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●●ごみ減量大作戦\6.ごみ減量化・資源化推進（Ｒ５）\1.食品ロス削減\02 食品ロス削減マイスター制度\05 食品ダイアリーデータ\99 食品ロスダイアリー 通常 ＨＰ掲載用\"/>
    </mc:Choice>
  </mc:AlternateContent>
  <xr:revisionPtr revIDLastSave="0" documentId="13_ncr:1_{F99F30D5-9529-4756-B056-004EC07ADF98}" xr6:coauthVersionLast="36" xr6:coauthVersionMax="36" xr10:uidLastSave="{00000000-0000-0000-0000-000000000000}"/>
  <bookViews>
    <workbookView xWindow="0" yWindow="0" windowWidth="21570" windowHeight="7890" tabRatio="902" xr2:uid="{B0E97E24-DDEF-473D-B3E3-2D76639BB86A}"/>
  </bookViews>
  <sheets>
    <sheet name="記入例" sheetId="13" r:id="rId1"/>
    <sheet name="グループ" sheetId="28" r:id="rId2"/>
    <sheet name="前半" sheetId="14" r:id="rId3"/>
    <sheet name="後半" sheetId="26" r:id="rId4"/>
    <sheet name="小合計" sheetId="27" r:id="rId5"/>
    <sheet name="総合計" sheetId="15" r:id="rId6"/>
    <sheet name="水・二酸化炭素" sheetId="16" r:id="rId7"/>
    <sheet name="エコレシピ" sheetId="2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7" l="1"/>
  <c r="D20" i="15" s="1"/>
  <c r="C11" i="27"/>
  <c r="D7" i="15" s="1"/>
  <c r="J10" i="27"/>
  <c r="D23" i="15" s="1"/>
  <c r="H10" i="27"/>
  <c r="E10" i="27"/>
  <c r="D19" i="15" s="1"/>
  <c r="C10" i="27"/>
  <c r="D6" i="15" s="1"/>
  <c r="J9" i="27"/>
  <c r="D22" i="15" s="1"/>
  <c r="H9" i="27"/>
  <c r="E9" i="27"/>
  <c r="D18" i="15" s="1"/>
  <c r="C9" i="27"/>
  <c r="D5" i="15" s="1"/>
  <c r="J8" i="27"/>
  <c r="D21" i="15" s="1"/>
  <c r="H8" i="27"/>
  <c r="E8" i="27"/>
  <c r="C8" i="27"/>
  <c r="E5" i="27"/>
  <c r="D16" i="15" s="1"/>
  <c r="C5" i="27"/>
  <c r="D3" i="15" s="1"/>
  <c r="C16" i="27"/>
  <c r="F3" i="15" s="1"/>
  <c r="E16" i="27"/>
  <c r="F16" i="15" s="1"/>
  <c r="C19" i="27"/>
  <c r="F4" i="15" s="1"/>
  <c r="E19" i="27"/>
  <c r="F17" i="15" s="1"/>
  <c r="H19" i="27"/>
  <c r="F8" i="15" s="1"/>
  <c r="J19" i="27"/>
  <c r="F21" i="15" s="1"/>
  <c r="C20" i="27"/>
  <c r="F5" i="15" s="1"/>
  <c r="E20" i="27"/>
  <c r="F18" i="15" s="1"/>
  <c r="H20" i="27"/>
  <c r="F9" i="15" s="1"/>
  <c r="J20" i="27"/>
  <c r="F22" i="15" s="1"/>
  <c r="C21" i="27"/>
  <c r="F6" i="15" s="1"/>
  <c r="E21" i="27"/>
  <c r="F19" i="15" s="1"/>
  <c r="H21" i="27"/>
  <c r="F10" i="15" s="1"/>
  <c r="J21" i="27"/>
  <c r="F23" i="15" s="1"/>
  <c r="E22" i="27"/>
  <c r="F20" i="15" s="1"/>
  <c r="C22" i="27"/>
  <c r="F7" i="15" s="1"/>
  <c r="D4" i="15" l="1"/>
  <c r="H4" i="15" s="1"/>
  <c r="D4" i="16" s="1"/>
  <c r="K4" i="16" s="1"/>
  <c r="H11" i="27"/>
  <c r="D17" i="15"/>
  <c r="J11" i="27"/>
  <c r="F24" i="15"/>
  <c r="F25" i="15" s="1"/>
  <c r="F11" i="15"/>
  <c r="F12" i="15" s="1"/>
  <c r="H18" i="15"/>
  <c r="D16" i="16" s="1"/>
  <c r="K16" i="16" s="1"/>
  <c r="H20" i="15"/>
  <c r="D18" i="16" s="1"/>
  <c r="K18" i="16" s="1"/>
  <c r="H22" i="15"/>
  <c r="D20" i="16" s="1"/>
  <c r="K20" i="16" s="1"/>
  <c r="H22" i="27"/>
  <c r="H17" i="15"/>
  <c r="D15" i="16" s="1"/>
  <c r="K15" i="16" s="1"/>
  <c r="H19" i="15"/>
  <c r="D17" i="16" s="1"/>
  <c r="K17" i="16" s="1"/>
  <c r="H21" i="15"/>
  <c r="D19" i="16" s="1"/>
  <c r="K19" i="16" s="1"/>
  <c r="H23" i="15"/>
  <c r="D21" i="16" s="1"/>
  <c r="K21" i="16" s="1"/>
  <c r="H16" i="15"/>
  <c r="D24" i="15"/>
  <c r="D9" i="15"/>
  <c r="H9" i="15" s="1"/>
  <c r="D9" i="16" s="1"/>
  <c r="K9" i="16" s="1"/>
  <c r="D8" i="15"/>
  <c r="D10" i="15"/>
  <c r="H10" i="15" s="1"/>
  <c r="D10" i="16" s="1"/>
  <c r="K10" i="16" s="1"/>
  <c r="H7" i="15"/>
  <c r="D7" i="16" s="1"/>
  <c r="K7" i="16" s="1"/>
  <c r="H6" i="15"/>
  <c r="D6" i="16" s="1"/>
  <c r="K6" i="16" s="1"/>
  <c r="H5" i="15"/>
  <c r="D5" i="16" s="1"/>
  <c r="K5" i="16" s="1"/>
  <c r="J22" i="27"/>
  <c r="D14" i="16" l="1"/>
  <c r="K14" i="16" s="1"/>
  <c r="S17" i="16" s="1"/>
  <c r="D11" i="15"/>
  <c r="D12" i="15" s="1"/>
  <c r="H12" i="15" s="1"/>
  <c r="H24" i="15"/>
  <c r="H8" i="15"/>
  <c r="D8" i="16" s="1"/>
  <c r="K8" i="16" s="1"/>
  <c r="D25" i="15"/>
  <c r="H25" i="15" s="1"/>
  <c r="H3" i="15"/>
  <c r="D3" i="16" s="1"/>
  <c r="K3" i="16" s="1"/>
  <c r="S6" i="16" l="1"/>
  <c r="H11" i="15"/>
  <c r="A11" i="13"/>
  <c r="A13" i="13" s="1"/>
  <c r="A15" i="13" s="1"/>
</calcChain>
</file>

<file path=xl/sharedStrings.xml><?xml version="1.0" encoding="utf-8"?>
<sst xmlns="http://schemas.openxmlformats.org/spreadsheetml/2006/main" count="424" uniqueCount="87">
  <si>
    <t>日付</t>
    <rPh sb="0" eb="2">
      <t>ヒヅケ</t>
    </rPh>
    <phoneticPr fontId="2"/>
  </si>
  <si>
    <t>捨てたもの</t>
    <rPh sb="0" eb="1">
      <t>ス</t>
    </rPh>
    <phoneticPr fontId="2"/>
  </si>
  <si>
    <t>分類</t>
    <rPh sb="0" eb="2">
      <t>ブンルイ</t>
    </rPh>
    <phoneticPr fontId="2"/>
  </si>
  <si>
    <t>グループ</t>
    <phoneticPr fontId="2"/>
  </si>
  <si>
    <t>発生場所</t>
    <rPh sb="0" eb="4">
      <t>ハッセイバショ</t>
    </rPh>
    <phoneticPr fontId="2"/>
  </si>
  <si>
    <t>捨てた理由</t>
    <rPh sb="0" eb="1">
      <t>ス</t>
    </rPh>
    <rPh sb="3" eb="5">
      <t>リユウ</t>
    </rPh>
    <phoneticPr fontId="2"/>
  </si>
  <si>
    <t>気づいたこと</t>
    <rPh sb="0" eb="1">
      <t>キ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</si>
  <si>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</si>
  <si>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</si>
  <si>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</si>
  <si>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</si>
  <si>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</si>
  <si>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</si>
  <si>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</si>
  <si>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野菜・果物</t>
    <rPh sb="0" eb="2">
      <t>ヤサイ</t>
    </rPh>
    <rPh sb="3" eb="5">
      <t>クダモノ</t>
    </rPh>
    <phoneticPr fontId="2"/>
  </si>
  <si>
    <t>肉類</t>
    <rPh sb="0" eb="1">
      <t>ニク</t>
    </rPh>
    <rPh sb="1" eb="2">
      <t>ルイ</t>
    </rPh>
    <phoneticPr fontId="2"/>
  </si>
  <si>
    <t>魚・貝類</t>
    <rPh sb="0" eb="1">
      <t>サカナ</t>
    </rPh>
    <rPh sb="2" eb="4">
      <t>カイルイ</t>
    </rPh>
    <phoneticPr fontId="2"/>
  </si>
  <si>
    <t>卵・牛乳（乳製品）</t>
    <rPh sb="0" eb="1">
      <t>タマゴ</t>
    </rPh>
    <rPh sb="2" eb="4">
      <t>ギュウニュウ</t>
    </rPh>
    <rPh sb="5" eb="8">
      <t>ニュウセイヒン</t>
    </rPh>
    <phoneticPr fontId="2"/>
  </si>
  <si>
    <t>お菓子・デザート</t>
    <rPh sb="1" eb="3">
      <t>カシ</t>
    </rPh>
    <phoneticPr fontId="2"/>
  </si>
  <si>
    <t>ごはん・麺・パン類</t>
    <rPh sb="4" eb="5">
      <t>メン</t>
    </rPh>
    <rPh sb="8" eb="9">
      <t>ルイ</t>
    </rPh>
    <phoneticPr fontId="2"/>
  </si>
  <si>
    <t>その他</t>
    <rPh sb="2" eb="3">
      <t>タ</t>
    </rPh>
    <phoneticPr fontId="2"/>
  </si>
  <si>
    <t>【グループ】</t>
    <phoneticPr fontId="2"/>
  </si>
  <si>
    <t>量
（g）</t>
    <rPh sb="0" eb="1">
      <t>リョウ</t>
    </rPh>
    <phoneticPr fontId="2"/>
  </si>
  <si>
    <t>購入価格
（円）</t>
    <rPh sb="0" eb="2">
      <t>コウニュウ</t>
    </rPh>
    <rPh sb="2" eb="4">
      <t>カカク</t>
    </rPh>
    <rPh sb="6" eb="7">
      <t>エン</t>
    </rPh>
    <phoneticPr fontId="2"/>
  </si>
  <si>
    <r>
      <rPr>
        <sz val="11"/>
        <color theme="1"/>
        <rFont val="Segoe UI Symbol"/>
        <family val="3"/>
      </rPr>
      <t>☐</t>
    </r>
    <r>
      <rPr>
        <sz val="11"/>
        <color theme="1"/>
        <rFont val="BIZ UDPゴシック"/>
        <family val="3"/>
        <charset val="128"/>
      </rPr>
      <t>食べ残し</t>
    </r>
    <rPh sb="1" eb="2">
      <t>タ</t>
    </rPh>
    <rPh sb="3" eb="4">
      <t>ノコ</t>
    </rPh>
    <phoneticPr fontId="2"/>
  </si>
  <si>
    <r>
      <rPr>
        <sz val="11"/>
        <color theme="1"/>
        <rFont val="Segoe UI Symbol"/>
        <family val="3"/>
      </rPr>
      <t>☐</t>
    </r>
    <r>
      <rPr>
        <sz val="11"/>
        <color theme="1"/>
        <rFont val="BIZ UDPゴシック"/>
        <family val="3"/>
        <charset val="128"/>
      </rPr>
      <t>未利用</t>
    </r>
    <rPh sb="1" eb="4">
      <t>ミリヨウ</t>
    </rPh>
    <phoneticPr fontId="2"/>
  </si>
  <si>
    <r>
      <t>　</t>
    </r>
    <r>
      <rPr>
        <sz val="11"/>
        <color theme="1"/>
        <rFont val="Segoe UI Symbol"/>
        <family val="3"/>
      </rPr>
      <t>🍎</t>
    </r>
    <r>
      <rPr>
        <sz val="11"/>
        <color theme="1"/>
        <rFont val="BIZ UDPゴシック"/>
        <family val="3"/>
        <charset val="128"/>
      </rPr>
      <t>食べ残し</t>
    </r>
    <rPh sb="3" eb="4">
      <t>タ</t>
    </rPh>
    <rPh sb="5" eb="6">
      <t>ノコ</t>
    </rPh>
    <phoneticPr fontId="2"/>
  </si>
  <si>
    <r>
      <t>　</t>
    </r>
    <r>
      <rPr>
        <sz val="11"/>
        <color theme="1"/>
        <rFont val="Segoe UI Symbol"/>
        <family val="3"/>
      </rPr>
      <t>🍑</t>
    </r>
    <r>
      <rPr>
        <sz val="11"/>
        <color theme="1"/>
        <rFont val="BIZ UDPゴシック"/>
        <family val="3"/>
        <charset val="128"/>
      </rPr>
      <t>未利用</t>
    </r>
    <rPh sb="3" eb="6">
      <t>ミリヨウ</t>
    </rPh>
    <phoneticPr fontId="2"/>
  </si>
  <si>
    <t>グループ</t>
    <phoneticPr fontId="2"/>
  </si>
  <si>
    <t>合計</t>
    <rPh sb="0" eb="2">
      <t>ゴウケイ</t>
    </rPh>
    <phoneticPr fontId="2"/>
  </si>
  <si>
    <t>量（ｇ）</t>
    <rPh sb="0" eb="1">
      <t>リョウ</t>
    </rPh>
    <phoneticPr fontId="2"/>
  </si>
  <si>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</si>
  <si>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</si>
  <si>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小合計</t>
    <rPh sb="0" eb="1">
      <t>ショウ</t>
    </rPh>
    <rPh sb="1" eb="3">
      <t>ゴウケイ</t>
    </rPh>
    <phoneticPr fontId="2"/>
  </si>
  <si>
    <r>
      <rPr>
        <sz val="11"/>
        <color theme="1"/>
        <rFont val="Segoe UI Symbol"/>
        <family val="3"/>
      </rPr>
      <t>☒</t>
    </r>
    <r>
      <rPr>
        <sz val="11"/>
        <color theme="1"/>
        <rFont val="BIZ UDPゴシック"/>
        <family val="3"/>
        <charset val="128"/>
      </rPr>
      <t>食べ残し</t>
    </r>
    <rPh sb="1" eb="2">
      <t>タ</t>
    </rPh>
    <rPh sb="3" eb="4">
      <t>ノコ</t>
    </rPh>
    <phoneticPr fontId="2"/>
  </si>
  <si>
    <t>A</t>
    <phoneticPr fontId="2"/>
  </si>
  <si>
    <t>にんじん</t>
    <phoneticPr fontId="2"/>
  </si>
  <si>
    <t>食卓</t>
    <rPh sb="0" eb="2">
      <t>ショクタク</t>
    </rPh>
    <phoneticPr fontId="2"/>
  </si>
  <si>
    <t>お父さんが急に飲み会になり、夕食を食べなかった。</t>
    <rPh sb="1" eb="2">
      <t>トウ</t>
    </rPh>
    <rPh sb="5" eb="6">
      <t>キュウ</t>
    </rPh>
    <rPh sb="7" eb="8">
      <t>ノ</t>
    </rPh>
    <rPh sb="9" eb="10">
      <t>カイ</t>
    </rPh>
    <rPh sb="14" eb="16">
      <t>ユウショク</t>
    </rPh>
    <rPh sb="17" eb="18">
      <t>タ</t>
    </rPh>
    <phoneticPr fontId="2"/>
  </si>
  <si>
    <r>
      <rPr>
        <sz val="11"/>
        <color theme="1"/>
        <rFont val="Segoe UI Symbol"/>
        <family val="3"/>
      </rPr>
      <t>☒</t>
    </r>
    <r>
      <rPr>
        <sz val="11"/>
        <color theme="1"/>
        <rFont val="BIZ UDPゴシック"/>
        <family val="3"/>
        <charset val="128"/>
      </rPr>
      <t>未利用</t>
    </r>
    <rPh sb="1" eb="4">
      <t>ミリヨウ</t>
    </rPh>
    <phoneticPr fontId="2"/>
  </si>
  <si>
    <t>F</t>
    <phoneticPr fontId="2"/>
  </si>
  <si>
    <t>食パン</t>
    <rPh sb="0" eb="1">
      <t>ショク</t>
    </rPh>
    <phoneticPr fontId="2"/>
  </si>
  <si>
    <t>台所</t>
    <rPh sb="0" eb="2">
      <t>ダイドコロ</t>
    </rPh>
    <phoneticPr fontId="2"/>
  </si>
  <si>
    <t>カビが生えていた</t>
    <rPh sb="3" eb="4">
      <t>ハ</t>
    </rPh>
    <phoneticPr fontId="2"/>
  </si>
  <si>
    <t>半分残っていたのを忘れていた。冷凍すればよかった。</t>
    <rPh sb="0" eb="2">
      <t>ハンブン</t>
    </rPh>
    <rPh sb="2" eb="3">
      <t>ノコ</t>
    </rPh>
    <rPh sb="9" eb="10">
      <t>ワス</t>
    </rPh>
    <rPh sb="15" eb="17">
      <t>レイトウ</t>
    </rPh>
    <phoneticPr fontId="2"/>
  </si>
  <si>
    <t>茄子の炒め物</t>
    <rPh sb="0" eb="2">
      <t>ナス</t>
    </rPh>
    <rPh sb="3" eb="4">
      <t>イタ</t>
    </rPh>
    <rPh sb="5" eb="6">
      <t>モノ</t>
    </rPh>
    <phoneticPr fontId="2"/>
  </si>
  <si>
    <t>もやし</t>
    <phoneticPr fontId="2"/>
  </si>
  <si>
    <t>冷蔵庫</t>
    <rPh sb="0" eb="3">
      <t>レイゾウコ</t>
    </rPh>
    <phoneticPr fontId="2"/>
  </si>
  <si>
    <t>消費期限切れ
黒ずんでいた</t>
    <rPh sb="0" eb="5">
      <t>ショウヒキゲンキ</t>
    </rPh>
    <rPh sb="7" eb="8">
      <t>クロ</t>
    </rPh>
    <phoneticPr fontId="2"/>
  </si>
  <si>
    <t>安かったのでたくさん方が、使いきれなかった。</t>
    <rPh sb="0" eb="1">
      <t>ヤス</t>
    </rPh>
    <rPh sb="10" eb="11">
      <t>カタ</t>
    </rPh>
    <rPh sb="13" eb="14">
      <t>ツカ</t>
    </rPh>
    <phoneticPr fontId="2"/>
  </si>
  <si>
    <t>E</t>
    <phoneticPr fontId="2"/>
  </si>
  <si>
    <t>飴</t>
    <rPh sb="0" eb="1">
      <t>アメ</t>
    </rPh>
    <phoneticPr fontId="2"/>
  </si>
  <si>
    <t>鞄の中</t>
    <rPh sb="0" eb="1">
      <t>カバン</t>
    </rPh>
    <rPh sb="2" eb="3">
      <t>ナカ</t>
    </rPh>
    <phoneticPr fontId="2"/>
  </si>
  <si>
    <t>べたべたになっていた</t>
    <phoneticPr fontId="2"/>
  </si>
  <si>
    <t>不明</t>
    <rPh sb="0" eb="2">
      <t>フメイ</t>
    </rPh>
    <phoneticPr fontId="2"/>
  </si>
  <si>
    <t>【記入例】</t>
    <rPh sb="0" eb="5">
      <t>(キニュウレイ)</t>
    </rPh>
    <phoneticPr fontId="2"/>
  </si>
  <si>
    <t>嫌いで食べられなかった</t>
    <rPh sb="0" eb="1">
      <t>キラ</t>
    </rPh>
    <rPh sb="3" eb="4">
      <t>タ</t>
    </rPh>
    <phoneticPr fontId="2"/>
  </si>
  <si>
    <t>苦手でも食べるように努力をする。
もらったのを忘れていた。鞄の中を整理するとよかった。</t>
    <rPh sb="0" eb="2">
      <t>ニガテ</t>
    </rPh>
    <rPh sb="4" eb="5">
      <t>タ</t>
    </rPh>
    <rPh sb="10" eb="12">
      <t>ドリョク</t>
    </rPh>
    <rPh sb="23" eb="24">
      <t>ワス</t>
    </rPh>
    <rPh sb="29" eb="30">
      <t>カバン</t>
    </rPh>
    <rPh sb="31" eb="32">
      <t>ナカ</t>
    </rPh>
    <rPh sb="33" eb="35">
      <t>セイリ</t>
    </rPh>
    <phoneticPr fontId="2"/>
  </si>
  <si>
    <t>食べきれなかった</t>
    <rPh sb="0" eb="1">
      <t>タ</t>
    </rPh>
    <phoneticPr fontId="2"/>
  </si>
  <si>
    <t>ｇ</t>
    <phoneticPr fontId="2"/>
  </si>
  <si>
    <t>円</t>
    <rPh sb="0" eb="1">
      <t>エン</t>
    </rPh>
    <phoneticPr fontId="2"/>
  </si>
  <si>
    <t>分類</t>
    <rPh sb="0" eb="2">
      <t>ブンルイ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</si>
  <si>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</si>
  <si>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</si>
  <si>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未利用</t>
    <rPh sb="0" eb="3">
      <t>ミリヨウ</t>
    </rPh>
    <phoneticPr fontId="2"/>
  </si>
  <si>
    <t>小合計</t>
    <rPh sb="0" eb="3">
      <t>ショウゴウケイ</t>
    </rPh>
    <phoneticPr fontId="2"/>
  </si>
  <si>
    <t>総合計</t>
    <rPh sb="0" eb="3">
      <t>ソウゴウケイ</t>
    </rPh>
    <phoneticPr fontId="2"/>
  </si>
  <si>
    <t>食べ残し</t>
    <rPh sb="0" eb="1">
      <t>タ</t>
    </rPh>
    <rPh sb="2" eb="3">
      <t>ノコ</t>
    </rPh>
    <phoneticPr fontId="2"/>
  </si>
  <si>
    <t>ｇ</t>
    <phoneticPr fontId="2"/>
  </si>
  <si>
    <t>g</t>
    <phoneticPr fontId="2"/>
  </si>
  <si>
    <r>
      <t>【食品ロスの</t>
    </r>
    <r>
      <rPr>
        <b/>
        <sz val="14"/>
        <color theme="1"/>
        <rFont val="BIZ UDPゴシック"/>
        <family val="3"/>
        <charset val="128"/>
      </rPr>
      <t>金額</t>
    </r>
    <r>
      <rPr>
        <sz val="11"/>
        <color theme="1"/>
        <rFont val="BIZ UDPゴシック"/>
        <family val="3"/>
        <charset val="128"/>
      </rPr>
      <t>の合計を出そう！！】</t>
    </r>
    <rPh sb="1" eb="3">
      <t>ショクヒン</t>
    </rPh>
    <rPh sb="6" eb="8">
      <t>キンガク</t>
    </rPh>
    <rPh sb="9" eb="11">
      <t>ゴウケイ</t>
    </rPh>
    <rPh sb="12" eb="13">
      <t>ダ</t>
    </rPh>
    <phoneticPr fontId="2"/>
  </si>
  <si>
    <t>円</t>
    <rPh sb="0" eb="1">
      <t>エン</t>
    </rPh>
    <phoneticPr fontId="2"/>
  </si>
  <si>
    <t>×</t>
    <phoneticPr fontId="2"/>
  </si>
  <si>
    <r>
      <t>【食品ロスの</t>
    </r>
    <r>
      <rPr>
        <b/>
        <sz val="14"/>
        <color theme="1"/>
        <rFont val="BIZ UDPゴシック"/>
        <family val="3"/>
        <charset val="128"/>
      </rPr>
      <t>量</t>
    </r>
    <r>
      <rPr>
        <sz val="11"/>
        <color theme="1"/>
        <rFont val="BIZ UDPゴシック"/>
        <family val="3"/>
        <charset val="128"/>
      </rPr>
      <t>の合計を出そう！！】</t>
    </r>
    <rPh sb="1" eb="3">
      <t>ショクヒン</t>
    </rPh>
    <rPh sb="6" eb="7">
      <t>リョウ</t>
    </rPh>
    <rPh sb="8" eb="10">
      <t>ゴウケイ</t>
    </rPh>
    <rPh sb="11" eb="12">
      <t>ダ</t>
    </rPh>
    <phoneticPr fontId="2"/>
  </si>
  <si>
    <t>【水の量を計算してみよう！】</t>
    <rPh sb="1" eb="2">
      <t>ミズ</t>
    </rPh>
    <rPh sb="3" eb="4">
      <t>リョウ</t>
    </rPh>
    <rPh sb="5" eb="7">
      <t>ケイサン</t>
    </rPh>
    <phoneticPr fontId="2"/>
  </si>
  <si>
    <t>【二酸化炭素の排出量を計算してみよう！】</t>
    <rPh sb="1" eb="6">
      <t>ニサンカタンソ</t>
    </rPh>
    <rPh sb="7" eb="9">
      <t>ハイシュツ</t>
    </rPh>
    <rPh sb="9" eb="10">
      <t>リョウ</t>
    </rPh>
    <rPh sb="11" eb="13">
      <t>ケイサン</t>
    </rPh>
    <phoneticPr fontId="2"/>
  </si>
  <si>
    <t>＝</t>
    <phoneticPr fontId="2"/>
  </si>
  <si>
    <t>L</t>
    <phoneticPr fontId="2"/>
  </si>
  <si>
    <t>分類</t>
    <rPh sb="0" eb="2">
      <t>ブンルイ</t>
    </rPh>
    <phoneticPr fontId="2"/>
  </si>
  <si>
    <t>【前半の小合計】</t>
    <rPh sb="1" eb="3">
      <t>ゼンハン</t>
    </rPh>
    <rPh sb="4" eb="7">
      <t>ショウゴウケイ</t>
    </rPh>
    <phoneticPr fontId="2"/>
  </si>
  <si>
    <t>【後半の小合計】</t>
    <rPh sb="1" eb="3">
      <t>コウハン</t>
    </rPh>
    <rPh sb="4" eb="7">
      <t>ショウゴウケイ</t>
    </rPh>
    <phoneticPr fontId="2"/>
  </si>
  <si>
    <t>レシピ名</t>
    <rPh sb="3" eb="4">
      <t>メイ</t>
    </rPh>
    <phoneticPr fontId="2"/>
  </si>
  <si>
    <t>材料</t>
    <rPh sb="0" eb="2">
      <t>ザイリョウ</t>
    </rPh>
    <phoneticPr fontId="2"/>
  </si>
  <si>
    <t>作り方</t>
    <rPh sb="0" eb="1">
      <t>ツク</t>
    </rPh>
    <rPh sb="2" eb="3">
      <t>カタ</t>
    </rPh>
    <phoneticPr fontId="2"/>
  </si>
  <si>
    <t>２人分</t>
    <rPh sb="1" eb="3">
      <t>ニンブン</t>
    </rPh>
    <phoneticPr fontId="2"/>
  </si>
  <si>
    <t>写真</t>
    <rPh sb="0" eb="2">
      <t>シャシン</t>
    </rPh>
    <phoneticPr fontId="2"/>
  </si>
  <si>
    <t>この料理の
エコポイント</t>
    <rPh sb="2" eb="4">
      <t>リョウリ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</si>
</sst>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&quot;(&quot;aaa&quot;)&quot;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3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DDA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3" borderId="5" xfId="0" applyFont="1" applyFill="1" applyBorder="1">
      <alignment vertical="center"/>
    </xf>
    <xf numFmtId="0" fontId="1" fillId="3" borderId="5" xfId="0" applyFont="1" applyFill="1" applyBorder="1" applyAlignment="1">
      <alignment vertical="center" shrinkToFit="1"/>
    </xf>
    <xf numFmtId="0" fontId="1" fillId="3" borderId="4" xfId="0" applyFont="1" applyFill="1" applyBorder="1">
      <alignment vertical="center"/>
    </xf>
    <xf numFmtId="0" fontId="1" fillId="3" borderId="4" xfId="0" applyFont="1" applyFill="1" applyBorder="1" applyAlignment="1">
      <alignment vertical="center" shrinkToFit="1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3" borderId="5" xfId="0" applyFont="1" applyFill="1" applyBorder="1" applyAlignment="1">
      <alignment vertical="center" wrapText="1" shrinkToFit="1"/>
    </xf>
    <xf numFmtId="0" fontId="4" fillId="3" borderId="4" xfId="0" applyFont="1" applyFill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54" xfId="0" applyFont="1" applyBorder="1">
      <alignment vertical="center"/>
    </xf>
    <xf numFmtId="0" fontId="1" fillId="0" borderId="55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58" xfId="0" applyFont="1" applyBorder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3" xfId="0" applyFont="1" applyBorder="1">
      <alignment vertical="center"/>
    </xf>
    <xf numFmtId="0" fontId="1" fillId="0" borderId="51" xfId="0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" fillId="11" borderId="1" xfId="0" applyFont="1" applyFill="1" applyBorder="1">
      <alignment vertical="center"/>
    </xf>
    <xf numFmtId="0" fontId="1" fillId="12" borderId="1" xfId="0" applyFont="1" applyFill="1" applyBorder="1">
      <alignment vertical="center"/>
    </xf>
    <xf numFmtId="0" fontId="1" fillId="13" borderId="1" xfId="0" applyFont="1" applyFill="1" applyBorder="1">
      <alignment vertical="center"/>
    </xf>
    <xf numFmtId="0" fontId="1" fillId="14" borderId="1" xfId="0" applyFont="1" applyFill="1" applyBorder="1">
      <alignment vertical="center"/>
    </xf>
    <xf numFmtId="0" fontId="1" fillId="15" borderId="1" xfId="0" applyFont="1" applyFill="1" applyBorder="1">
      <alignment vertical="center"/>
    </xf>
    <xf numFmtId="0" fontId="1" fillId="16" borderId="1" xfId="0" applyFont="1" applyFill="1" applyBorder="1">
      <alignment vertical="center"/>
    </xf>
    <xf numFmtId="0" fontId="1" fillId="17" borderId="1" xfId="0" applyFont="1" applyFill="1" applyBorder="1">
      <alignment vertical="center"/>
    </xf>
    <xf numFmtId="0" fontId="1" fillId="0" borderId="75" xfId="0" applyFont="1" applyBorder="1">
      <alignment vertical="center"/>
    </xf>
    <xf numFmtId="0" fontId="1" fillId="0" borderId="11" xfId="0" applyFont="1" applyBorder="1">
      <alignment vertical="center"/>
    </xf>
    <xf numFmtId="0" fontId="1" fillId="3" borderId="75" xfId="0" applyFont="1" applyFill="1" applyBorder="1">
      <alignment vertical="center"/>
    </xf>
    <xf numFmtId="0" fontId="1" fillId="3" borderId="11" xfId="0" applyFont="1" applyFill="1" applyBorder="1">
      <alignment vertical="center"/>
    </xf>
    <xf numFmtId="176" fontId="1" fillId="0" borderId="44" xfId="0" applyNumberFormat="1" applyFont="1" applyBorder="1" applyAlignment="1">
      <alignment horizontal="center" vertical="center"/>
    </xf>
    <xf numFmtId="176" fontId="1" fillId="0" borderId="76" xfId="0" applyNumberFormat="1" applyFont="1" applyBorder="1" applyAlignment="1">
      <alignment horizontal="center" vertical="center"/>
    </xf>
    <xf numFmtId="176" fontId="1" fillId="0" borderId="77" xfId="0" applyNumberFormat="1" applyFont="1" applyBorder="1" applyAlignment="1">
      <alignment horizontal="center" vertical="center"/>
    </xf>
    <xf numFmtId="176" fontId="1" fillId="0" borderId="78" xfId="0" applyNumberFormat="1" applyFont="1" applyBorder="1" applyAlignment="1">
      <alignment horizontal="center" vertical="center"/>
    </xf>
    <xf numFmtId="176" fontId="1" fillId="3" borderId="77" xfId="0" applyNumberFormat="1" applyFont="1" applyFill="1" applyBorder="1" applyAlignment="1">
      <alignment horizontal="center" vertical="center"/>
    </xf>
    <xf numFmtId="176" fontId="1" fillId="3" borderId="78" xfId="0" applyNumberFormat="1" applyFont="1" applyFill="1" applyBorder="1" applyAlignment="1">
      <alignment horizontal="center" vertical="center"/>
    </xf>
    <xf numFmtId="0" fontId="1" fillId="3" borderId="79" xfId="0" applyFont="1" applyFill="1" applyBorder="1">
      <alignment vertical="center"/>
    </xf>
    <xf numFmtId="38" fontId="1" fillId="0" borderId="23" xfId="1" applyFont="1" applyBorder="1" applyAlignment="1">
      <alignment horizontal="center" vertical="center"/>
    </xf>
    <xf numFmtId="38" fontId="1" fillId="0" borderId="16" xfId="1" applyFont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 shrinkToFit="1"/>
    </xf>
    <xf numFmtId="38" fontId="1" fillId="0" borderId="5" xfId="1" applyFont="1" applyBorder="1" applyAlignment="1">
      <alignment vertical="center" shrinkToFit="1"/>
    </xf>
    <xf numFmtId="38" fontId="1" fillId="0" borderId="4" xfId="1" applyFont="1" applyBorder="1" applyAlignment="1">
      <alignment vertical="center" shrinkToFit="1"/>
    </xf>
    <xf numFmtId="38" fontId="1" fillId="3" borderId="5" xfId="1" applyFont="1" applyFill="1" applyBorder="1" applyAlignment="1">
      <alignment vertical="center" shrinkToFit="1"/>
    </xf>
    <xf numFmtId="38" fontId="1" fillId="3" borderId="4" xfId="1" applyFont="1" applyFill="1" applyBorder="1" applyAlignment="1">
      <alignment vertical="center" shrinkToFit="1"/>
    </xf>
    <xf numFmtId="38" fontId="1" fillId="0" borderId="0" xfId="1" applyFont="1" applyAlignment="1">
      <alignment vertical="center" shrinkToFit="1"/>
    </xf>
    <xf numFmtId="38" fontId="1" fillId="0" borderId="0" xfId="1" applyFont="1">
      <alignment vertical="center"/>
    </xf>
    <xf numFmtId="38" fontId="1" fillId="0" borderId="0" xfId="1" applyFont="1" applyBorder="1" applyAlignment="1">
      <alignment vertical="center" shrinkToFit="1"/>
    </xf>
    <xf numFmtId="38" fontId="1" fillId="0" borderId="21" xfId="1" applyFont="1" applyBorder="1" applyAlignment="1">
      <alignment vertical="center" shrinkToFit="1"/>
    </xf>
    <xf numFmtId="38" fontId="1" fillId="0" borderId="0" xfId="1" applyFont="1" applyBorder="1">
      <alignment vertical="center"/>
    </xf>
    <xf numFmtId="38" fontId="1" fillId="3" borderId="34" xfId="1" applyFont="1" applyFill="1" applyBorder="1">
      <alignment vertical="center"/>
    </xf>
    <xf numFmtId="38" fontId="1" fillId="0" borderId="35" xfId="1" applyFont="1" applyBorder="1">
      <alignment vertical="center"/>
    </xf>
    <xf numFmtId="38" fontId="1" fillId="0" borderId="33" xfId="1" applyFont="1" applyBorder="1" applyAlignment="1">
      <alignment horizontal="center" vertical="center"/>
    </xf>
    <xf numFmtId="38" fontId="1" fillId="0" borderId="40" xfId="1" applyFont="1" applyBorder="1" applyAlignment="1">
      <alignment horizontal="center" vertical="center"/>
    </xf>
    <xf numFmtId="38" fontId="1" fillId="3" borderId="34" xfId="1" applyFont="1" applyFill="1" applyBorder="1" applyAlignment="1">
      <alignment horizontal="center" vertical="center"/>
    </xf>
    <xf numFmtId="38" fontId="1" fillId="3" borderId="17" xfId="1" applyFont="1" applyFill="1" applyBorder="1" applyAlignment="1">
      <alignment horizontal="center" vertical="center"/>
    </xf>
    <xf numFmtId="38" fontId="1" fillId="0" borderId="36" xfId="1" applyFont="1" applyBorder="1" applyAlignment="1">
      <alignment horizontal="center" vertical="center"/>
    </xf>
    <xf numFmtId="38" fontId="1" fillId="0" borderId="38" xfId="1" applyFont="1" applyBorder="1">
      <alignment vertical="center"/>
    </xf>
    <xf numFmtId="38" fontId="1" fillId="0" borderId="6" xfId="1" applyFont="1" applyBorder="1">
      <alignment vertical="center"/>
    </xf>
    <xf numFmtId="38" fontId="1" fillId="0" borderId="7" xfId="1" applyFont="1" applyBorder="1" applyAlignment="1">
      <alignment vertical="center" shrinkToFit="1"/>
    </xf>
    <xf numFmtId="38" fontId="1" fillId="0" borderId="39" xfId="1" applyFont="1" applyBorder="1" applyAlignment="1">
      <alignment vertical="center" shrinkToFit="1"/>
    </xf>
    <xf numFmtId="38" fontId="1" fillId="0" borderId="6" xfId="1" applyFont="1" applyBorder="1" applyAlignment="1">
      <alignment horizontal="center" vertical="center"/>
    </xf>
    <xf numFmtId="38" fontId="1" fillId="0" borderId="35" xfId="1" applyFont="1" applyBorder="1" applyAlignment="1">
      <alignment horizontal="center" vertical="center"/>
    </xf>
    <xf numFmtId="38" fontId="1" fillId="0" borderId="37" xfId="1" applyFont="1" applyBorder="1">
      <alignment vertical="center"/>
    </xf>
    <xf numFmtId="38" fontId="1" fillId="0" borderId="33" xfId="1" applyFont="1" applyBorder="1">
      <alignment vertical="center"/>
    </xf>
    <xf numFmtId="38" fontId="1" fillId="0" borderId="16" xfId="1" applyFont="1" applyBorder="1" applyAlignment="1">
      <alignment vertical="center" shrinkToFit="1"/>
    </xf>
    <xf numFmtId="38" fontId="1" fillId="0" borderId="40" xfId="1" applyFont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38" fontId="1" fillId="0" borderId="53" xfId="0" applyNumberFormat="1" applyFont="1" applyBorder="1">
      <alignment vertical="center"/>
    </xf>
    <xf numFmtId="38" fontId="1" fillId="0" borderId="56" xfId="0" applyNumberFormat="1" applyFont="1" applyBorder="1">
      <alignment vertical="center"/>
    </xf>
    <xf numFmtId="38" fontId="1" fillId="0" borderId="66" xfId="0" applyNumberFormat="1" applyFont="1" applyBorder="1">
      <alignment vertical="center"/>
    </xf>
    <xf numFmtId="177" fontId="1" fillId="0" borderId="0" xfId="0" applyNumberFormat="1" applyFont="1" applyBorder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23" xfId="1" applyFont="1" applyBorder="1" applyAlignment="1">
      <alignment horizontal="right" vertical="center"/>
    </xf>
    <xf numFmtId="38" fontId="1" fillId="0" borderId="16" xfId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shrinkToFit="1"/>
    </xf>
    <xf numFmtId="176" fontId="1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176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3" borderId="3" xfId="0" applyFont="1" applyFill="1" applyBorder="1" applyAlignment="1">
      <alignment horizontal="left" vertical="center" wrapText="1" shrinkToFit="1"/>
    </xf>
    <xf numFmtId="0" fontId="1" fillId="3" borderId="4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center" shrinkToFit="1"/>
    </xf>
    <xf numFmtId="0" fontId="1" fillId="3" borderId="4" xfId="0" applyFont="1" applyFill="1" applyBorder="1" applyAlignment="1">
      <alignment horizontal="left" vertical="center" shrinkToFit="1"/>
    </xf>
    <xf numFmtId="38" fontId="1" fillId="3" borderId="17" xfId="1" applyFont="1" applyFill="1" applyBorder="1" applyAlignment="1">
      <alignment horizontal="center" vertical="center"/>
    </xf>
    <xf numFmtId="38" fontId="1" fillId="3" borderId="14" xfId="1" applyFont="1" applyFill="1" applyBorder="1" applyAlignment="1">
      <alignment horizontal="center" vertical="center"/>
    </xf>
    <xf numFmtId="38" fontId="1" fillId="3" borderId="9" xfId="1" applyFont="1" applyFill="1" applyBorder="1" applyAlignment="1">
      <alignment horizontal="center" vertical="center"/>
    </xf>
    <xf numFmtId="38" fontId="1" fillId="3" borderId="14" xfId="1" applyFont="1" applyFill="1" applyBorder="1" applyAlignment="1">
      <alignment horizontal="center" vertical="center" shrinkToFit="1"/>
    </xf>
    <xf numFmtId="38" fontId="1" fillId="3" borderId="9" xfId="1" applyFont="1" applyFill="1" applyBorder="1" applyAlignment="1">
      <alignment horizontal="center" vertical="center" shrinkToFit="1"/>
    </xf>
    <xf numFmtId="38" fontId="1" fillId="3" borderId="82" xfId="1" applyFont="1" applyFill="1" applyBorder="1" applyAlignment="1">
      <alignment horizontal="center" vertical="center"/>
    </xf>
    <xf numFmtId="38" fontId="1" fillId="3" borderId="80" xfId="1" applyFont="1" applyFill="1" applyBorder="1" applyAlignment="1">
      <alignment horizontal="center" vertical="center"/>
    </xf>
    <xf numFmtId="38" fontId="1" fillId="3" borderId="81" xfId="1" applyFont="1" applyFill="1" applyBorder="1" applyAlignment="1">
      <alignment horizontal="center" vertical="center"/>
    </xf>
    <xf numFmtId="38" fontId="1" fillId="3" borderId="80" xfId="1" applyFont="1" applyFill="1" applyBorder="1" applyAlignment="1">
      <alignment horizontal="center" vertical="center" shrinkToFit="1"/>
    </xf>
    <xf numFmtId="38" fontId="1" fillId="3" borderId="81" xfId="1" applyFont="1" applyFill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right" vertical="center" shrinkToFit="1"/>
    </xf>
    <xf numFmtId="177" fontId="1" fillId="0" borderId="7" xfId="0" applyNumberFormat="1" applyFont="1" applyBorder="1" applyAlignment="1">
      <alignment horizontal="right" vertical="center" shrinkToFit="1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right" vertical="center" shrinkToFit="1"/>
    </xf>
    <xf numFmtId="177" fontId="1" fillId="0" borderId="28" xfId="0" applyNumberFormat="1" applyFont="1" applyBorder="1" applyAlignment="1">
      <alignment horizontal="right" vertical="center" shrinkToFit="1"/>
    </xf>
    <xf numFmtId="177" fontId="1" fillId="0" borderId="29" xfId="0" applyNumberFormat="1" applyFont="1" applyBorder="1" applyAlignment="1">
      <alignment horizontal="right" vertical="center" shrinkToFit="1"/>
    </xf>
    <xf numFmtId="177" fontId="1" fillId="0" borderId="30" xfId="0" applyNumberFormat="1" applyFont="1" applyBorder="1" applyAlignment="1">
      <alignment horizontal="right" vertical="center" shrinkToFit="1"/>
    </xf>
    <xf numFmtId="0" fontId="1" fillId="0" borderId="45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9" fillId="19" borderId="83" xfId="0" applyFont="1" applyFill="1" applyBorder="1" applyAlignment="1">
      <alignment horizontal="center"/>
    </xf>
    <xf numFmtId="0" fontId="9" fillId="19" borderId="84" xfId="0" applyFont="1" applyFill="1" applyBorder="1" applyAlignment="1">
      <alignment horizontal="center"/>
    </xf>
    <xf numFmtId="0" fontId="9" fillId="19" borderId="8" xfId="0" applyFont="1" applyFill="1" applyBorder="1" applyAlignment="1">
      <alignment horizontal="center"/>
    </xf>
    <xf numFmtId="0" fontId="9" fillId="19" borderId="62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/>
    </xf>
    <xf numFmtId="0" fontId="9" fillId="19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19" borderId="8" xfId="0" applyFont="1" applyFill="1" applyBorder="1" applyAlignment="1">
      <alignment horizontal="center" vertical="center"/>
    </xf>
    <xf numFmtId="0" fontId="9" fillId="19" borderId="62" xfId="0" applyFont="1" applyFill="1" applyBorder="1" applyAlignment="1">
      <alignment horizontal="center" vertical="center"/>
    </xf>
    <xf numFmtId="0" fontId="9" fillId="19" borderId="44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1" fillId="18" borderId="48" xfId="0" applyFont="1" applyFill="1" applyBorder="1" applyAlignment="1">
      <alignment horizontal="center" vertical="center"/>
    </xf>
    <xf numFmtId="0" fontId="1" fillId="18" borderId="46" xfId="0" applyFont="1" applyFill="1" applyBorder="1" applyAlignment="1">
      <alignment horizontal="center" vertical="center"/>
    </xf>
    <xf numFmtId="0" fontId="1" fillId="18" borderId="47" xfId="0" applyFont="1" applyFill="1" applyBorder="1" applyAlignment="1">
      <alignment horizontal="center" vertical="center"/>
    </xf>
    <xf numFmtId="38" fontId="1" fillId="0" borderId="30" xfId="1" applyFont="1" applyBorder="1" applyAlignment="1" applyProtection="1">
      <alignment horizontal="left" vertical="center"/>
    </xf>
    <xf numFmtId="38" fontId="1" fillId="0" borderId="0" xfId="1" applyFont="1" applyBorder="1" applyProtection="1">
      <alignment vertical="center"/>
    </xf>
    <xf numFmtId="38" fontId="1" fillId="18" borderId="48" xfId="1" applyFont="1" applyFill="1" applyBorder="1" applyAlignment="1" applyProtection="1">
      <alignment horizontal="center" vertical="center"/>
    </xf>
    <xf numFmtId="38" fontId="1" fillId="18" borderId="46" xfId="1" applyFont="1" applyFill="1" applyBorder="1" applyAlignment="1" applyProtection="1">
      <alignment horizontal="center" vertical="center"/>
    </xf>
    <xf numFmtId="38" fontId="1" fillId="18" borderId="67" xfId="1" applyFont="1" applyFill="1" applyBorder="1" applyAlignment="1" applyProtection="1">
      <alignment horizontal="center" vertical="center"/>
    </xf>
    <xf numFmtId="38" fontId="1" fillId="18" borderId="47" xfId="1" applyFont="1" applyFill="1" applyBorder="1" applyAlignment="1" applyProtection="1">
      <alignment horizontal="center" vertical="center"/>
    </xf>
    <xf numFmtId="38" fontId="1" fillId="0" borderId="52" xfId="1" applyFont="1" applyBorder="1" applyAlignment="1" applyProtection="1">
      <alignment horizontal="center" vertical="center"/>
    </xf>
    <xf numFmtId="38" fontId="1" fillId="0" borderId="20" xfId="1" applyFont="1" applyBorder="1" applyAlignment="1" applyProtection="1">
      <alignment horizontal="center" vertical="center"/>
    </xf>
    <xf numFmtId="38" fontId="1" fillId="0" borderId="24" xfId="1" applyFont="1" applyBorder="1" applyAlignment="1" applyProtection="1">
      <alignment horizontal="right" vertical="center"/>
    </xf>
    <xf numFmtId="38" fontId="1" fillId="0" borderId="50" xfId="1" applyFont="1" applyBorder="1" applyAlignment="1" applyProtection="1">
      <alignment vertical="center"/>
    </xf>
    <xf numFmtId="38" fontId="1" fillId="0" borderId="49" xfId="1" applyFont="1" applyBorder="1" applyAlignment="1" applyProtection="1">
      <alignment vertical="center"/>
    </xf>
    <xf numFmtId="38" fontId="1" fillId="0" borderId="71" xfId="1" applyFont="1" applyBorder="1" applyAlignment="1" applyProtection="1">
      <alignment horizontal="right" vertical="center"/>
    </xf>
    <xf numFmtId="38" fontId="1" fillId="0" borderId="51" xfId="1" applyFont="1" applyBorder="1" applyAlignment="1" applyProtection="1">
      <alignment vertical="center"/>
    </xf>
    <xf numFmtId="38" fontId="1" fillId="0" borderId="45" xfId="1" applyFont="1" applyBorder="1" applyAlignment="1" applyProtection="1">
      <alignment horizontal="center" vertical="center" textRotation="255"/>
    </xf>
    <xf numFmtId="38" fontId="1" fillId="0" borderId="59" xfId="1" applyFont="1" applyBorder="1" applyAlignment="1" applyProtection="1">
      <alignment horizontal="center" vertical="center"/>
    </xf>
    <xf numFmtId="38" fontId="1" fillId="0" borderId="54" xfId="1" applyFont="1" applyBorder="1" applyProtection="1">
      <alignment vertical="center"/>
    </xf>
    <xf numFmtId="38" fontId="1" fillId="0" borderId="53" xfId="1" applyFont="1" applyBorder="1" applyProtection="1">
      <alignment vertical="center"/>
    </xf>
    <xf numFmtId="38" fontId="1" fillId="0" borderId="68" xfId="1" applyFont="1" applyBorder="1" applyProtection="1">
      <alignment vertical="center"/>
    </xf>
    <xf numFmtId="38" fontId="1" fillId="0" borderId="72" xfId="1" applyFont="1" applyBorder="1" applyProtection="1">
      <alignment vertical="center"/>
    </xf>
    <xf numFmtId="38" fontId="1" fillId="0" borderId="55" xfId="1" applyFont="1" applyBorder="1" applyProtection="1">
      <alignment vertical="center"/>
    </xf>
    <xf numFmtId="38" fontId="1" fillId="0" borderId="15" xfId="1" applyFont="1" applyBorder="1" applyAlignment="1" applyProtection="1">
      <alignment horizontal="center" vertical="center" textRotation="255"/>
    </xf>
    <xf numFmtId="38" fontId="1" fillId="0" borderId="60" xfId="1" applyFont="1" applyBorder="1" applyAlignment="1" applyProtection="1">
      <alignment horizontal="center" vertical="center"/>
    </xf>
    <xf numFmtId="38" fontId="1" fillId="0" borderId="57" xfId="1" applyFont="1" applyBorder="1" applyProtection="1">
      <alignment vertical="center"/>
    </xf>
    <xf numFmtId="38" fontId="1" fillId="0" borderId="56" xfId="1" applyFont="1" applyBorder="1" applyProtection="1">
      <alignment vertical="center"/>
    </xf>
    <xf numFmtId="38" fontId="1" fillId="0" borderId="69" xfId="1" applyFont="1" applyBorder="1" applyProtection="1">
      <alignment vertical="center"/>
    </xf>
    <xf numFmtId="38" fontId="1" fillId="0" borderId="73" xfId="1" applyFont="1" applyBorder="1" applyProtection="1">
      <alignment vertical="center"/>
    </xf>
    <xf numFmtId="38" fontId="1" fillId="0" borderId="58" xfId="1" applyFont="1" applyBorder="1" applyProtection="1">
      <alignment vertical="center"/>
    </xf>
    <xf numFmtId="38" fontId="1" fillId="0" borderId="41" xfId="1" applyFont="1" applyBorder="1" applyAlignment="1" applyProtection="1">
      <alignment horizontal="center" vertical="center" textRotation="255"/>
    </xf>
    <xf numFmtId="38" fontId="1" fillId="0" borderId="61" xfId="1" applyFont="1" applyBorder="1" applyAlignment="1" applyProtection="1">
      <alignment horizontal="center" vertical="center"/>
    </xf>
    <xf numFmtId="38" fontId="1" fillId="0" borderId="19" xfId="1" applyFont="1" applyBorder="1" applyAlignment="1" applyProtection="1">
      <alignment horizontal="center" vertical="center"/>
    </xf>
    <xf numFmtId="38" fontId="1" fillId="0" borderId="8" xfId="1" applyFont="1" applyBorder="1" applyProtection="1">
      <alignment vertical="center"/>
    </xf>
    <xf numFmtId="38" fontId="1" fillId="0" borderId="62" xfId="1" applyFont="1" applyBorder="1" applyProtection="1">
      <alignment vertical="center"/>
    </xf>
    <xf numFmtId="38" fontId="1" fillId="0" borderId="31" xfId="1" applyFont="1" applyBorder="1" applyProtection="1">
      <alignment vertical="center"/>
    </xf>
    <xf numFmtId="38" fontId="1" fillId="0" borderId="63" xfId="1" applyFont="1" applyBorder="1" applyProtection="1">
      <alignment vertical="center"/>
    </xf>
    <xf numFmtId="38" fontId="1" fillId="0" borderId="12" xfId="1" applyFont="1" applyBorder="1" applyAlignment="1" applyProtection="1">
      <alignment horizontal="center" vertical="center"/>
    </xf>
    <xf numFmtId="38" fontId="1" fillId="0" borderId="13" xfId="1" applyFont="1" applyBorder="1" applyAlignment="1" applyProtection="1">
      <alignment horizontal="center" vertical="center"/>
    </xf>
    <xf numFmtId="38" fontId="1" fillId="0" borderId="42" xfId="1" applyFont="1" applyBorder="1" applyProtection="1">
      <alignment vertical="center"/>
    </xf>
    <xf numFmtId="38" fontId="1" fillId="0" borderId="18" xfId="1" applyFont="1" applyBorder="1" applyProtection="1">
      <alignment vertical="center"/>
    </xf>
    <xf numFmtId="38" fontId="1" fillId="0" borderId="70" xfId="1" applyFont="1" applyBorder="1" applyProtection="1">
      <alignment vertical="center"/>
    </xf>
    <xf numFmtId="38" fontId="1" fillId="0" borderId="74" xfId="1" applyFont="1" applyBorder="1" applyProtection="1">
      <alignment vertical="center"/>
    </xf>
    <xf numFmtId="38" fontId="1" fillId="0" borderId="43" xfId="1" applyFont="1" applyBorder="1" applyProtection="1">
      <alignment vertical="center"/>
    </xf>
    <xf numFmtId="38" fontId="1" fillId="0" borderId="32" xfId="1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2EDDA"/>
      <color rgb="FF99CCFF"/>
      <color rgb="FFFFFFCC"/>
      <color rgb="FFFFCC99"/>
      <color rgb="FFCCFFCC"/>
      <color rgb="FFCCCCFF"/>
      <color rgb="FFFFCCCC"/>
      <color rgb="FFCCFF99"/>
      <color rgb="FFCCECFF"/>
      <color rgb="FFA06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19050</xdr:rowOff>
    </xdr:from>
    <xdr:to>
      <xdr:col>5</xdr:col>
      <xdr:colOff>638174</xdr:colOff>
      <xdr:row>6</xdr:row>
      <xdr:rowOff>133350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1999" y="19050"/>
          <a:ext cx="3990975" cy="1885950"/>
        </a:xfrm>
        <a:prstGeom prst="wedgeRoundRectCallout">
          <a:avLst>
            <a:gd name="adj1" fmla="val -31133"/>
            <a:gd name="adj2" fmla="val 6343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○食べ残し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・・・食事に出したが食べずに廃棄したもの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（料理したもの、購入したお惣菜、もらったものなど）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○未利用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・・・料理前に廃棄したもの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使い切らずに、または未開封のまま廃棄したもの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（調味料、乾物、レトルト食品、お菓子など）</a:t>
          </a:r>
        </a:p>
      </xdr:txBody>
    </xdr:sp>
    <xdr:clientData/>
  </xdr:twoCellAnchor>
  <xdr:twoCellAnchor>
    <xdr:from>
      <xdr:col>0</xdr:col>
      <xdr:colOff>114300</xdr:colOff>
      <xdr:row>16</xdr:row>
      <xdr:rowOff>171450</xdr:rowOff>
    </xdr:from>
    <xdr:to>
      <xdr:col>4</xdr:col>
      <xdr:colOff>57150</xdr:colOff>
      <xdr:row>19</xdr:row>
      <xdr:rowOff>285750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4300" y="5048250"/>
          <a:ext cx="3352800" cy="1000125"/>
        </a:xfrm>
        <a:prstGeom prst="wedgeRoundRectCallout">
          <a:avLst>
            <a:gd name="adj1" fmla="val 15247"/>
            <a:gd name="adj2" fmla="val -6702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分類が「未利用」のときは、右上のグループから一番多く使われている食品のグループを選択してください。</a:t>
          </a:r>
          <a:endParaRPr kumimoji="1" lang="en-US" altLang="ja-JP" sz="10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（例）もやし→</a:t>
          </a:r>
          <a:r>
            <a:rPr kumimoji="1" lang="en-US" altLang="ja-JP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</a:t>
          </a:r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冷凍チャーハン→</a:t>
          </a:r>
          <a:r>
            <a:rPr kumimoji="1" lang="en-US" altLang="ja-JP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</a:t>
          </a:r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等</a:t>
          </a:r>
        </a:p>
      </xdr:txBody>
    </xdr:sp>
    <xdr:clientData/>
  </xdr:twoCellAnchor>
  <xdr:twoCellAnchor>
    <xdr:from>
      <xdr:col>5</xdr:col>
      <xdr:colOff>409574</xdr:colOff>
      <xdr:row>17</xdr:row>
      <xdr:rowOff>9526</xdr:rowOff>
    </xdr:from>
    <xdr:to>
      <xdr:col>8</xdr:col>
      <xdr:colOff>1714499</xdr:colOff>
      <xdr:row>19</xdr:row>
      <xdr:rowOff>85725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24374" y="5181601"/>
          <a:ext cx="3933825" cy="666749"/>
        </a:xfrm>
        <a:prstGeom prst="wedgeRoundRectCallout">
          <a:avLst>
            <a:gd name="adj1" fmla="val -8969"/>
            <a:gd name="adj2" fmla="val -9908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価格は、分かる範囲で記入してください。</a:t>
          </a:r>
          <a:endParaRPr kumimoji="1" lang="en-US" altLang="ja-JP" sz="10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（例）２００円で購入した食パンを半分捨てた→１００円 など</a:t>
          </a:r>
        </a:p>
      </xdr:txBody>
    </xdr:sp>
    <xdr:clientData/>
  </xdr:twoCellAnchor>
  <xdr:twoCellAnchor>
    <xdr:from>
      <xdr:col>6</xdr:col>
      <xdr:colOff>209549</xdr:colOff>
      <xdr:row>2</xdr:row>
      <xdr:rowOff>285750</xdr:rowOff>
    </xdr:from>
    <xdr:to>
      <xdr:col>8</xdr:col>
      <xdr:colOff>1562099</xdr:colOff>
      <xdr:row>5</xdr:row>
      <xdr:rowOff>295274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00674" y="876300"/>
          <a:ext cx="2905125" cy="895349"/>
        </a:xfrm>
        <a:prstGeom prst="wedgeRoundRectCallout">
          <a:avLst>
            <a:gd name="adj1" fmla="val 21942"/>
            <a:gd name="adj2" fmla="val 890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食品ロスになった原因やどうすればよかったなど、気づいたことを記入しよう！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400050</xdr:rowOff>
        </xdr:from>
        <xdr:to>
          <xdr:col>1</xdr:col>
          <xdr:colOff>333375</xdr:colOff>
          <xdr:row>2</xdr:row>
          <xdr:rowOff>76200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2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</xdr:row>
          <xdr:rowOff>219075</xdr:rowOff>
        </xdr:from>
        <xdr:to>
          <xdr:col>1</xdr:col>
          <xdr:colOff>333375</xdr:colOff>
          <xdr:row>3</xdr:row>
          <xdr:rowOff>47625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238125</xdr:rowOff>
        </xdr:from>
        <xdr:to>
          <xdr:col>1</xdr:col>
          <xdr:colOff>323850</xdr:colOff>
          <xdr:row>4</xdr:row>
          <xdr:rowOff>66675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  <a:ext uri="{FF2B5EF4-FFF2-40B4-BE49-F238E27FC236}">
                  <a16:creationId xmlns:a16="http://schemas.microsoft.com/office/drawing/2014/main" id="{00000000-0008-0000-0200-00002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</xdr:row>
          <xdr:rowOff>219075</xdr:rowOff>
        </xdr:from>
        <xdr:to>
          <xdr:col>1</xdr:col>
          <xdr:colOff>333375</xdr:colOff>
          <xdr:row>5</xdr:row>
          <xdr:rowOff>47625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  <a:ext uri="{FF2B5EF4-FFF2-40B4-BE49-F238E27FC236}">
                  <a16:creationId xmlns:a16="http://schemas.microsoft.com/office/drawing/2014/main" id="{00000000-0008-0000-0200-00003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</xdr:row>
          <xdr:rowOff>238125</xdr:rowOff>
        </xdr:from>
        <xdr:to>
          <xdr:col>1</xdr:col>
          <xdr:colOff>333375</xdr:colOff>
          <xdr:row>6</xdr:row>
          <xdr:rowOff>66675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  <a:ext uri="{FF2B5EF4-FFF2-40B4-BE49-F238E27FC236}">
                  <a16:creationId xmlns:a16="http://schemas.microsoft.com/office/drawing/2014/main" id="{00000000-0008-0000-0200-00003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219075</xdr:rowOff>
        </xdr:from>
        <xdr:to>
          <xdr:col>1</xdr:col>
          <xdr:colOff>333375</xdr:colOff>
          <xdr:row>7</xdr:row>
          <xdr:rowOff>47625</xdr:rowOff>
        </xdr:to>
        <xdr:sp macro="" textlink="">
          <xdr:nvSpPr>
            <xdr:cNvPr id="18482" name="Check Box 50" hidden="1">
              <a:extLst>
                <a:ext uri="{63B3BB69-23CF-44E3-9099-C40C66FF867C}">
                  <a14:compatExt spid="_x0000_s18482"/>
                </a:ext>
                <a:ext uri="{FF2B5EF4-FFF2-40B4-BE49-F238E27FC236}">
                  <a16:creationId xmlns:a16="http://schemas.microsoft.com/office/drawing/2014/main" id="{00000000-0008-0000-0200-00003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238125</xdr:rowOff>
        </xdr:from>
        <xdr:to>
          <xdr:col>1</xdr:col>
          <xdr:colOff>323850</xdr:colOff>
          <xdr:row>8</xdr:row>
          <xdr:rowOff>66675</xdr:rowOff>
        </xdr:to>
        <xdr:sp macro="" textlink="">
          <xdr:nvSpPr>
            <xdr:cNvPr id="18483" name="Check Box 51" hidden="1">
              <a:extLst>
                <a:ext uri="{63B3BB69-23CF-44E3-9099-C40C66FF867C}">
                  <a14:compatExt spid="_x0000_s18483"/>
                </a:ext>
                <a:ext uri="{FF2B5EF4-FFF2-40B4-BE49-F238E27FC236}">
                  <a16:creationId xmlns:a16="http://schemas.microsoft.com/office/drawing/2014/main" id="{00000000-0008-0000-0200-00003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219075</xdr:rowOff>
        </xdr:from>
        <xdr:to>
          <xdr:col>1</xdr:col>
          <xdr:colOff>333375</xdr:colOff>
          <xdr:row>9</xdr:row>
          <xdr:rowOff>47625</xdr:rowOff>
        </xdr:to>
        <xdr:sp macro="" textlink="">
          <xdr:nvSpPr>
            <xdr:cNvPr id="18484" name="Check Box 52" hidden="1">
              <a:extLst>
                <a:ext uri="{63B3BB69-23CF-44E3-9099-C40C66FF867C}">
                  <a14:compatExt spid="_x0000_s18484"/>
                </a:ext>
                <a:ext uri="{FF2B5EF4-FFF2-40B4-BE49-F238E27FC236}">
                  <a16:creationId xmlns:a16="http://schemas.microsoft.com/office/drawing/2014/main" id="{00000000-0008-0000-0200-00003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200025</xdr:rowOff>
        </xdr:from>
        <xdr:to>
          <xdr:col>1</xdr:col>
          <xdr:colOff>333375</xdr:colOff>
          <xdr:row>10</xdr:row>
          <xdr:rowOff>28575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  <a:ext uri="{FF2B5EF4-FFF2-40B4-BE49-F238E27FC236}">
                  <a16:creationId xmlns:a16="http://schemas.microsoft.com/office/drawing/2014/main" id="{00000000-0008-0000-0200-00003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219075</xdr:rowOff>
        </xdr:from>
        <xdr:to>
          <xdr:col>1</xdr:col>
          <xdr:colOff>333375</xdr:colOff>
          <xdr:row>11</xdr:row>
          <xdr:rowOff>47625</xdr:rowOff>
        </xdr:to>
        <xdr:sp macro="" textlink="">
          <xdr:nvSpPr>
            <xdr:cNvPr id="18486" name="Check Box 54" hidden="1">
              <a:extLst>
                <a:ext uri="{63B3BB69-23CF-44E3-9099-C40C66FF867C}">
                  <a14:compatExt spid="_x0000_s18486"/>
                </a:ext>
                <a:ext uri="{FF2B5EF4-FFF2-40B4-BE49-F238E27FC236}">
                  <a16:creationId xmlns:a16="http://schemas.microsoft.com/office/drawing/2014/main" id="{00000000-0008-0000-0200-00003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238125</xdr:rowOff>
        </xdr:from>
        <xdr:to>
          <xdr:col>1</xdr:col>
          <xdr:colOff>323850</xdr:colOff>
          <xdr:row>12</xdr:row>
          <xdr:rowOff>66675</xdr:rowOff>
        </xdr:to>
        <xdr:sp macro="" textlink="">
          <xdr:nvSpPr>
            <xdr:cNvPr id="18487" name="Check Box 55" hidden="1">
              <a:extLst>
                <a:ext uri="{63B3BB69-23CF-44E3-9099-C40C66FF867C}">
                  <a14:compatExt spid="_x0000_s18487"/>
                </a:ext>
                <a:ext uri="{FF2B5EF4-FFF2-40B4-BE49-F238E27FC236}">
                  <a16:creationId xmlns:a16="http://schemas.microsoft.com/office/drawing/2014/main" id="{00000000-0008-0000-0200-00003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219075</xdr:rowOff>
        </xdr:from>
        <xdr:to>
          <xdr:col>1</xdr:col>
          <xdr:colOff>333375</xdr:colOff>
          <xdr:row>13</xdr:row>
          <xdr:rowOff>47625</xdr:rowOff>
        </xdr:to>
        <xdr:sp macro="" textlink="">
          <xdr:nvSpPr>
            <xdr:cNvPr id="18488" name="Check Box 56" hidden="1">
              <a:extLst>
                <a:ext uri="{63B3BB69-23CF-44E3-9099-C40C66FF867C}">
                  <a14:compatExt spid="_x0000_s18488"/>
                </a:ext>
                <a:ext uri="{FF2B5EF4-FFF2-40B4-BE49-F238E27FC236}">
                  <a16:creationId xmlns:a16="http://schemas.microsoft.com/office/drawing/2014/main" id="{00000000-0008-0000-0200-00003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200025</xdr:rowOff>
        </xdr:from>
        <xdr:to>
          <xdr:col>1</xdr:col>
          <xdr:colOff>333375</xdr:colOff>
          <xdr:row>14</xdr:row>
          <xdr:rowOff>28575</xdr:rowOff>
        </xdr:to>
        <xdr:sp macro="" textlink="">
          <xdr:nvSpPr>
            <xdr:cNvPr id="18493" name="Check Box 61" hidden="1">
              <a:extLst>
                <a:ext uri="{63B3BB69-23CF-44E3-9099-C40C66FF867C}">
                  <a14:compatExt spid="_x0000_s18493"/>
                </a:ext>
                <a:ext uri="{FF2B5EF4-FFF2-40B4-BE49-F238E27FC236}">
                  <a16:creationId xmlns:a16="http://schemas.microsoft.com/office/drawing/2014/main" id="{00000000-0008-0000-0200-00003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</xdr:row>
          <xdr:rowOff>219075</xdr:rowOff>
        </xdr:from>
        <xdr:to>
          <xdr:col>1</xdr:col>
          <xdr:colOff>333375</xdr:colOff>
          <xdr:row>15</xdr:row>
          <xdr:rowOff>47625</xdr:rowOff>
        </xdr:to>
        <xdr:sp macro="" textlink="">
          <xdr:nvSpPr>
            <xdr:cNvPr id="18494" name="Check Box 62" hidden="1">
              <a:extLst>
                <a:ext uri="{63B3BB69-23CF-44E3-9099-C40C66FF867C}">
                  <a14:compatExt spid="_x0000_s18494"/>
                </a:ext>
                <a:ext uri="{FF2B5EF4-FFF2-40B4-BE49-F238E27FC236}">
                  <a16:creationId xmlns:a16="http://schemas.microsoft.com/office/drawing/2014/main" id="{00000000-0008-0000-0200-00003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238125</xdr:rowOff>
        </xdr:from>
        <xdr:to>
          <xdr:col>1</xdr:col>
          <xdr:colOff>323850</xdr:colOff>
          <xdr:row>16</xdr:row>
          <xdr:rowOff>66675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  <a:ext uri="{FF2B5EF4-FFF2-40B4-BE49-F238E27FC236}">
                  <a16:creationId xmlns:a16="http://schemas.microsoft.com/office/drawing/2014/main" id="{00000000-0008-0000-0200-00003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219075</xdr:rowOff>
        </xdr:from>
        <xdr:to>
          <xdr:col>1</xdr:col>
          <xdr:colOff>333375</xdr:colOff>
          <xdr:row>17</xdr:row>
          <xdr:rowOff>47625</xdr:rowOff>
        </xdr:to>
        <xdr:sp macro="" textlink="">
          <xdr:nvSpPr>
            <xdr:cNvPr id="18496" name="Check Box 64" hidden="1">
              <a:extLst>
                <a:ext uri="{63B3BB69-23CF-44E3-9099-C40C66FF867C}">
                  <a14:compatExt spid="_x0000_s18496"/>
                </a:ext>
                <a:ext uri="{FF2B5EF4-FFF2-40B4-BE49-F238E27FC236}">
                  <a16:creationId xmlns:a16="http://schemas.microsoft.com/office/drawing/2014/main" id="{00000000-0008-0000-0200-00004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200025</xdr:rowOff>
        </xdr:from>
        <xdr:to>
          <xdr:col>1</xdr:col>
          <xdr:colOff>333375</xdr:colOff>
          <xdr:row>18</xdr:row>
          <xdr:rowOff>28575</xdr:rowOff>
        </xdr:to>
        <xdr:sp macro="" textlink="">
          <xdr:nvSpPr>
            <xdr:cNvPr id="18497" name="Check Box 65" hidden="1">
              <a:extLst>
                <a:ext uri="{63B3BB69-23CF-44E3-9099-C40C66FF867C}">
                  <a14:compatExt spid="_x0000_s18497"/>
                </a:ext>
                <a:ext uri="{FF2B5EF4-FFF2-40B4-BE49-F238E27FC236}">
                  <a16:creationId xmlns:a16="http://schemas.microsoft.com/office/drawing/2014/main" id="{00000000-0008-0000-0200-00004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219075</xdr:rowOff>
        </xdr:from>
        <xdr:to>
          <xdr:col>1</xdr:col>
          <xdr:colOff>333375</xdr:colOff>
          <xdr:row>19</xdr:row>
          <xdr:rowOff>47625</xdr:rowOff>
        </xdr:to>
        <xdr:sp macro="" textlink="">
          <xdr:nvSpPr>
            <xdr:cNvPr id="18498" name="Check Box 66" hidden="1">
              <a:extLst>
                <a:ext uri="{63B3BB69-23CF-44E3-9099-C40C66FF867C}">
                  <a14:compatExt spid="_x0000_s18498"/>
                </a:ext>
                <a:ext uri="{FF2B5EF4-FFF2-40B4-BE49-F238E27FC236}">
                  <a16:creationId xmlns:a16="http://schemas.microsoft.com/office/drawing/2014/main" id="{00000000-0008-0000-0200-00004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238125</xdr:rowOff>
        </xdr:from>
        <xdr:to>
          <xdr:col>1</xdr:col>
          <xdr:colOff>323850</xdr:colOff>
          <xdr:row>20</xdr:row>
          <xdr:rowOff>66675</xdr:rowOff>
        </xdr:to>
        <xdr:sp macro="" textlink="">
          <xdr:nvSpPr>
            <xdr:cNvPr id="18499" name="Check Box 67" hidden="1">
              <a:extLst>
                <a:ext uri="{63B3BB69-23CF-44E3-9099-C40C66FF867C}">
                  <a14:compatExt spid="_x0000_s18499"/>
                </a:ext>
                <a:ext uri="{FF2B5EF4-FFF2-40B4-BE49-F238E27FC236}">
                  <a16:creationId xmlns:a16="http://schemas.microsoft.com/office/drawing/2014/main" id="{00000000-0008-0000-0200-00004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219075</xdr:rowOff>
        </xdr:from>
        <xdr:to>
          <xdr:col>1</xdr:col>
          <xdr:colOff>333375</xdr:colOff>
          <xdr:row>21</xdr:row>
          <xdr:rowOff>47625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  <a:ext uri="{FF2B5EF4-FFF2-40B4-BE49-F238E27FC236}">
                  <a16:creationId xmlns:a16="http://schemas.microsoft.com/office/drawing/2014/main" id="{00000000-0008-0000-0200-00004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200025</xdr:rowOff>
        </xdr:from>
        <xdr:to>
          <xdr:col>1</xdr:col>
          <xdr:colOff>333375</xdr:colOff>
          <xdr:row>22</xdr:row>
          <xdr:rowOff>28575</xdr:rowOff>
        </xdr:to>
        <xdr:sp macro="" textlink="">
          <xdr:nvSpPr>
            <xdr:cNvPr id="18501" name="Check Box 69" hidden="1">
              <a:extLst>
                <a:ext uri="{63B3BB69-23CF-44E3-9099-C40C66FF867C}">
                  <a14:compatExt spid="_x0000_s18501"/>
                </a:ext>
                <a:ext uri="{FF2B5EF4-FFF2-40B4-BE49-F238E27FC236}">
                  <a16:creationId xmlns:a16="http://schemas.microsoft.com/office/drawing/2014/main" id="{00000000-0008-0000-0200-00004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219075</xdr:rowOff>
        </xdr:from>
        <xdr:to>
          <xdr:col>1</xdr:col>
          <xdr:colOff>333375</xdr:colOff>
          <xdr:row>23</xdr:row>
          <xdr:rowOff>47625</xdr:rowOff>
        </xdr:to>
        <xdr:sp macro="" textlink="">
          <xdr:nvSpPr>
            <xdr:cNvPr id="18502" name="Check Box 70" hidden="1">
              <a:extLst>
                <a:ext uri="{63B3BB69-23CF-44E3-9099-C40C66FF867C}">
                  <a14:compatExt spid="_x0000_s18502"/>
                </a:ext>
                <a:ext uri="{FF2B5EF4-FFF2-40B4-BE49-F238E27FC236}">
                  <a16:creationId xmlns:a16="http://schemas.microsoft.com/office/drawing/2014/main" id="{00000000-0008-0000-0200-00004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238125</xdr:rowOff>
        </xdr:from>
        <xdr:to>
          <xdr:col>1</xdr:col>
          <xdr:colOff>323850</xdr:colOff>
          <xdr:row>24</xdr:row>
          <xdr:rowOff>66675</xdr:rowOff>
        </xdr:to>
        <xdr:sp macro="" textlink="">
          <xdr:nvSpPr>
            <xdr:cNvPr id="18503" name="Check Box 71" hidden="1">
              <a:extLst>
                <a:ext uri="{63B3BB69-23CF-44E3-9099-C40C66FF867C}">
                  <a14:compatExt spid="_x0000_s18503"/>
                </a:ext>
                <a:ext uri="{FF2B5EF4-FFF2-40B4-BE49-F238E27FC236}">
                  <a16:creationId xmlns:a16="http://schemas.microsoft.com/office/drawing/2014/main" id="{00000000-0008-0000-0200-00004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219075</xdr:rowOff>
        </xdr:from>
        <xdr:to>
          <xdr:col>1</xdr:col>
          <xdr:colOff>333375</xdr:colOff>
          <xdr:row>25</xdr:row>
          <xdr:rowOff>47625</xdr:rowOff>
        </xdr:to>
        <xdr:sp macro="" textlink="">
          <xdr:nvSpPr>
            <xdr:cNvPr id="18504" name="Check Box 72" hidden="1">
              <a:extLst>
                <a:ext uri="{63B3BB69-23CF-44E3-9099-C40C66FF867C}">
                  <a14:compatExt spid="_x0000_s18504"/>
                </a:ext>
                <a:ext uri="{FF2B5EF4-FFF2-40B4-BE49-F238E27FC236}">
                  <a16:creationId xmlns:a16="http://schemas.microsoft.com/office/drawing/2014/main" id="{00000000-0008-0000-0200-00004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200025</xdr:rowOff>
        </xdr:from>
        <xdr:to>
          <xdr:col>1</xdr:col>
          <xdr:colOff>333375</xdr:colOff>
          <xdr:row>26</xdr:row>
          <xdr:rowOff>28575</xdr:rowOff>
        </xdr:to>
        <xdr:sp macro="" textlink="">
          <xdr:nvSpPr>
            <xdr:cNvPr id="18505" name="Check Box 73" hidden="1">
              <a:extLst>
                <a:ext uri="{63B3BB69-23CF-44E3-9099-C40C66FF867C}">
                  <a14:compatExt spid="_x0000_s18505"/>
                </a:ext>
                <a:ext uri="{FF2B5EF4-FFF2-40B4-BE49-F238E27FC236}">
                  <a16:creationId xmlns:a16="http://schemas.microsoft.com/office/drawing/2014/main" id="{00000000-0008-0000-0200-00004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219075</xdr:rowOff>
        </xdr:from>
        <xdr:to>
          <xdr:col>1</xdr:col>
          <xdr:colOff>333375</xdr:colOff>
          <xdr:row>27</xdr:row>
          <xdr:rowOff>47625</xdr:rowOff>
        </xdr:to>
        <xdr:sp macro="" textlink="">
          <xdr:nvSpPr>
            <xdr:cNvPr id="18506" name="Check Box 74" hidden="1">
              <a:extLst>
                <a:ext uri="{63B3BB69-23CF-44E3-9099-C40C66FF867C}">
                  <a14:compatExt spid="_x0000_s18506"/>
                </a:ext>
                <a:ext uri="{FF2B5EF4-FFF2-40B4-BE49-F238E27FC236}">
                  <a16:creationId xmlns:a16="http://schemas.microsoft.com/office/drawing/2014/main" id="{00000000-0008-0000-0200-00004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238125</xdr:rowOff>
        </xdr:from>
        <xdr:to>
          <xdr:col>1</xdr:col>
          <xdr:colOff>323850</xdr:colOff>
          <xdr:row>28</xdr:row>
          <xdr:rowOff>66675</xdr:rowOff>
        </xdr:to>
        <xdr:sp macro="" textlink="">
          <xdr:nvSpPr>
            <xdr:cNvPr id="18507" name="Check Box 75" hidden="1">
              <a:extLst>
                <a:ext uri="{63B3BB69-23CF-44E3-9099-C40C66FF867C}">
                  <a14:compatExt spid="_x0000_s18507"/>
                </a:ext>
                <a:ext uri="{FF2B5EF4-FFF2-40B4-BE49-F238E27FC236}">
                  <a16:creationId xmlns:a16="http://schemas.microsoft.com/office/drawing/2014/main" id="{00000000-0008-0000-0200-00004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219075</xdr:rowOff>
        </xdr:from>
        <xdr:to>
          <xdr:col>1</xdr:col>
          <xdr:colOff>333375</xdr:colOff>
          <xdr:row>29</xdr:row>
          <xdr:rowOff>47625</xdr:rowOff>
        </xdr:to>
        <xdr:sp macro="" textlink="">
          <xdr:nvSpPr>
            <xdr:cNvPr id="18508" name="Check Box 76" hidden="1">
              <a:extLst>
                <a:ext uri="{63B3BB69-23CF-44E3-9099-C40C66FF867C}">
                  <a14:compatExt spid="_x0000_s18508"/>
                </a:ext>
                <a:ext uri="{FF2B5EF4-FFF2-40B4-BE49-F238E27FC236}">
                  <a16:creationId xmlns:a16="http://schemas.microsoft.com/office/drawing/2014/main" id="{00000000-0008-0000-0200-00004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400050</xdr:rowOff>
        </xdr:from>
        <xdr:to>
          <xdr:col>1</xdr:col>
          <xdr:colOff>333375</xdr:colOff>
          <xdr:row>2</xdr:row>
          <xdr:rowOff>76200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3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</xdr:row>
          <xdr:rowOff>219075</xdr:rowOff>
        </xdr:from>
        <xdr:to>
          <xdr:col>1</xdr:col>
          <xdr:colOff>333375</xdr:colOff>
          <xdr:row>3</xdr:row>
          <xdr:rowOff>47625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3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238125</xdr:rowOff>
        </xdr:from>
        <xdr:to>
          <xdr:col>1</xdr:col>
          <xdr:colOff>323850</xdr:colOff>
          <xdr:row>4</xdr:row>
          <xdr:rowOff>66675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3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</xdr:row>
          <xdr:rowOff>219075</xdr:rowOff>
        </xdr:from>
        <xdr:to>
          <xdr:col>1</xdr:col>
          <xdr:colOff>333375</xdr:colOff>
          <xdr:row>5</xdr:row>
          <xdr:rowOff>47625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3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</xdr:row>
          <xdr:rowOff>238125</xdr:rowOff>
        </xdr:from>
        <xdr:to>
          <xdr:col>1</xdr:col>
          <xdr:colOff>333375</xdr:colOff>
          <xdr:row>6</xdr:row>
          <xdr:rowOff>57150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3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219075</xdr:rowOff>
        </xdr:from>
        <xdr:to>
          <xdr:col>1</xdr:col>
          <xdr:colOff>333375</xdr:colOff>
          <xdr:row>7</xdr:row>
          <xdr:rowOff>47625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3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238125</xdr:rowOff>
        </xdr:from>
        <xdr:to>
          <xdr:col>1</xdr:col>
          <xdr:colOff>323850</xdr:colOff>
          <xdr:row>8</xdr:row>
          <xdr:rowOff>66675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3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219075</xdr:rowOff>
        </xdr:from>
        <xdr:to>
          <xdr:col>1</xdr:col>
          <xdr:colOff>333375</xdr:colOff>
          <xdr:row>9</xdr:row>
          <xdr:rowOff>47625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3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200025</xdr:rowOff>
        </xdr:from>
        <xdr:to>
          <xdr:col>1</xdr:col>
          <xdr:colOff>333375</xdr:colOff>
          <xdr:row>10</xdr:row>
          <xdr:rowOff>19050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3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219075</xdr:rowOff>
        </xdr:from>
        <xdr:to>
          <xdr:col>1</xdr:col>
          <xdr:colOff>333375</xdr:colOff>
          <xdr:row>11</xdr:row>
          <xdr:rowOff>47625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3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238125</xdr:rowOff>
        </xdr:from>
        <xdr:to>
          <xdr:col>1</xdr:col>
          <xdr:colOff>323850</xdr:colOff>
          <xdr:row>12</xdr:row>
          <xdr:rowOff>66675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3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219075</xdr:rowOff>
        </xdr:from>
        <xdr:to>
          <xdr:col>1</xdr:col>
          <xdr:colOff>333375</xdr:colOff>
          <xdr:row>13</xdr:row>
          <xdr:rowOff>47625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3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200025</xdr:rowOff>
        </xdr:from>
        <xdr:to>
          <xdr:col>1</xdr:col>
          <xdr:colOff>333375</xdr:colOff>
          <xdr:row>14</xdr:row>
          <xdr:rowOff>19050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3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</xdr:row>
          <xdr:rowOff>219075</xdr:rowOff>
        </xdr:from>
        <xdr:to>
          <xdr:col>1</xdr:col>
          <xdr:colOff>333375</xdr:colOff>
          <xdr:row>15</xdr:row>
          <xdr:rowOff>47625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3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238125</xdr:rowOff>
        </xdr:from>
        <xdr:to>
          <xdr:col>1</xdr:col>
          <xdr:colOff>323850</xdr:colOff>
          <xdr:row>16</xdr:row>
          <xdr:rowOff>66675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3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219075</xdr:rowOff>
        </xdr:from>
        <xdr:to>
          <xdr:col>1</xdr:col>
          <xdr:colOff>333375</xdr:colOff>
          <xdr:row>17</xdr:row>
          <xdr:rowOff>47625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3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200025</xdr:rowOff>
        </xdr:from>
        <xdr:to>
          <xdr:col>1</xdr:col>
          <xdr:colOff>333375</xdr:colOff>
          <xdr:row>18</xdr:row>
          <xdr:rowOff>19050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03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219075</xdr:rowOff>
        </xdr:from>
        <xdr:to>
          <xdr:col>1</xdr:col>
          <xdr:colOff>333375</xdr:colOff>
          <xdr:row>19</xdr:row>
          <xdr:rowOff>47625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3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238125</xdr:rowOff>
        </xdr:from>
        <xdr:to>
          <xdr:col>1</xdr:col>
          <xdr:colOff>323850</xdr:colOff>
          <xdr:row>20</xdr:row>
          <xdr:rowOff>66675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03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219075</xdr:rowOff>
        </xdr:from>
        <xdr:to>
          <xdr:col>1</xdr:col>
          <xdr:colOff>333375</xdr:colOff>
          <xdr:row>21</xdr:row>
          <xdr:rowOff>47625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3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200025</xdr:rowOff>
        </xdr:from>
        <xdr:to>
          <xdr:col>1</xdr:col>
          <xdr:colOff>333375</xdr:colOff>
          <xdr:row>22</xdr:row>
          <xdr:rowOff>19050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03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219075</xdr:rowOff>
        </xdr:from>
        <xdr:to>
          <xdr:col>1</xdr:col>
          <xdr:colOff>333375</xdr:colOff>
          <xdr:row>23</xdr:row>
          <xdr:rowOff>47625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  <a:ext uri="{FF2B5EF4-FFF2-40B4-BE49-F238E27FC236}">
                  <a16:creationId xmlns:a16="http://schemas.microsoft.com/office/drawing/2014/main" id="{00000000-0008-0000-0300-00001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238125</xdr:rowOff>
        </xdr:from>
        <xdr:to>
          <xdr:col>1</xdr:col>
          <xdr:colOff>323850</xdr:colOff>
          <xdr:row>24</xdr:row>
          <xdr:rowOff>66675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  <a:ext uri="{FF2B5EF4-FFF2-40B4-BE49-F238E27FC236}">
                  <a16:creationId xmlns:a16="http://schemas.microsoft.com/office/drawing/2014/main" id="{00000000-0008-0000-0300-00001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219075</xdr:rowOff>
        </xdr:from>
        <xdr:to>
          <xdr:col>1</xdr:col>
          <xdr:colOff>333375</xdr:colOff>
          <xdr:row>25</xdr:row>
          <xdr:rowOff>47625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  <a:ext uri="{FF2B5EF4-FFF2-40B4-BE49-F238E27FC236}">
                  <a16:creationId xmlns:a16="http://schemas.microsoft.com/office/drawing/2014/main" id="{00000000-0008-0000-0300-00001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200025</xdr:rowOff>
        </xdr:from>
        <xdr:to>
          <xdr:col>1</xdr:col>
          <xdr:colOff>333375</xdr:colOff>
          <xdr:row>26</xdr:row>
          <xdr:rowOff>19050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  <a:ext uri="{FF2B5EF4-FFF2-40B4-BE49-F238E27FC236}">
                  <a16:creationId xmlns:a16="http://schemas.microsoft.com/office/drawing/2014/main" id="{00000000-0008-0000-0300-00001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219075</xdr:rowOff>
        </xdr:from>
        <xdr:to>
          <xdr:col>1</xdr:col>
          <xdr:colOff>333375</xdr:colOff>
          <xdr:row>27</xdr:row>
          <xdr:rowOff>47625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  <a:ext uri="{FF2B5EF4-FFF2-40B4-BE49-F238E27FC236}">
                  <a16:creationId xmlns:a16="http://schemas.microsoft.com/office/drawing/2014/main" id="{00000000-0008-0000-0300-00001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238125</xdr:rowOff>
        </xdr:from>
        <xdr:to>
          <xdr:col>1</xdr:col>
          <xdr:colOff>323850</xdr:colOff>
          <xdr:row>28</xdr:row>
          <xdr:rowOff>66675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  <a:ext uri="{FF2B5EF4-FFF2-40B4-BE49-F238E27FC236}">
                  <a16:creationId xmlns:a16="http://schemas.microsoft.com/office/drawing/2014/main" id="{00000000-0008-0000-0300-00001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219075</xdr:rowOff>
        </xdr:from>
        <xdr:to>
          <xdr:col>1</xdr:col>
          <xdr:colOff>333375</xdr:colOff>
          <xdr:row>29</xdr:row>
          <xdr:rowOff>47625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  <a:ext uri="{FF2B5EF4-FFF2-40B4-BE49-F238E27FC236}">
                  <a16:creationId xmlns:a16="http://schemas.microsoft.com/office/drawing/2014/main" id="{00000000-0008-0000-0300-00001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92529</xdr:colOff>
      <xdr:row>2</xdr:row>
      <xdr:rowOff>16329</xdr:rowOff>
    </xdr:from>
    <xdr:to>
      <xdr:col>15</xdr:col>
      <xdr:colOff>65315</xdr:colOff>
      <xdr:row>9</xdr:row>
      <xdr:rowOff>168729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468586" y="424543"/>
          <a:ext cx="152400" cy="14859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81643</xdr:colOff>
      <xdr:row>13</xdr:row>
      <xdr:rowOff>32657</xdr:rowOff>
    </xdr:from>
    <xdr:to>
      <xdr:col>15</xdr:col>
      <xdr:colOff>54429</xdr:colOff>
      <xdr:row>20</xdr:row>
      <xdr:rowOff>185057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57700" y="2525486"/>
          <a:ext cx="152400" cy="14859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FD589-6A2A-4995-BFB8-D2A1FF96ACD5}">
  <sheetPr>
    <pageSetUpPr fitToPage="1"/>
  </sheetPr>
  <dimension ref="A7:I16"/>
  <sheetViews>
    <sheetView showGridLines="0" tabSelected="1" zoomScaleNormal="100" workbookViewId="0">
      <selection activeCell="N10" sqref="N10"/>
    </sheetView>
  </sheetViews>
  <sheetFormatPr defaultColWidth="4.375" defaultRowHeight="23.25" customHeight="1" x14ac:dyDescent="0.4"/>
  <cols>
    <col min="1" max="1" width="13.875" style="2" customWidth="1"/>
    <col min="2" max="2" width="10.625" style="1" bestFit="1" customWidth="1"/>
    <col min="3" max="3" width="9.125" style="3" bestFit="1" customWidth="1"/>
    <col min="4" max="4" width="11.125" style="10" bestFit="1" customWidth="1"/>
    <col min="5" max="5" width="9.25" style="10" bestFit="1" customWidth="1"/>
    <col min="6" max="6" width="14.125" style="27" customWidth="1"/>
    <col min="7" max="7" width="7" style="32" customWidth="1"/>
    <col min="8" max="8" width="13.375" style="32" bestFit="1" customWidth="1"/>
    <col min="9" max="9" width="23.25" style="22" customWidth="1"/>
    <col min="10" max="10" width="4.375" style="1"/>
    <col min="11" max="11" width="4.375" style="1" customWidth="1"/>
    <col min="12" max="16384" width="4.375" style="1"/>
  </cols>
  <sheetData>
    <row r="7" spans="1:9" ht="23.25" customHeight="1" x14ac:dyDescent="0.4">
      <c r="A7" s="2" t="s">
        <v>55</v>
      </c>
    </row>
    <row r="8" spans="1:9" s="3" customFormat="1" ht="35.25" customHeight="1" x14ac:dyDescent="0.4">
      <c r="A8" s="4" t="s">
        <v>0</v>
      </c>
      <c r="B8" s="4" t="s">
        <v>2</v>
      </c>
      <c r="C8" s="4" t="s">
        <v>3</v>
      </c>
      <c r="D8" s="7" t="s">
        <v>1</v>
      </c>
      <c r="E8" s="7" t="s">
        <v>4</v>
      </c>
      <c r="F8" s="21" t="s">
        <v>5</v>
      </c>
      <c r="G8" s="7" t="s">
        <v>22</v>
      </c>
      <c r="H8" s="7" t="s">
        <v>23</v>
      </c>
      <c r="I8" s="21" t="s">
        <v>6</v>
      </c>
    </row>
    <row r="9" spans="1:9" ht="23.25" customHeight="1" x14ac:dyDescent="0.4">
      <c r="A9" s="118">
        <v>45175</v>
      </c>
      <c r="B9" s="6" t="s">
        <v>34</v>
      </c>
      <c r="C9" s="33"/>
      <c r="D9" s="8" t="s">
        <v>45</v>
      </c>
      <c r="E9" s="8" t="s">
        <v>37</v>
      </c>
      <c r="F9" s="23" t="s">
        <v>58</v>
      </c>
      <c r="G9" s="29">
        <v>150</v>
      </c>
      <c r="H9" s="29">
        <v>100</v>
      </c>
      <c r="I9" s="119" t="s">
        <v>38</v>
      </c>
    </row>
    <row r="10" spans="1:9" ht="23.25" customHeight="1" x14ac:dyDescent="0.4">
      <c r="A10" s="118"/>
      <c r="B10" s="5" t="s">
        <v>25</v>
      </c>
      <c r="C10" s="19"/>
      <c r="D10" s="9"/>
      <c r="E10" s="9"/>
      <c r="F10" s="24"/>
      <c r="G10" s="11"/>
      <c r="H10" s="11"/>
      <c r="I10" s="120"/>
    </row>
    <row r="11" spans="1:9" ht="23.25" customHeight="1" x14ac:dyDescent="0.4">
      <c r="A11" s="115">
        <f>A9+1</f>
        <v>45176</v>
      </c>
      <c r="B11" s="12" t="s">
        <v>24</v>
      </c>
      <c r="C11" s="34"/>
      <c r="D11" s="13"/>
      <c r="E11" s="13"/>
      <c r="F11" s="25"/>
      <c r="G11" s="30"/>
      <c r="H11" s="30"/>
      <c r="I11" s="121" t="s">
        <v>44</v>
      </c>
    </row>
    <row r="12" spans="1:9" ht="23.25" customHeight="1" x14ac:dyDescent="0.4">
      <c r="A12" s="115"/>
      <c r="B12" s="14" t="s">
        <v>39</v>
      </c>
      <c r="C12" s="28" t="s">
        <v>40</v>
      </c>
      <c r="D12" s="15" t="s">
        <v>41</v>
      </c>
      <c r="E12" s="15" t="s">
        <v>42</v>
      </c>
      <c r="F12" s="26" t="s">
        <v>43</v>
      </c>
      <c r="G12" s="31">
        <v>70</v>
      </c>
      <c r="H12" s="31">
        <v>100</v>
      </c>
      <c r="I12" s="122"/>
    </row>
    <row r="13" spans="1:9" ht="23.25" customHeight="1" x14ac:dyDescent="0.4">
      <c r="A13" s="118">
        <f>A11+1</f>
        <v>45177</v>
      </c>
      <c r="B13" s="6" t="s">
        <v>24</v>
      </c>
      <c r="C13" s="33"/>
      <c r="D13" s="8"/>
      <c r="E13" s="8"/>
      <c r="F13" s="23"/>
      <c r="G13" s="29"/>
      <c r="H13" s="29"/>
      <c r="I13" s="119" t="s">
        <v>49</v>
      </c>
    </row>
    <row r="14" spans="1:9" ht="23.25" customHeight="1" x14ac:dyDescent="0.4">
      <c r="A14" s="118"/>
      <c r="B14" s="5" t="s">
        <v>39</v>
      </c>
      <c r="C14" s="19" t="s">
        <v>35</v>
      </c>
      <c r="D14" s="9" t="s">
        <v>46</v>
      </c>
      <c r="E14" s="9" t="s">
        <v>47</v>
      </c>
      <c r="F14" s="24" t="s">
        <v>48</v>
      </c>
      <c r="G14" s="11">
        <v>100</v>
      </c>
      <c r="H14" s="11">
        <v>20</v>
      </c>
      <c r="I14" s="120"/>
    </row>
    <row r="15" spans="1:9" ht="23.25" customHeight="1" x14ac:dyDescent="0.4">
      <c r="A15" s="115">
        <f t="shared" ref="A15" si="0">A13+1</f>
        <v>45178</v>
      </c>
      <c r="B15" s="12" t="s">
        <v>34</v>
      </c>
      <c r="C15" s="34"/>
      <c r="D15" s="13" t="s">
        <v>36</v>
      </c>
      <c r="E15" s="13" t="s">
        <v>37</v>
      </c>
      <c r="F15" s="25" t="s">
        <v>56</v>
      </c>
      <c r="G15" s="30">
        <v>10</v>
      </c>
      <c r="H15" s="30">
        <v>20</v>
      </c>
      <c r="I15" s="116" t="s">
        <v>57</v>
      </c>
    </row>
    <row r="16" spans="1:9" ht="23.25" customHeight="1" x14ac:dyDescent="0.4">
      <c r="A16" s="115"/>
      <c r="B16" s="14" t="s">
        <v>39</v>
      </c>
      <c r="C16" s="28" t="s">
        <v>50</v>
      </c>
      <c r="D16" s="15" t="s">
        <v>51</v>
      </c>
      <c r="E16" s="15" t="s">
        <v>52</v>
      </c>
      <c r="F16" s="26" t="s">
        <v>53</v>
      </c>
      <c r="G16" s="31">
        <v>15</v>
      </c>
      <c r="H16" s="31" t="s">
        <v>54</v>
      </c>
      <c r="I16" s="117"/>
    </row>
  </sheetData>
  <sheetProtection algorithmName="SHA-512" hashValue="lUQt1GZsf5TQbfbypugU7VoSqWDiuMF3yR7Vu6363u9Yq6DQhg2JClhFHsdDEsel/0DgPSlI1DLCJPButAyoig==" saltValue="NCh6G7F4Jgd+HyP0B8oUEw==" spinCount="100000" sheet="1" objects="1" scenarios="1"/>
  <mergeCells count="8">
    <mergeCell ref="A15:A16"/>
    <mergeCell ref="I15:I16"/>
    <mergeCell ref="A9:A10"/>
    <mergeCell ref="I9:I10"/>
    <mergeCell ref="A11:A12"/>
    <mergeCell ref="I11:I12"/>
    <mergeCell ref="A13:A14"/>
    <mergeCell ref="I13:I14"/>
  </mergeCells>
  <phoneticPr fontId="2"/>
  <pageMargins left="0.19685039370078741" right="0.19685039370078741" top="0.19685039370078741" bottom="0.19685039370078741" header="0.39370078740157483" footer="0.39370078740157483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88CDF-3D56-4FC0-913D-7C2D23053478}">
  <dimension ref="A1:B8"/>
  <sheetViews>
    <sheetView zoomScale="220" zoomScaleNormal="220" workbookViewId="0">
      <selection activeCell="B5" sqref="B5"/>
    </sheetView>
  </sheetViews>
  <sheetFormatPr defaultColWidth="2.25" defaultRowHeight="18" customHeight="1" x14ac:dyDescent="0.4"/>
  <cols>
    <col min="1" max="1" width="3.375" style="3" bestFit="1" customWidth="1"/>
    <col min="2" max="2" width="17.375" style="1" bestFit="1" customWidth="1"/>
    <col min="3" max="3" width="3.625" style="1" customWidth="1"/>
    <col min="4" max="4" width="16" style="1" customWidth="1"/>
    <col min="5" max="5" width="3.375" style="1" customWidth="1"/>
    <col min="6" max="6" width="16" style="1" customWidth="1"/>
    <col min="7" max="7" width="3.375" style="1" customWidth="1"/>
    <col min="8" max="8" width="16" style="1" customWidth="1"/>
    <col min="9" max="16384" width="2.25" style="1"/>
  </cols>
  <sheetData>
    <row r="1" spans="1:2" ht="13.5" x14ac:dyDescent="0.4">
      <c r="A1" s="123" t="s">
        <v>21</v>
      </c>
      <c r="B1" s="123"/>
    </row>
    <row r="2" spans="1:2" ht="13.5" x14ac:dyDescent="0.4">
      <c r="A2" s="45" t="s">
        <v>7</v>
      </c>
      <c r="B2" s="52" t="s">
        <v>14</v>
      </c>
    </row>
    <row r="3" spans="1:2" ht="13.5" x14ac:dyDescent="0.4">
      <c r="A3" s="46" t="s">
        <v>8</v>
      </c>
      <c r="B3" s="53" t="s">
        <v>15</v>
      </c>
    </row>
    <row r="4" spans="1:2" ht="13.5" x14ac:dyDescent="0.4">
      <c r="A4" s="47" t="s">
        <v>9</v>
      </c>
      <c r="B4" s="54" t="s">
        <v>16</v>
      </c>
    </row>
    <row r="5" spans="1:2" ht="13.5" x14ac:dyDescent="0.4">
      <c r="A5" s="48" t="s">
        <v>10</v>
      </c>
      <c r="B5" s="55" t="s">
        <v>17</v>
      </c>
    </row>
    <row r="6" spans="1:2" ht="13.5" x14ac:dyDescent="0.4">
      <c r="A6" s="49" t="s">
        <v>11</v>
      </c>
      <c r="B6" s="56" t="s">
        <v>18</v>
      </c>
    </row>
    <row r="7" spans="1:2" ht="13.5" x14ac:dyDescent="0.4">
      <c r="A7" s="50" t="s">
        <v>12</v>
      </c>
      <c r="B7" s="57" t="s">
        <v>19</v>
      </c>
    </row>
    <row r="8" spans="1:2" ht="13.5" x14ac:dyDescent="0.4">
      <c r="A8" s="51" t="s">
        <v>13</v>
      </c>
      <c r="B8" s="58" t="s">
        <v>20</v>
      </c>
    </row>
  </sheetData>
  <sheetProtection algorithmName="SHA-512" hashValue="0rWr5CovgNrGcq0oHd3OM0nnc8Y8Jqnhwg0jKbxZflHtQf2gGg6uC7vKKms9a6+E8gC6Gc5fmrv4fmNhFKo5IA==" saltValue="hC5oARG9BR7141fnHgl4ig==" spinCount="100000" sheet="1" objects="1" scenarios="1"/>
  <mergeCells count="1">
    <mergeCell ref="A1:B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8F84-155C-43A9-AE02-B7D9F393AC31}">
  <sheetPr>
    <tabColor rgb="FFFFFFCC"/>
    <pageSetUpPr fitToPage="1"/>
  </sheetPr>
  <dimension ref="A1:J54"/>
  <sheetViews>
    <sheetView zoomScale="130" zoomScaleNormal="130" workbookViewId="0">
      <pane xSplit="4" ySplit="1" topLeftCell="E2" activePane="bottomRight" state="frozen"/>
      <selection activeCell="F23" sqref="F23"/>
      <selection pane="topRight" activeCell="F23" sqref="F23"/>
      <selection pane="bottomLeft" activeCell="F23" sqref="F23"/>
      <selection pane="bottomRight" activeCell="D13" sqref="D13"/>
    </sheetView>
  </sheetViews>
  <sheetFormatPr defaultColWidth="4.375" defaultRowHeight="23.25" customHeight="1" x14ac:dyDescent="0.4"/>
  <cols>
    <col min="1" max="1" width="13.875" style="2" customWidth="1"/>
    <col min="2" max="2" width="4.5" style="2" customWidth="1"/>
    <col min="3" max="3" width="10.625" style="1" bestFit="1" customWidth="1"/>
    <col min="4" max="4" width="9.125" style="3" bestFit="1" customWidth="1"/>
    <col min="5" max="7" width="12.25" style="10" customWidth="1"/>
    <col min="8" max="8" width="12.25" style="77" customWidth="1"/>
    <col min="9" max="9" width="13.375" style="77" bestFit="1" customWidth="1"/>
    <col min="10" max="10" width="23.25" style="10" customWidth="1"/>
    <col min="11" max="11" width="4.375" style="1"/>
    <col min="12" max="12" width="4.375" style="1" customWidth="1"/>
    <col min="13" max="16384" width="4.375" style="1"/>
  </cols>
  <sheetData>
    <row r="1" spans="1:10" s="3" customFormat="1" ht="35.25" customHeight="1" x14ac:dyDescent="0.4">
      <c r="A1" s="4" t="s">
        <v>0</v>
      </c>
      <c r="B1" s="124" t="s">
        <v>78</v>
      </c>
      <c r="C1" s="125"/>
      <c r="D1" s="4" t="s">
        <v>3</v>
      </c>
      <c r="E1" s="7" t="s">
        <v>1</v>
      </c>
      <c r="F1" s="7" t="s">
        <v>4</v>
      </c>
      <c r="G1" s="7" t="s">
        <v>5</v>
      </c>
      <c r="H1" s="72" t="s">
        <v>22</v>
      </c>
      <c r="I1" s="72" t="s">
        <v>23</v>
      </c>
      <c r="J1" s="7" t="s">
        <v>6</v>
      </c>
    </row>
    <row r="2" spans="1:10" ht="23.25" customHeight="1" x14ac:dyDescent="0.4">
      <c r="A2" s="118"/>
      <c r="B2" s="64"/>
      <c r="C2" s="59" t="s">
        <v>67</v>
      </c>
      <c r="D2" s="33"/>
      <c r="E2" s="8"/>
      <c r="F2" s="8"/>
      <c r="G2" s="8"/>
      <c r="H2" s="73"/>
      <c r="I2" s="73"/>
      <c r="J2" s="126"/>
    </row>
    <row r="3" spans="1:10" ht="23.25" customHeight="1" x14ac:dyDescent="0.4">
      <c r="A3" s="118"/>
      <c r="B3" s="63"/>
      <c r="C3" s="60" t="s">
        <v>64</v>
      </c>
      <c r="D3" s="19"/>
      <c r="E3" s="9"/>
      <c r="F3" s="9"/>
      <c r="G3" s="9"/>
      <c r="H3" s="74"/>
      <c r="I3" s="74"/>
      <c r="J3" s="127"/>
    </row>
    <row r="4" spans="1:10" ht="23.25" customHeight="1" x14ac:dyDescent="0.4">
      <c r="A4" s="115"/>
      <c r="B4" s="67"/>
      <c r="C4" s="61" t="s">
        <v>67</v>
      </c>
      <c r="D4" s="34"/>
      <c r="E4" s="13"/>
      <c r="F4" s="13"/>
      <c r="G4" s="13"/>
      <c r="H4" s="75"/>
      <c r="I4" s="75"/>
      <c r="J4" s="128"/>
    </row>
    <row r="5" spans="1:10" ht="23.25" customHeight="1" x14ac:dyDescent="0.4">
      <c r="A5" s="115"/>
      <c r="B5" s="68"/>
      <c r="C5" s="62" t="s">
        <v>64</v>
      </c>
      <c r="D5" s="28"/>
      <c r="E5" s="15"/>
      <c r="F5" s="15"/>
      <c r="G5" s="15"/>
      <c r="H5" s="76"/>
      <c r="I5" s="76"/>
      <c r="J5" s="129"/>
    </row>
    <row r="6" spans="1:10" ht="23.25" customHeight="1" x14ac:dyDescent="0.4">
      <c r="A6" s="118"/>
      <c r="B6" s="65"/>
      <c r="C6" s="59" t="s">
        <v>67</v>
      </c>
      <c r="D6" s="33"/>
      <c r="E6" s="8"/>
      <c r="F6" s="8"/>
      <c r="G6" s="8"/>
      <c r="H6" s="73"/>
      <c r="I6" s="73"/>
      <c r="J6" s="126"/>
    </row>
    <row r="7" spans="1:10" ht="23.25" customHeight="1" x14ac:dyDescent="0.4">
      <c r="A7" s="118"/>
      <c r="B7" s="66"/>
      <c r="C7" s="60" t="s">
        <v>64</v>
      </c>
      <c r="D7" s="19"/>
      <c r="E7" s="9"/>
      <c r="F7" s="9"/>
      <c r="G7" s="9"/>
      <c r="H7" s="74"/>
      <c r="I7" s="74"/>
      <c r="J7" s="127"/>
    </row>
    <row r="8" spans="1:10" ht="23.25" customHeight="1" x14ac:dyDescent="0.4">
      <c r="A8" s="115"/>
      <c r="B8" s="67"/>
      <c r="C8" s="61" t="s">
        <v>67</v>
      </c>
      <c r="D8" s="34"/>
      <c r="E8" s="13"/>
      <c r="F8" s="13"/>
      <c r="G8" s="13"/>
      <c r="H8" s="75"/>
      <c r="I8" s="75"/>
      <c r="J8" s="128"/>
    </row>
    <row r="9" spans="1:10" ht="23.25" customHeight="1" x14ac:dyDescent="0.4">
      <c r="A9" s="115"/>
      <c r="B9" s="68"/>
      <c r="C9" s="62" t="s">
        <v>64</v>
      </c>
      <c r="D9" s="28"/>
      <c r="E9" s="15"/>
      <c r="F9" s="15"/>
      <c r="G9" s="15"/>
      <c r="H9" s="76"/>
      <c r="I9" s="76"/>
      <c r="J9" s="129"/>
    </row>
    <row r="10" spans="1:10" ht="23.25" customHeight="1" x14ac:dyDescent="0.4">
      <c r="A10" s="118"/>
      <c r="B10" s="65"/>
      <c r="C10" s="59" t="s">
        <v>67</v>
      </c>
      <c r="D10" s="33"/>
      <c r="E10" s="8"/>
      <c r="F10" s="8"/>
      <c r="G10" s="8"/>
      <c r="H10" s="73"/>
      <c r="I10" s="73"/>
      <c r="J10" s="126"/>
    </row>
    <row r="11" spans="1:10" ht="23.25" customHeight="1" x14ac:dyDescent="0.4">
      <c r="A11" s="118"/>
      <c r="B11" s="66"/>
      <c r="C11" s="60" t="s">
        <v>64</v>
      </c>
      <c r="D11" s="19"/>
      <c r="E11" s="9"/>
      <c r="F11" s="9"/>
      <c r="G11" s="9"/>
      <c r="H11" s="74"/>
      <c r="I11" s="74"/>
      <c r="J11" s="127"/>
    </row>
    <row r="12" spans="1:10" ht="23.25" customHeight="1" x14ac:dyDescent="0.4">
      <c r="A12" s="115"/>
      <c r="B12" s="67"/>
      <c r="C12" s="61" t="s">
        <v>67</v>
      </c>
      <c r="D12" s="34"/>
      <c r="E12" s="13"/>
      <c r="F12" s="13"/>
      <c r="G12" s="13"/>
      <c r="H12" s="75"/>
      <c r="I12" s="75"/>
      <c r="J12" s="128"/>
    </row>
    <row r="13" spans="1:10" ht="23.25" customHeight="1" x14ac:dyDescent="0.4">
      <c r="A13" s="115"/>
      <c r="B13" s="68"/>
      <c r="C13" s="62" t="s">
        <v>64</v>
      </c>
      <c r="D13" s="28"/>
      <c r="E13" s="15"/>
      <c r="F13" s="15"/>
      <c r="G13" s="15"/>
      <c r="H13" s="76"/>
      <c r="I13" s="76"/>
      <c r="J13" s="129"/>
    </row>
    <row r="14" spans="1:10" ht="23.25" customHeight="1" x14ac:dyDescent="0.4">
      <c r="A14" s="118"/>
      <c r="B14" s="65"/>
      <c r="C14" s="59" t="s">
        <v>67</v>
      </c>
      <c r="D14" s="33"/>
      <c r="E14" s="8"/>
      <c r="F14" s="8"/>
      <c r="G14" s="8"/>
      <c r="H14" s="73"/>
      <c r="I14" s="73"/>
      <c r="J14" s="126"/>
    </row>
    <row r="15" spans="1:10" ht="23.25" customHeight="1" x14ac:dyDescent="0.4">
      <c r="A15" s="118"/>
      <c r="B15" s="66"/>
      <c r="C15" s="60" t="s">
        <v>64</v>
      </c>
      <c r="D15" s="19"/>
      <c r="E15" s="9"/>
      <c r="F15" s="9"/>
      <c r="G15" s="9"/>
      <c r="H15" s="74"/>
      <c r="I15" s="74"/>
      <c r="J15" s="127"/>
    </row>
    <row r="16" spans="1:10" ht="23.25" customHeight="1" x14ac:dyDescent="0.4">
      <c r="A16" s="115"/>
      <c r="B16" s="67"/>
      <c r="C16" s="61" t="s">
        <v>67</v>
      </c>
      <c r="D16" s="34"/>
      <c r="E16" s="13"/>
      <c r="F16" s="13"/>
      <c r="G16" s="13"/>
      <c r="H16" s="75"/>
      <c r="I16" s="75"/>
      <c r="J16" s="128"/>
    </row>
    <row r="17" spans="1:10" ht="23.25" customHeight="1" x14ac:dyDescent="0.4">
      <c r="A17" s="115"/>
      <c r="B17" s="68"/>
      <c r="C17" s="62" t="s">
        <v>64</v>
      </c>
      <c r="D17" s="28"/>
      <c r="E17" s="15"/>
      <c r="F17" s="15"/>
      <c r="G17" s="15"/>
      <c r="H17" s="76"/>
      <c r="I17" s="76"/>
      <c r="J17" s="129"/>
    </row>
    <row r="18" spans="1:10" ht="23.25" customHeight="1" x14ac:dyDescent="0.4">
      <c r="A18" s="118"/>
      <c r="B18" s="65"/>
      <c r="C18" s="59" t="s">
        <v>67</v>
      </c>
      <c r="D18" s="33"/>
      <c r="E18" s="8"/>
      <c r="F18" s="8"/>
      <c r="G18" s="8"/>
      <c r="H18" s="73"/>
      <c r="I18" s="73"/>
      <c r="J18" s="126"/>
    </row>
    <row r="19" spans="1:10" ht="23.25" customHeight="1" x14ac:dyDescent="0.4">
      <c r="A19" s="118"/>
      <c r="B19" s="66"/>
      <c r="C19" s="60" t="s">
        <v>64</v>
      </c>
      <c r="D19" s="19"/>
      <c r="E19" s="9"/>
      <c r="F19" s="9"/>
      <c r="G19" s="9"/>
      <c r="H19" s="74"/>
      <c r="I19" s="74"/>
      <c r="J19" s="127"/>
    </row>
    <row r="20" spans="1:10" ht="23.25" customHeight="1" x14ac:dyDescent="0.4">
      <c r="A20" s="115"/>
      <c r="B20" s="67"/>
      <c r="C20" s="61" t="s">
        <v>67</v>
      </c>
      <c r="D20" s="34"/>
      <c r="E20" s="13"/>
      <c r="F20" s="13"/>
      <c r="G20" s="13"/>
      <c r="H20" s="75"/>
      <c r="I20" s="75"/>
      <c r="J20" s="128"/>
    </row>
    <row r="21" spans="1:10" ht="23.25" customHeight="1" x14ac:dyDescent="0.4">
      <c r="A21" s="115"/>
      <c r="B21" s="68"/>
      <c r="C21" s="62" t="s">
        <v>64</v>
      </c>
      <c r="D21" s="28"/>
      <c r="E21" s="15"/>
      <c r="F21" s="15"/>
      <c r="G21" s="15"/>
      <c r="H21" s="76"/>
      <c r="I21" s="76"/>
      <c r="J21" s="129"/>
    </row>
    <row r="22" spans="1:10" ht="23.25" customHeight="1" x14ac:dyDescent="0.4">
      <c r="A22" s="118"/>
      <c r="B22" s="65"/>
      <c r="C22" s="59" t="s">
        <v>67</v>
      </c>
      <c r="D22" s="33"/>
      <c r="E22" s="8"/>
      <c r="F22" s="8"/>
      <c r="G22" s="8"/>
      <c r="H22" s="73"/>
      <c r="I22" s="73"/>
      <c r="J22" s="126"/>
    </row>
    <row r="23" spans="1:10" ht="23.25" customHeight="1" x14ac:dyDescent="0.4">
      <c r="A23" s="118"/>
      <c r="B23" s="66"/>
      <c r="C23" s="60" t="s">
        <v>64</v>
      </c>
      <c r="D23" s="19"/>
      <c r="E23" s="9"/>
      <c r="F23" s="9"/>
      <c r="G23" s="9"/>
      <c r="H23" s="74"/>
      <c r="I23" s="74"/>
      <c r="J23" s="127"/>
    </row>
    <row r="24" spans="1:10" ht="23.25" customHeight="1" x14ac:dyDescent="0.4">
      <c r="A24" s="115"/>
      <c r="B24" s="67"/>
      <c r="C24" s="61" t="s">
        <v>67</v>
      </c>
      <c r="D24" s="34"/>
      <c r="E24" s="13"/>
      <c r="F24" s="13"/>
      <c r="G24" s="13"/>
      <c r="H24" s="75"/>
      <c r="I24" s="75"/>
      <c r="J24" s="128"/>
    </row>
    <row r="25" spans="1:10" ht="23.25" customHeight="1" x14ac:dyDescent="0.4">
      <c r="A25" s="115"/>
      <c r="B25" s="68"/>
      <c r="C25" s="62" t="s">
        <v>64</v>
      </c>
      <c r="D25" s="28"/>
      <c r="E25" s="15"/>
      <c r="F25" s="15"/>
      <c r="G25" s="15"/>
      <c r="H25" s="76"/>
      <c r="I25" s="76"/>
      <c r="J25" s="129"/>
    </row>
    <row r="26" spans="1:10" ht="23.25" customHeight="1" x14ac:dyDescent="0.4">
      <c r="A26" s="118"/>
      <c r="B26" s="65"/>
      <c r="C26" s="59" t="s">
        <v>67</v>
      </c>
      <c r="D26" s="33"/>
      <c r="E26" s="8"/>
      <c r="F26" s="8"/>
      <c r="G26" s="8"/>
      <c r="H26" s="73"/>
      <c r="I26" s="73"/>
      <c r="J26" s="126"/>
    </row>
    <row r="27" spans="1:10" ht="23.25" customHeight="1" x14ac:dyDescent="0.4">
      <c r="A27" s="118"/>
      <c r="B27" s="66"/>
      <c r="C27" s="60" t="s">
        <v>64</v>
      </c>
      <c r="D27" s="19"/>
      <c r="E27" s="9"/>
      <c r="F27" s="9"/>
      <c r="G27" s="9"/>
      <c r="H27" s="74"/>
      <c r="I27" s="74"/>
      <c r="J27" s="127"/>
    </row>
    <row r="28" spans="1:10" ht="23.25" customHeight="1" x14ac:dyDescent="0.4">
      <c r="A28" s="115"/>
      <c r="B28" s="67"/>
      <c r="C28" s="61" t="s">
        <v>67</v>
      </c>
      <c r="D28" s="34"/>
      <c r="E28" s="13"/>
      <c r="F28" s="13"/>
      <c r="G28" s="13"/>
      <c r="H28" s="75"/>
      <c r="I28" s="75"/>
      <c r="J28" s="128"/>
    </row>
    <row r="29" spans="1:10" ht="23.25" customHeight="1" x14ac:dyDescent="0.4">
      <c r="A29" s="115"/>
      <c r="B29" s="68"/>
      <c r="C29" s="69" t="s">
        <v>64</v>
      </c>
      <c r="D29" s="28"/>
      <c r="E29" s="15"/>
      <c r="F29" s="15"/>
      <c r="G29" s="15"/>
      <c r="H29" s="76"/>
      <c r="I29" s="76"/>
      <c r="J29" s="129"/>
    </row>
    <row r="32" spans="1:10" ht="23.25" customHeight="1" x14ac:dyDescent="0.4">
      <c r="I32" s="78"/>
      <c r="J32" s="1"/>
    </row>
    <row r="33" spans="1:10" ht="23.25" customHeight="1" x14ac:dyDescent="0.4">
      <c r="A33" s="1"/>
      <c r="B33" s="1"/>
      <c r="E33" s="1"/>
      <c r="F33" s="1"/>
      <c r="G33" s="1"/>
      <c r="H33" s="78"/>
      <c r="I33" s="78"/>
      <c r="J33" s="1"/>
    </row>
    <row r="34" spans="1:10" ht="11.25" customHeight="1" x14ac:dyDescent="0.4">
      <c r="A34" s="1"/>
      <c r="B34" s="1"/>
      <c r="E34" s="1"/>
      <c r="F34" s="1"/>
      <c r="G34" s="1"/>
      <c r="H34" s="78"/>
      <c r="I34" s="79"/>
    </row>
    <row r="35" spans="1:10" ht="23.25" customHeight="1" x14ac:dyDescent="0.4">
      <c r="A35" s="1"/>
      <c r="B35" s="1"/>
      <c r="E35" s="1"/>
      <c r="F35" s="1"/>
      <c r="G35" s="1"/>
      <c r="H35" s="78"/>
    </row>
    <row r="36" spans="1:10" ht="23.25" customHeight="1" x14ac:dyDescent="0.4">
      <c r="A36" s="1"/>
      <c r="B36" s="1"/>
      <c r="E36" s="1"/>
      <c r="F36" s="1"/>
      <c r="G36" s="1"/>
      <c r="H36" s="78"/>
    </row>
    <row r="37" spans="1:10" ht="23.25" customHeight="1" x14ac:dyDescent="0.4">
      <c r="A37" s="1"/>
      <c r="B37" s="1"/>
      <c r="E37" s="1"/>
      <c r="F37" s="1"/>
      <c r="G37" s="1"/>
      <c r="H37" s="78"/>
    </row>
    <row r="38" spans="1:10" ht="23.25" customHeight="1" x14ac:dyDescent="0.4">
      <c r="A38" s="1"/>
      <c r="B38" s="1"/>
      <c r="E38" s="1"/>
      <c r="F38" s="1"/>
      <c r="G38" s="1"/>
      <c r="H38" s="78"/>
    </row>
    <row r="39" spans="1:10" ht="23.25" customHeight="1" thickBot="1" x14ac:dyDescent="0.45">
      <c r="A39" s="1"/>
      <c r="B39" s="1"/>
      <c r="E39" s="1"/>
      <c r="F39" s="1"/>
      <c r="G39" s="1"/>
      <c r="H39" s="78"/>
    </row>
    <row r="40" spans="1:10" ht="23.25" customHeight="1" thickTop="1" x14ac:dyDescent="0.4">
      <c r="E40" s="3"/>
      <c r="H40" s="80"/>
      <c r="J40" s="1"/>
    </row>
    <row r="41" spans="1:10" ht="23.25" customHeight="1" x14ac:dyDescent="0.4">
      <c r="E41" s="3"/>
      <c r="J41" s="1"/>
    </row>
    <row r="42" spans="1:10" ht="23.25" customHeight="1" x14ac:dyDescent="0.4">
      <c r="E42" s="3"/>
      <c r="J42" s="1"/>
    </row>
    <row r="43" spans="1:10" ht="23.25" customHeight="1" x14ac:dyDescent="0.4">
      <c r="C43" s="3"/>
      <c r="F43" s="3"/>
    </row>
    <row r="44" spans="1:10" ht="23.25" customHeight="1" x14ac:dyDescent="0.4">
      <c r="C44" s="3"/>
      <c r="F44" s="3"/>
    </row>
    <row r="45" spans="1:10" ht="23.25" customHeight="1" x14ac:dyDescent="0.4">
      <c r="C45" s="3"/>
      <c r="F45" s="3"/>
    </row>
    <row r="46" spans="1:10" ht="23.25" customHeight="1" x14ac:dyDescent="0.4">
      <c r="C46" s="3"/>
      <c r="F46" s="3"/>
    </row>
    <row r="47" spans="1:10" ht="23.25" customHeight="1" x14ac:dyDescent="0.4">
      <c r="C47" s="3"/>
      <c r="F47" s="3"/>
    </row>
    <row r="48" spans="1:10" ht="23.25" customHeight="1" x14ac:dyDescent="0.4">
      <c r="C48" s="3"/>
      <c r="F48" s="3"/>
    </row>
    <row r="49" spans="3:6" ht="23.25" customHeight="1" x14ac:dyDescent="0.4">
      <c r="C49" s="3"/>
      <c r="F49" s="3"/>
    </row>
    <row r="50" spans="3:6" ht="23.25" customHeight="1" x14ac:dyDescent="0.4">
      <c r="C50" s="3"/>
      <c r="F50" s="3"/>
    </row>
    <row r="51" spans="3:6" ht="23.25" customHeight="1" x14ac:dyDescent="0.4">
      <c r="C51" s="3"/>
      <c r="F51" s="1"/>
    </row>
    <row r="52" spans="3:6" ht="23.25" customHeight="1" x14ac:dyDescent="0.4">
      <c r="C52" s="3"/>
      <c r="F52" s="1"/>
    </row>
    <row r="53" spans="3:6" ht="23.25" customHeight="1" x14ac:dyDescent="0.4">
      <c r="C53" s="3"/>
      <c r="F53" s="1"/>
    </row>
    <row r="54" spans="3:6" ht="23.25" customHeight="1" x14ac:dyDescent="0.4">
      <c r="C54" s="3"/>
      <c r="F54" s="1"/>
    </row>
  </sheetData>
  <mergeCells count="29">
    <mergeCell ref="A2:A3"/>
    <mergeCell ref="J2:J3"/>
    <mergeCell ref="A4:A5"/>
    <mergeCell ref="J4:J5"/>
    <mergeCell ref="A6:A7"/>
    <mergeCell ref="J6:J7"/>
    <mergeCell ref="J18:J19"/>
    <mergeCell ref="A8:A9"/>
    <mergeCell ref="J8:J9"/>
    <mergeCell ref="A10:A11"/>
    <mergeCell ref="J10:J11"/>
    <mergeCell ref="A12:A13"/>
    <mergeCell ref="J12:J13"/>
    <mergeCell ref="B1:C1"/>
    <mergeCell ref="A26:A27"/>
    <mergeCell ref="J26:J27"/>
    <mergeCell ref="A28:A29"/>
    <mergeCell ref="J28:J29"/>
    <mergeCell ref="A20:A21"/>
    <mergeCell ref="J20:J21"/>
    <mergeCell ref="A22:A23"/>
    <mergeCell ref="J22:J23"/>
    <mergeCell ref="A24:A25"/>
    <mergeCell ref="J24:J25"/>
    <mergeCell ref="A14:A15"/>
    <mergeCell ref="J14:J15"/>
    <mergeCell ref="A16:A17"/>
    <mergeCell ref="J16:J17"/>
    <mergeCell ref="A18:A19"/>
  </mergeCells>
  <phoneticPr fontId="2"/>
  <dataValidations count="1">
    <dataValidation type="list" allowBlank="1" showInputMessage="1" showErrorMessage="1" sqref="D3 D5 D7 D9 D11 D13 D15 D17 D19 D21 D23 D25 D27 D29" xr:uid="{92A2F763-0E95-4FB4-B2A1-5C69722B2C61}">
      <formula1>"A,B,C,D,E,F,G"</formula1>
    </dataValidation>
  </dataValidations>
  <pageMargins left="0.19685039370078741" right="0.19685039370078741" top="0.19685039370078741" bottom="0.19685039370078741" header="0.39370078740157483" footer="0.39370078740157483"/>
  <pageSetup paperSize="9" scale="77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0</xdr:row>
                    <xdr:rowOff>400050</xdr:rowOff>
                  </from>
                  <to>
                    <xdr:col>1</xdr:col>
                    <xdr:colOff>333375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</xdr:row>
                    <xdr:rowOff>219075</xdr:rowOff>
                  </from>
                  <to>
                    <xdr:col>1</xdr:col>
                    <xdr:colOff>333375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6" name="Check Box 47">
              <controlPr defaultSize="0" autoFill="0" autoLine="0" autoPict="0">
                <anchor moveWithCells="1">
                  <from>
                    <xdr:col>1</xdr:col>
                    <xdr:colOff>57150</xdr:colOff>
                    <xdr:row>2</xdr:row>
                    <xdr:rowOff>238125</xdr:rowOff>
                  </from>
                  <to>
                    <xdr:col>1</xdr:col>
                    <xdr:colOff>323850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7" name="Check Box 48">
              <controlPr defaultSize="0" autoFill="0" autoLine="0" autoPict="0">
                <anchor moveWithCells="1">
                  <from>
                    <xdr:col>1</xdr:col>
                    <xdr:colOff>66675</xdr:colOff>
                    <xdr:row>3</xdr:row>
                    <xdr:rowOff>219075</xdr:rowOff>
                  </from>
                  <to>
                    <xdr:col>1</xdr:col>
                    <xdr:colOff>333375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8" name="Check Box 49">
              <controlPr defaultSize="0" autoFill="0" autoLine="0" autoPict="0">
                <anchor moveWithCells="1">
                  <from>
                    <xdr:col>1</xdr:col>
                    <xdr:colOff>66675</xdr:colOff>
                    <xdr:row>4</xdr:row>
                    <xdr:rowOff>238125</xdr:rowOff>
                  </from>
                  <to>
                    <xdr:col>1</xdr:col>
                    <xdr:colOff>333375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9" name="Check Box 50">
              <controlPr defaultSize="0" autoFill="0" autoLine="0" autoPict="0">
                <anchor moveWithCells="1">
                  <from>
                    <xdr:col>1</xdr:col>
                    <xdr:colOff>66675</xdr:colOff>
                    <xdr:row>5</xdr:row>
                    <xdr:rowOff>219075</xdr:rowOff>
                  </from>
                  <to>
                    <xdr:col>1</xdr:col>
                    <xdr:colOff>333375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10" name="Check Box 51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238125</xdr:rowOff>
                  </from>
                  <to>
                    <xdr:col>1</xdr:col>
                    <xdr:colOff>323850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11" name="Check Box 52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219075</xdr:rowOff>
                  </from>
                  <to>
                    <xdr:col>1</xdr:col>
                    <xdr:colOff>333375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12" name="Check Box 53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200025</xdr:rowOff>
                  </from>
                  <to>
                    <xdr:col>1</xdr:col>
                    <xdr:colOff>333375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13" name="Check Box 54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219075</xdr:rowOff>
                  </from>
                  <to>
                    <xdr:col>1</xdr:col>
                    <xdr:colOff>333375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14" name="Check Box 55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238125</xdr:rowOff>
                  </from>
                  <to>
                    <xdr:col>1</xdr:col>
                    <xdr:colOff>323850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15" name="Check Box 56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219075</xdr:rowOff>
                  </from>
                  <to>
                    <xdr:col>1</xdr:col>
                    <xdr:colOff>333375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16" name="Check Box 61">
              <controlPr defaultSize="0" autoFill="0" autoLine="0" autoPict="0">
                <anchor moveWithCells="1">
                  <from>
                    <xdr:col>1</xdr:col>
                    <xdr:colOff>66675</xdr:colOff>
                    <xdr:row>12</xdr:row>
                    <xdr:rowOff>200025</xdr:rowOff>
                  </from>
                  <to>
                    <xdr:col>1</xdr:col>
                    <xdr:colOff>333375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17" name="Check Box 62">
              <controlPr defaultSize="0" autoFill="0" autoLine="0" autoPict="0">
                <anchor moveWithCells="1">
                  <from>
                    <xdr:col>1</xdr:col>
                    <xdr:colOff>66675</xdr:colOff>
                    <xdr:row>13</xdr:row>
                    <xdr:rowOff>219075</xdr:rowOff>
                  </from>
                  <to>
                    <xdr:col>1</xdr:col>
                    <xdr:colOff>333375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18" name="Check Box 63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238125</xdr:rowOff>
                  </from>
                  <to>
                    <xdr:col>1</xdr:col>
                    <xdr:colOff>323850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19" name="Check Box 64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219075</xdr:rowOff>
                  </from>
                  <to>
                    <xdr:col>1</xdr:col>
                    <xdr:colOff>333375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20" name="Check Box 65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200025</xdr:rowOff>
                  </from>
                  <to>
                    <xdr:col>1</xdr:col>
                    <xdr:colOff>333375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21" name="Check Box 66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219075</xdr:rowOff>
                  </from>
                  <to>
                    <xdr:col>1</xdr:col>
                    <xdr:colOff>333375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22" name="Check Box 67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238125</xdr:rowOff>
                  </from>
                  <to>
                    <xdr:col>1</xdr:col>
                    <xdr:colOff>323850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23" name="Check Box 68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219075</xdr:rowOff>
                  </from>
                  <to>
                    <xdr:col>1</xdr:col>
                    <xdr:colOff>333375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1" r:id="rId24" name="Check Box 69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200025</xdr:rowOff>
                  </from>
                  <to>
                    <xdr:col>1</xdr:col>
                    <xdr:colOff>333375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25" name="Check Box 70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219075</xdr:rowOff>
                  </from>
                  <to>
                    <xdr:col>1</xdr:col>
                    <xdr:colOff>333375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26" name="Check Box 71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238125</xdr:rowOff>
                  </from>
                  <to>
                    <xdr:col>1</xdr:col>
                    <xdr:colOff>323850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27" name="Check Box 72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219075</xdr:rowOff>
                  </from>
                  <to>
                    <xdr:col>1</xdr:col>
                    <xdr:colOff>333375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5" r:id="rId28" name="Check Box 73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200025</xdr:rowOff>
                  </from>
                  <to>
                    <xdr:col>1</xdr:col>
                    <xdr:colOff>333375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6" r:id="rId29" name="Check Box 74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219075</xdr:rowOff>
                  </from>
                  <to>
                    <xdr:col>1</xdr:col>
                    <xdr:colOff>333375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7" r:id="rId30" name="Check Box 75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238125</xdr:rowOff>
                  </from>
                  <to>
                    <xdr:col>1</xdr:col>
                    <xdr:colOff>323850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8" r:id="rId31" name="Check Box 76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219075</xdr:rowOff>
                  </from>
                  <to>
                    <xdr:col>1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1A2C-B03A-4D51-839C-53061B7F7130}">
  <sheetPr>
    <tabColor rgb="FFFFCC99"/>
    <pageSetUpPr fitToPage="1"/>
  </sheetPr>
  <dimension ref="A1:J54"/>
  <sheetViews>
    <sheetView zoomScale="130" zoomScaleNormal="130" workbookViewId="0">
      <pane xSplit="4" ySplit="1" topLeftCell="E2" activePane="bottomRight" state="frozen"/>
      <selection activeCell="F23" sqref="F23"/>
      <selection pane="topRight" activeCell="F23" sqref="F23"/>
      <selection pane="bottomLeft" activeCell="F23" sqref="F23"/>
      <selection pane="bottomRight" activeCell="D4" sqref="D4"/>
    </sheetView>
  </sheetViews>
  <sheetFormatPr defaultColWidth="4.375" defaultRowHeight="23.25" customHeight="1" x14ac:dyDescent="0.4"/>
  <cols>
    <col min="1" max="1" width="13.875" style="2" customWidth="1"/>
    <col min="2" max="2" width="4.5" style="2" customWidth="1"/>
    <col min="3" max="3" width="10.625" style="1" bestFit="1" customWidth="1"/>
    <col min="4" max="4" width="9.125" style="3" bestFit="1" customWidth="1"/>
    <col min="5" max="8" width="12.25" style="10" customWidth="1"/>
    <col min="9" max="9" width="13.375" style="10" bestFit="1" customWidth="1"/>
    <col min="10" max="10" width="23.25" style="100" customWidth="1"/>
    <col min="11" max="11" width="4.375" style="1"/>
    <col min="12" max="12" width="4.375" style="1" customWidth="1"/>
    <col min="13" max="16384" width="4.375" style="1"/>
  </cols>
  <sheetData>
    <row r="1" spans="1:10" s="3" customFormat="1" ht="35.25" customHeight="1" x14ac:dyDescent="0.4">
      <c r="A1" s="4" t="s">
        <v>0</v>
      </c>
      <c r="B1" s="124" t="s">
        <v>78</v>
      </c>
      <c r="C1" s="125"/>
      <c r="D1" s="4" t="s">
        <v>3</v>
      </c>
      <c r="E1" s="7" t="s">
        <v>1</v>
      </c>
      <c r="F1" s="7" t="s">
        <v>4</v>
      </c>
      <c r="G1" s="7" t="s">
        <v>5</v>
      </c>
      <c r="H1" s="7" t="s">
        <v>22</v>
      </c>
      <c r="I1" s="7" t="s">
        <v>23</v>
      </c>
      <c r="J1" s="7" t="s">
        <v>6</v>
      </c>
    </row>
    <row r="2" spans="1:10" ht="23.25" customHeight="1" x14ac:dyDescent="0.4">
      <c r="A2" s="118"/>
      <c r="B2" s="64"/>
      <c r="C2" s="59" t="s">
        <v>67</v>
      </c>
      <c r="D2" s="33"/>
      <c r="E2" s="8"/>
      <c r="F2" s="8"/>
      <c r="G2" s="8"/>
      <c r="H2" s="8"/>
      <c r="I2" s="8"/>
      <c r="J2" s="130"/>
    </row>
    <row r="3" spans="1:10" ht="23.25" customHeight="1" x14ac:dyDescent="0.4">
      <c r="A3" s="118"/>
      <c r="B3" s="63"/>
      <c r="C3" s="60" t="s">
        <v>64</v>
      </c>
      <c r="D3" s="19"/>
      <c r="E3" s="9"/>
      <c r="F3" s="9"/>
      <c r="G3" s="9"/>
      <c r="H3" s="9"/>
      <c r="I3" s="9"/>
      <c r="J3" s="131"/>
    </row>
    <row r="4" spans="1:10" ht="23.25" customHeight="1" x14ac:dyDescent="0.4">
      <c r="A4" s="115"/>
      <c r="B4" s="67"/>
      <c r="C4" s="61" t="s">
        <v>67</v>
      </c>
      <c r="D4" s="34"/>
      <c r="E4" s="13"/>
      <c r="F4" s="13"/>
      <c r="G4" s="13"/>
      <c r="H4" s="13"/>
      <c r="I4" s="13"/>
      <c r="J4" s="132"/>
    </row>
    <row r="5" spans="1:10" ht="23.25" customHeight="1" x14ac:dyDescent="0.4">
      <c r="A5" s="115"/>
      <c r="B5" s="68"/>
      <c r="C5" s="62" t="s">
        <v>64</v>
      </c>
      <c r="D5" s="28"/>
      <c r="E5" s="15"/>
      <c r="F5" s="15"/>
      <c r="G5" s="15"/>
      <c r="H5" s="15"/>
      <c r="I5" s="15"/>
      <c r="J5" s="133"/>
    </row>
    <row r="6" spans="1:10" ht="23.25" customHeight="1" x14ac:dyDescent="0.4">
      <c r="A6" s="118"/>
      <c r="B6" s="65"/>
      <c r="C6" s="59" t="s">
        <v>67</v>
      </c>
      <c r="D6" s="33"/>
      <c r="E6" s="8"/>
      <c r="F6" s="8"/>
      <c r="G6" s="8"/>
      <c r="H6" s="8"/>
      <c r="I6" s="8"/>
      <c r="J6" s="130"/>
    </row>
    <row r="7" spans="1:10" ht="23.25" customHeight="1" x14ac:dyDescent="0.4">
      <c r="A7" s="118"/>
      <c r="B7" s="66"/>
      <c r="C7" s="60" t="s">
        <v>64</v>
      </c>
      <c r="D7" s="19"/>
      <c r="E7" s="9"/>
      <c r="F7" s="9"/>
      <c r="G7" s="9"/>
      <c r="H7" s="9"/>
      <c r="I7" s="9"/>
      <c r="J7" s="131"/>
    </row>
    <row r="8" spans="1:10" ht="23.25" customHeight="1" x14ac:dyDescent="0.4">
      <c r="A8" s="115"/>
      <c r="B8" s="67"/>
      <c r="C8" s="61" t="s">
        <v>67</v>
      </c>
      <c r="D8" s="34"/>
      <c r="E8" s="13"/>
      <c r="F8" s="13"/>
      <c r="G8" s="13"/>
      <c r="H8" s="13"/>
      <c r="I8" s="13"/>
      <c r="J8" s="132"/>
    </row>
    <row r="9" spans="1:10" ht="23.25" customHeight="1" x14ac:dyDescent="0.4">
      <c r="A9" s="115"/>
      <c r="B9" s="68"/>
      <c r="C9" s="62" t="s">
        <v>64</v>
      </c>
      <c r="D9" s="28"/>
      <c r="E9" s="15"/>
      <c r="F9" s="15"/>
      <c r="G9" s="15"/>
      <c r="H9" s="15"/>
      <c r="I9" s="15"/>
      <c r="J9" s="133"/>
    </row>
    <row r="10" spans="1:10" ht="23.25" customHeight="1" x14ac:dyDescent="0.4">
      <c r="A10" s="118"/>
      <c r="B10" s="65"/>
      <c r="C10" s="59" t="s">
        <v>67</v>
      </c>
      <c r="D10" s="33"/>
      <c r="E10" s="8"/>
      <c r="F10" s="8"/>
      <c r="G10" s="8"/>
      <c r="H10" s="8"/>
      <c r="I10" s="8"/>
      <c r="J10" s="130"/>
    </row>
    <row r="11" spans="1:10" ht="23.25" customHeight="1" x14ac:dyDescent="0.4">
      <c r="A11" s="118"/>
      <c r="B11" s="66"/>
      <c r="C11" s="60" t="s">
        <v>64</v>
      </c>
      <c r="D11" s="19"/>
      <c r="E11" s="9"/>
      <c r="F11" s="9"/>
      <c r="G11" s="9"/>
      <c r="H11" s="9"/>
      <c r="I11" s="9"/>
      <c r="J11" s="131"/>
    </row>
    <row r="12" spans="1:10" ht="23.25" customHeight="1" x14ac:dyDescent="0.4">
      <c r="A12" s="115"/>
      <c r="B12" s="67"/>
      <c r="C12" s="61" t="s">
        <v>67</v>
      </c>
      <c r="D12" s="34"/>
      <c r="E12" s="13"/>
      <c r="F12" s="13"/>
      <c r="G12" s="13"/>
      <c r="H12" s="13"/>
      <c r="I12" s="13"/>
      <c r="J12" s="132"/>
    </row>
    <row r="13" spans="1:10" ht="23.25" customHeight="1" x14ac:dyDescent="0.4">
      <c r="A13" s="115"/>
      <c r="B13" s="68"/>
      <c r="C13" s="62" t="s">
        <v>64</v>
      </c>
      <c r="D13" s="28"/>
      <c r="E13" s="15"/>
      <c r="F13" s="15"/>
      <c r="G13" s="15"/>
      <c r="H13" s="15"/>
      <c r="I13" s="15"/>
      <c r="J13" s="133"/>
    </row>
    <row r="14" spans="1:10" ht="23.25" customHeight="1" x14ac:dyDescent="0.4">
      <c r="A14" s="118"/>
      <c r="B14" s="65"/>
      <c r="C14" s="59" t="s">
        <v>67</v>
      </c>
      <c r="D14" s="33"/>
      <c r="E14" s="8"/>
      <c r="F14" s="8"/>
      <c r="G14" s="8"/>
      <c r="H14" s="8"/>
      <c r="I14" s="8"/>
      <c r="J14" s="130"/>
    </row>
    <row r="15" spans="1:10" ht="23.25" customHeight="1" x14ac:dyDescent="0.4">
      <c r="A15" s="118"/>
      <c r="B15" s="66"/>
      <c r="C15" s="60" t="s">
        <v>64</v>
      </c>
      <c r="D15" s="19"/>
      <c r="E15" s="9"/>
      <c r="F15" s="9"/>
      <c r="G15" s="9"/>
      <c r="H15" s="9"/>
      <c r="I15" s="9"/>
      <c r="J15" s="131"/>
    </row>
    <row r="16" spans="1:10" ht="23.25" customHeight="1" x14ac:dyDescent="0.4">
      <c r="A16" s="115"/>
      <c r="B16" s="67"/>
      <c r="C16" s="61" t="s">
        <v>67</v>
      </c>
      <c r="D16" s="34"/>
      <c r="E16" s="13"/>
      <c r="F16" s="13"/>
      <c r="G16" s="13"/>
      <c r="H16" s="13"/>
      <c r="I16" s="13"/>
      <c r="J16" s="132"/>
    </row>
    <row r="17" spans="1:10" ht="23.25" customHeight="1" x14ac:dyDescent="0.4">
      <c r="A17" s="115"/>
      <c r="B17" s="68"/>
      <c r="C17" s="62" t="s">
        <v>64</v>
      </c>
      <c r="D17" s="28"/>
      <c r="E17" s="15"/>
      <c r="F17" s="15"/>
      <c r="G17" s="15"/>
      <c r="H17" s="15"/>
      <c r="I17" s="15"/>
      <c r="J17" s="133"/>
    </row>
    <row r="18" spans="1:10" ht="23.25" customHeight="1" x14ac:dyDescent="0.4">
      <c r="A18" s="118"/>
      <c r="B18" s="65"/>
      <c r="C18" s="59" t="s">
        <v>67</v>
      </c>
      <c r="D18" s="33"/>
      <c r="E18" s="8"/>
      <c r="F18" s="8"/>
      <c r="G18" s="8"/>
      <c r="H18" s="8"/>
      <c r="I18" s="8"/>
      <c r="J18" s="130"/>
    </row>
    <row r="19" spans="1:10" ht="23.25" customHeight="1" x14ac:dyDescent="0.4">
      <c r="A19" s="118"/>
      <c r="B19" s="66"/>
      <c r="C19" s="60" t="s">
        <v>64</v>
      </c>
      <c r="D19" s="19"/>
      <c r="E19" s="9"/>
      <c r="F19" s="9"/>
      <c r="G19" s="9"/>
      <c r="H19" s="9"/>
      <c r="I19" s="9"/>
      <c r="J19" s="131"/>
    </row>
    <row r="20" spans="1:10" ht="23.25" customHeight="1" x14ac:dyDescent="0.4">
      <c r="A20" s="115"/>
      <c r="B20" s="67"/>
      <c r="C20" s="61" t="s">
        <v>67</v>
      </c>
      <c r="D20" s="34"/>
      <c r="E20" s="13"/>
      <c r="F20" s="13"/>
      <c r="G20" s="13"/>
      <c r="H20" s="13"/>
      <c r="I20" s="13"/>
      <c r="J20" s="132"/>
    </row>
    <row r="21" spans="1:10" ht="23.25" customHeight="1" x14ac:dyDescent="0.4">
      <c r="A21" s="115"/>
      <c r="B21" s="68"/>
      <c r="C21" s="62" t="s">
        <v>64</v>
      </c>
      <c r="D21" s="28"/>
      <c r="E21" s="15"/>
      <c r="F21" s="15"/>
      <c r="G21" s="15"/>
      <c r="H21" s="15"/>
      <c r="I21" s="15"/>
      <c r="J21" s="133"/>
    </row>
    <row r="22" spans="1:10" ht="23.25" customHeight="1" x14ac:dyDescent="0.4">
      <c r="A22" s="118"/>
      <c r="B22" s="65"/>
      <c r="C22" s="59" t="s">
        <v>67</v>
      </c>
      <c r="D22" s="33"/>
      <c r="E22" s="8"/>
      <c r="F22" s="8"/>
      <c r="G22" s="8"/>
      <c r="H22" s="8"/>
      <c r="I22" s="8"/>
      <c r="J22" s="130"/>
    </row>
    <row r="23" spans="1:10" ht="23.25" customHeight="1" x14ac:dyDescent="0.4">
      <c r="A23" s="118"/>
      <c r="B23" s="66"/>
      <c r="C23" s="60" t="s">
        <v>64</v>
      </c>
      <c r="D23" s="19"/>
      <c r="E23" s="9"/>
      <c r="F23" s="9"/>
      <c r="G23" s="9"/>
      <c r="H23" s="9"/>
      <c r="I23" s="9"/>
      <c r="J23" s="131"/>
    </row>
    <row r="24" spans="1:10" ht="23.25" customHeight="1" x14ac:dyDescent="0.4">
      <c r="A24" s="115"/>
      <c r="B24" s="67"/>
      <c r="C24" s="61" t="s">
        <v>67</v>
      </c>
      <c r="D24" s="34"/>
      <c r="E24" s="13"/>
      <c r="F24" s="13"/>
      <c r="G24" s="13"/>
      <c r="H24" s="13"/>
      <c r="I24" s="13"/>
      <c r="J24" s="132"/>
    </row>
    <row r="25" spans="1:10" ht="23.25" customHeight="1" x14ac:dyDescent="0.4">
      <c r="A25" s="115"/>
      <c r="B25" s="68"/>
      <c r="C25" s="62" t="s">
        <v>64</v>
      </c>
      <c r="D25" s="28"/>
      <c r="E25" s="15"/>
      <c r="F25" s="15"/>
      <c r="G25" s="15"/>
      <c r="H25" s="15"/>
      <c r="I25" s="15"/>
      <c r="J25" s="133"/>
    </row>
    <row r="26" spans="1:10" ht="23.25" customHeight="1" x14ac:dyDescent="0.4">
      <c r="A26" s="118"/>
      <c r="B26" s="65"/>
      <c r="C26" s="59" t="s">
        <v>67</v>
      </c>
      <c r="D26" s="33"/>
      <c r="E26" s="8"/>
      <c r="F26" s="8"/>
      <c r="G26" s="8"/>
      <c r="H26" s="8"/>
      <c r="I26" s="8"/>
      <c r="J26" s="130"/>
    </row>
    <row r="27" spans="1:10" ht="23.25" customHeight="1" x14ac:dyDescent="0.4">
      <c r="A27" s="118"/>
      <c r="B27" s="66"/>
      <c r="C27" s="60" t="s">
        <v>64</v>
      </c>
      <c r="D27" s="19"/>
      <c r="E27" s="9"/>
      <c r="F27" s="9"/>
      <c r="G27" s="9"/>
      <c r="H27" s="9"/>
      <c r="I27" s="9"/>
      <c r="J27" s="131"/>
    </row>
    <row r="28" spans="1:10" ht="23.25" customHeight="1" x14ac:dyDescent="0.4">
      <c r="A28" s="115"/>
      <c r="B28" s="67"/>
      <c r="C28" s="61" t="s">
        <v>67</v>
      </c>
      <c r="D28" s="34"/>
      <c r="E28" s="13"/>
      <c r="F28" s="13"/>
      <c r="G28" s="13"/>
      <c r="H28" s="13"/>
      <c r="I28" s="13"/>
      <c r="J28" s="132"/>
    </row>
    <row r="29" spans="1:10" ht="23.25" customHeight="1" x14ac:dyDescent="0.4">
      <c r="A29" s="115"/>
      <c r="B29" s="68"/>
      <c r="C29" s="69" t="s">
        <v>64</v>
      </c>
      <c r="D29" s="28"/>
      <c r="E29" s="15"/>
      <c r="F29" s="15"/>
      <c r="G29" s="15"/>
      <c r="H29" s="15"/>
      <c r="I29" s="15"/>
      <c r="J29" s="133"/>
    </row>
    <row r="32" spans="1:10" ht="23.25" customHeight="1" x14ac:dyDescent="0.4">
      <c r="I32" s="1"/>
      <c r="J32" s="99"/>
    </row>
    <row r="33" spans="1:10" ht="23.25" customHeight="1" x14ac:dyDescent="0.4">
      <c r="A33" s="1"/>
      <c r="B33" s="1"/>
      <c r="E33" s="1"/>
      <c r="F33" s="1"/>
      <c r="G33" s="1"/>
      <c r="H33" s="1"/>
      <c r="I33" s="1"/>
      <c r="J33" s="99"/>
    </row>
    <row r="34" spans="1:10" ht="11.25" customHeight="1" x14ac:dyDescent="0.4">
      <c r="A34" s="1"/>
      <c r="B34" s="1"/>
      <c r="E34" s="1"/>
      <c r="F34" s="1"/>
      <c r="G34" s="1"/>
      <c r="H34" s="1"/>
      <c r="I34" s="17"/>
    </row>
    <row r="35" spans="1:10" ht="23.25" customHeight="1" x14ac:dyDescent="0.4">
      <c r="A35" s="1"/>
      <c r="B35" s="1"/>
      <c r="E35" s="1"/>
      <c r="F35" s="1"/>
      <c r="G35" s="1"/>
      <c r="H35" s="1"/>
    </row>
    <row r="36" spans="1:10" ht="23.25" customHeight="1" x14ac:dyDescent="0.4">
      <c r="A36" s="1"/>
      <c r="B36" s="1"/>
      <c r="E36" s="1"/>
      <c r="F36" s="1"/>
      <c r="G36" s="1"/>
      <c r="H36" s="1"/>
    </row>
    <row r="37" spans="1:10" ht="23.25" customHeight="1" x14ac:dyDescent="0.4">
      <c r="A37" s="1"/>
      <c r="B37" s="1"/>
      <c r="E37" s="1"/>
      <c r="F37" s="1"/>
      <c r="G37" s="1"/>
      <c r="H37" s="1"/>
    </row>
    <row r="38" spans="1:10" ht="23.25" customHeight="1" x14ac:dyDescent="0.4">
      <c r="A38" s="1"/>
      <c r="B38" s="1"/>
      <c r="E38" s="1"/>
      <c r="F38" s="1"/>
      <c r="G38" s="1"/>
      <c r="H38" s="1"/>
    </row>
    <row r="39" spans="1:10" ht="23.25" customHeight="1" thickBot="1" x14ac:dyDescent="0.45">
      <c r="A39" s="1"/>
      <c r="B39" s="1"/>
      <c r="E39" s="1"/>
      <c r="F39" s="1"/>
      <c r="G39" s="1"/>
      <c r="H39" s="1"/>
    </row>
    <row r="40" spans="1:10" ht="23.25" customHeight="1" thickTop="1" x14ac:dyDescent="0.4">
      <c r="E40" s="3"/>
      <c r="H40" s="20"/>
      <c r="J40" s="99"/>
    </row>
    <row r="41" spans="1:10" ht="23.25" customHeight="1" x14ac:dyDescent="0.4">
      <c r="E41" s="3"/>
      <c r="J41" s="99"/>
    </row>
    <row r="42" spans="1:10" ht="23.25" customHeight="1" x14ac:dyDescent="0.4">
      <c r="E42" s="3"/>
      <c r="J42" s="99"/>
    </row>
    <row r="43" spans="1:10" ht="23.25" customHeight="1" x14ac:dyDescent="0.4">
      <c r="C43" s="3"/>
      <c r="F43" s="3"/>
    </row>
    <row r="44" spans="1:10" ht="23.25" customHeight="1" x14ac:dyDescent="0.4">
      <c r="C44" s="3"/>
      <c r="F44" s="3"/>
    </row>
    <row r="45" spans="1:10" ht="23.25" customHeight="1" x14ac:dyDescent="0.4">
      <c r="C45" s="3"/>
      <c r="F45" s="3"/>
    </row>
    <row r="46" spans="1:10" ht="23.25" customHeight="1" x14ac:dyDescent="0.4">
      <c r="C46" s="3"/>
      <c r="F46" s="3"/>
    </row>
    <row r="47" spans="1:10" ht="23.25" customHeight="1" x14ac:dyDescent="0.4">
      <c r="C47" s="3"/>
      <c r="F47" s="3"/>
    </row>
    <row r="48" spans="1:10" ht="23.25" customHeight="1" x14ac:dyDescent="0.4">
      <c r="C48" s="3"/>
      <c r="F48" s="3"/>
    </row>
    <row r="49" spans="3:6" ht="23.25" customHeight="1" x14ac:dyDescent="0.4">
      <c r="C49" s="3"/>
      <c r="F49" s="3"/>
    </row>
    <row r="50" spans="3:6" ht="23.25" customHeight="1" x14ac:dyDescent="0.4">
      <c r="C50" s="3"/>
      <c r="F50" s="3"/>
    </row>
    <row r="51" spans="3:6" ht="23.25" customHeight="1" x14ac:dyDescent="0.4">
      <c r="C51" s="3"/>
      <c r="F51" s="1"/>
    </row>
    <row r="52" spans="3:6" ht="23.25" customHeight="1" x14ac:dyDescent="0.4">
      <c r="C52" s="3"/>
      <c r="F52" s="1"/>
    </row>
    <row r="53" spans="3:6" ht="23.25" customHeight="1" x14ac:dyDescent="0.4">
      <c r="C53" s="3"/>
      <c r="F53" s="1"/>
    </row>
    <row r="54" spans="3:6" ht="23.25" customHeight="1" x14ac:dyDescent="0.4">
      <c r="C54" s="3"/>
      <c r="F54" s="1"/>
    </row>
  </sheetData>
  <mergeCells count="29">
    <mergeCell ref="A6:A7"/>
    <mergeCell ref="J6:J7"/>
    <mergeCell ref="B1:C1"/>
    <mergeCell ref="A2:A3"/>
    <mergeCell ref="J2:J3"/>
    <mergeCell ref="A4:A5"/>
    <mergeCell ref="J4:J5"/>
    <mergeCell ref="A8:A9"/>
    <mergeCell ref="J8:J9"/>
    <mergeCell ref="A10:A11"/>
    <mergeCell ref="J10:J11"/>
    <mergeCell ref="A12:A13"/>
    <mergeCell ref="J12:J13"/>
    <mergeCell ref="A14:A15"/>
    <mergeCell ref="J14:J15"/>
    <mergeCell ref="A16:A17"/>
    <mergeCell ref="J16:J17"/>
    <mergeCell ref="A18:A19"/>
    <mergeCell ref="J18:J19"/>
    <mergeCell ref="A26:A27"/>
    <mergeCell ref="J26:J27"/>
    <mergeCell ref="A28:A29"/>
    <mergeCell ref="J28:J29"/>
    <mergeCell ref="A20:A21"/>
    <mergeCell ref="J20:J21"/>
    <mergeCell ref="A22:A23"/>
    <mergeCell ref="J22:J23"/>
    <mergeCell ref="A24:A25"/>
    <mergeCell ref="J24:J25"/>
  </mergeCells>
  <phoneticPr fontId="2"/>
  <dataValidations count="1">
    <dataValidation type="list" allowBlank="1" showInputMessage="1" showErrorMessage="1" sqref="I21 D3 D5 D7 D9 D11 D13 D15 D17 D19 D21 D23 D25 D27 D29" xr:uid="{7DF11E12-5FD8-4D27-AFD7-78C1E4CA9369}">
      <formula1>"A,B,C,D,E,F,G"</formula1>
    </dataValidation>
  </dataValidations>
  <pageMargins left="0.19685039370078741" right="0.19685039370078741" top="0.19685039370078741" bottom="0.19685039370078741" header="0.39370078740157483" footer="0.39370078740157483"/>
  <pageSetup paperSize="9" scale="77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0</xdr:row>
                    <xdr:rowOff>400050</xdr:rowOff>
                  </from>
                  <to>
                    <xdr:col>1</xdr:col>
                    <xdr:colOff>333375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</xdr:row>
                    <xdr:rowOff>219075</xdr:rowOff>
                  </from>
                  <to>
                    <xdr:col>1</xdr:col>
                    <xdr:colOff>333375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2</xdr:row>
                    <xdr:rowOff>238125</xdr:rowOff>
                  </from>
                  <to>
                    <xdr:col>1</xdr:col>
                    <xdr:colOff>323850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3</xdr:row>
                    <xdr:rowOff>219075</xdr:rowOff>
                  </from>
                  <to>
                    <xdr:col>1</xdr:col>
                    <xdr:colOff>333375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4</xdr:row>
                    <xdr:rowOff>238125</xdr:rowOff>
                  </from>
                  <to>
                    <xdr:col>1</xdr:col>
                    <xdr:colOff>333375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5</xdr:row>
                    <xdr:rowOff>219075</xdr:rowOff>
                  </from>
                  <to>
                    <xdr:col>1</xdr:col>
                    <xdr:colOff>333375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238125</xdr:rowOff>
                  </from>
                  <to>
                    <xdr:col>1</xdr:col>
                    <xdr:colOff>323850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219075</xdr:rowOff>
                  </from>
                  <to>
                    <xdr:col>1</xdr:col>
                    <xdr:colOff>333375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200025</xdr:rowOff>
                  </from>
                  <to>
                    <xdr:col>1</xdr:col>
                    <xdr:colOff>333375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219075</xdr:rowOff>
                  </from>
                  <to>
                    <xdr:col>1</xdr:col>
                    <xdr:colOff>333375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238125</xdr:rowOff>
                  </from>
                  <to>
                    <xdr:col>1</xdr:col>
                    <xdr:colOff>323850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219075</xdr:rowOff>
                  </from>
                  <to>
                    <xdr:col>1</xdr:col>
                    <xdr:colOff>333375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12</xdr:row>
                    <xdr:rowOff>200025</xdr:rowOff>
                  </from>
                  <to>
                    <xdr:col>1</xdr:col>
                    <xdr:colOff>333375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13</xdr:row>
                    <xdr:rowOff>219075</xdr:rowOff>
                  </from>
                  <to>
                    <xdr:col>1</xdr:col>
                    <xdr:colOff>333375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238125</xdr:rowOff>
                  </from>
                  <to>
                    <xdr:col>1</xdr:col>
                    <xdr:colOff>323850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219075</xdr:rowOff>
                  </from>
                  <to>
                    <xdr:col>1</xdr:col>
                    <xdr:colOff>333375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200025</xdr:rowOff>
                  </from>
                  <to>
                    <xdr:col>1</xdr:col>
                    <xdr:colOff>333375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219075</xdr:rowOff>
                  </from>
                  <to>
                    <xdr:col>1</xdr:col>
                    <xdr:colOff>333375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238125</xdr:rowOff>
                  </from>
                  <to>
                    <xdr:col>1</xdr:col>
                    <xdr:colOff>323850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219075</xdr:rowOff>
                  </from>
                  <to>
                    <xdr:col>1</xdr:col>
                    <xdr:colOff>333375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200025</xdr:rowOff>
                  </from>
                  <to>
                    <xdr:col>1</xdr:col>
                    <xdr:colOff>333375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219075</xdr:rowOff>
                  </from>
                  <to>
                    <xdr:col>1</xdr:col>
                    <xdr:colOff>333375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6" name="Check Box 23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238125</xdr:rowOff>
                  </from>
                  <to>
                    <xdr:col>1</xdr:col>
                    <xdr:colOff>323850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7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219075</xdr:rowOff>
                  </from>
                  <to>
                    <xdr:col>1</xdr:col>
                    <xdr:colOff>333375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8" name="Check Box 25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200025</xdr:rowOff>
                  </from>
                  <to>
                    <xdr:col>1</xdr:col>
                    <xdr:colOff>333375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9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219075</xdr:rowOff>
                  </from>
                  <to>
                    <xdr:col>1</xdr:col>
                    <xdr:colOff>333375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0" name="Check Box 27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238125</xdr:rowOff>
                  </from>
                  <to>
                    <xdr:col>1</xdr:col>
                    <xdr:colOff>323850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1" name="Check Box 28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219075</xdr:rowOff>
                  </from>
                  <to>
                    <xdr:col>1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85B6-F4B3-4069-A7EE-4966FB9CB403}">
  <sheetPr>
    <tabColor rgb="FF99CCFF"/>
  </sheetPr>
  <dimension ref="A2:K22"/>
  <sheetViews>
    <sheetView showGridLines="0" zoomScale="160" zoomScaleNormal="160" workbookViewId="0">
      <selection activeCell="G8" sqref="G8"/>
    </sheetView>
  </sheetViews>
  <sheetFormatPr defaultColWidth="2.25" defaultRowHeight="15" customHeight="1" x14ac:dyDescent="0.4"/>
  <cols>
    <col min="1" max="1" width="12.625" style="81" customWidth="1"/>
    <col min="2" max="2" width="9.125" style="81" bestFit="1" customWidth="1"/>
    <col min="3" max="3" width="9.375" style="81" bestFit="1" customWidth="1"/>
    <col min="4" max="4" width="2.625" style="81" customWidth="1"/>
    <col min="5" max="5" width="9.375" style="81" bestFit="1" customWidth="1"/>
    <col min="6" max="6" width="2.625" style="81" customWidth="1"/>
    <col min="7" max="7" width="9.125" style="81" bestFit="1" customWidth="1"/>
    <col min="8" max="8" width="9.375" style="81" customWidth="1"/>
    <col min="9" max="9" width="2.625" style="81" customWidth="1"/>
    <col min="10" max="10" width="9.375" style="81" bestFit="1" customWidth="1"/>
    <col min="11" max="11" width="2.625" style="81" customWidth="1"/>
    <col min="12" max="16384" width="2.25" style="81"/>
  </cols>
  <sheetData>
    <row r="2" spans="1:11" ht="15" customHeight="1" x14ac:dyDescent="0.4">
      <c r="A2" s="81" t="s">
        <v>79</v>
      </c>
      <c r="E2" s="79"/>
      <c r="F2" s="79"/>
      <c r="G2" s="79"/>
      <c r="H2" s="79"/>
      <c r="I2" s="79"/>
      <c r="J2" s="79"/>
      <c r="K2" s="79"/>
    </row>
    <row r="3" spans="1:11" ht="15" customHeight="1" thickBot="1" x14ac:dyDescent="0.45">
      <c r="E3" s="79"/>
      <c r="F3" s="79"/>
      <c r="G3" s="79"/>
      <c r="H3" s="79"/>
      <c r="I3" s="79"/>
      <c r="J3" s="79"/>
      <c r="K3" s="79"/>
    </row>
    <row r="4" spans="1:11" ht="16.5" x14ac:dyDescent="0.4">
      <c r="A4" s="81" t="s">
        <v>26</v>
      </c>
      <c r="B4" s="82" t="s">
        <v>32</v>
      </c>
      <c r="C4" s="134" t="s">
        <v>30</v>
      </c>
      <c r="D4" s="135"/>
      <c r="E4" s="135" t="s">
        <v>31</v>
      </c>
      <c r="F4" s="136"/>
      <c r="G4" s="79"/>
    </row>
    <row r="5" spans="1:11" ht="15" customHeight="1" thickBot="1" x14ac:dyDescent="0.45">
      <c r="B5" s="83"/>
      <c r="C5" s="112">
        <f>SUM(前半!H2,前半!H4,前半!H6,前半!H8,前半!H10,前半!H12,前半!H14,前半!H16,前半!H18,前半!H20,前半!H22,前半!H24,前半!H26,前半!H28)</f>
        <v>0</v>
      </c>
      <c r="D5" s="84" t="s">
        <v>59</v>
      </c>
      <c r="E5" s="113">
        <f>SUM(前半!I2,前半!I4,前半!I6,前半!I8,前半!I10,前半!I12,前半!I14,前半!I16,前半!I18,前半!I20,前半!I22,前半!I24,前半!I26,前半!I28)</f>
        <v>0</v>
      </c>
      <c r="F5" s="85" t="s">
        <v>60</v>
      </c>
    </row>
    <row r="6" spans="1:11" ht="15" customHeight="1" thickBot="1" x14ac:dyDescent="0.45">
      <c r="E6" s="79"/>
      <c r="F6" s="79"/>
      <c r="G6" s="79"/>
      <c r="H6" s="79"/>
      <c r="I6" s="79"/>
      <c r="J6" s="79"/>
      <c r="K6" s="79"/>
    </row>
    <row r="7" spans="1:11" ht="15" customHeight="1" x14ac:dyDescent="0.4">
      <c r="A7" s="81" t="s">
        <v>27</v>
      </c>
      <c r="B7" s="86" t="s">
        <v>28</v>
      </c>
      <c r="C7" s="134" t="s">
        <v>30</v>
      </c>
      <c r="D7" s="135"/>
      <c r="E7" s="137" t="s">
        <v>31</v>
      </c>
      <c r="F7" s="138"/>
      <c r="G7" s="87" t="s">
        <v>28</v>
      </c>
      <c r="H7" s="135" t="s">
        <v>30</v>
      </c>
      <c r="I7" s="135"/>
      <c r="J7" s="137" t="s">
        <v>31</v>
      </c>
      <c r="K7" s="138"/>
    </row>
    <row r="8" spans="1:11" ht="15" customHeight="1" x14ac:dyDescent="0.4">
      <c r="B8" s="88" t="s">
        <v>7</v>
      </c>
      <c r="C8" s="89">
        <f>SUMIF(前半!$D:$D,"A",前半!H:H)</f>
        <v>0</v>
      </c>
      <c r="D8" s="90" t="s">
        <v>59</v>
      </c>
      <c r="E8" s="91">
        <f>SUMIF(前半!$D:$D,"A",前半!I:I)</f>
        <v>0</v>
      </c>
      <c r="F8" s="92" t="s">
        <v>60</v>
      </c>
      <c r="G8" s="93" t="s">
        <v>11</v>
      </c>
      <c r="H8" s="89">
        <f>SUMIF(前半!$D:$D,"E",前半!H:H)</f>
        <v>0</v>
      </c>
      <c r="I8" s="90" t="s">
        <v>59</v>
      </c>
      <c r="J8" s="91">
        <f>SUMIF(前半!$D:$D,"E",前半!I:I)</f>
        <v>0</v>
      </c>
      <c r="K8" s="92" t="s">
        <v>60</v>
      </c>
    </row>
    <row r="9" spans="1:11" ht="15" customHeight="1" x14ac:dyDescent="0.4">
      <c r="B9" s="88" t="s">
        <v>8</v>
      </c>
      <c r="C9" s="89">
        <f>SUMIF(前半!$D:$D,"B",前半!H:H)</f>
        <v>0</v>
      </c>
      <c r="D9" s="90" t="s">
        <v>59</v>
      </c>
      <c r="E9" s="91">
        <f>SUMIF(前半!$D:$D,"B",前半!I:I)</f>
        <v>0</v>
      </c>
      <c r="F9" s="92" t="s">
        <v>60</v>
      </c>
      <c r="G9" s="93" t="s">
        <v>12</v>
      </c>
      <c r="H9" s="89">
        <f>SUMIF(前半!$D:$D,"F",前半!H:H)</f>
        <v>0</v>
      </c>
      <c r="I9" s="90" t="s">
        <v>59</v>
      </c>
      <c r="J9" s="91">
        <f>SUMIF(前半!$D:$D,"F",前半!I:I)</f>
        <v>0</v>
      </c>
      <c r="K9" s="92" t="s">
        <v>60</v>
      </c>
    </row>
    <row r="10" spans="1:11" ht="15" customHeight="1" x14ac:dyDescent="0.4">
      <c r="B10" s="88" t="s">
        <v>9</v>
      </c>
      <c r="C10" s="89">
        <f>SUMIF(前半!$D:$D,"C",前半!H:H)</f>
        <v>0</v>
      </c>
      <c r="D10" s="90" t="s">
        <v>59</v>
      </c>
      <c r="E10" s="91">
        <f>SUMIF(前半!$D:$D,"C",前半!I:I)</f>
        <v>0</v>
      </c>
      <c r="F10" s="92" t="s">
        <v>60</v>
      </c>
      <c r="G10" s="93" t="s">
        <v>13</v>
      </c>
      <c r="H10" s="89">
        <f>SUMIF(前半!$D:$D,"G",前半!H:H)</f>
        <v>0</v>
      </c>
      <c r="I10" s="90" t="s">
        <v>59</v>
      </c>
      <c r="J10" s="91">
        <f>SUMIF(前半!$D:$D,"G",前半!I:I)</f>
        <v>0</v>
      </c>
      <c r="K10" s="92" t="s">
        <v>60</v>
      </c>
    </row>
    <row r="11" spans="1:11" ht="15" customHeight="1" thickBot="1" x14ac:dyDescent="0.45">
      <c r="B11" s="94" t="s">
        <v>10</v>
      </c>
      <c r="C11" s="95">
        <f>SUMIF(前半!$D:$D,"D",前半!H:H)</f>
        <v>0</v>
      </c>
      <c r="D11" s="96" t="s">
        <v>59</v>
      </c>
      <c r="E11" s="97">
        <f>SUMIF(前半!$D:$D,"D",前半!I:I)</f>
        <v>0</v>
      </c>
      <c r="F11" s="98" t="s">
        <v>60</v>
      </c>
      <c r="G11" s="84" t="s">
        <v>33</v>
      </c>
      <c r="H11" s="95">
        <f>SUM(C8,C9,C10,C11,H8,H9,H10)</f>
        <v>0</v>
      </c>
      <c r="I11" s="96" t="s">
        <v>59</v>
      </c>
      <c r="J11" s="97">
        <f>SUM(E8,E9,E10,E11,J8,J9,J10)</f>
        <v>0</v>
      </c>
      <c r="K11" s="98" t="s">
        <v>60</v>
      </c>
    </row>
    <row r="12" spans="1:11" ht="12" customHeight="1" x14ac:dyDescent="0.4"/>
    <row r="13" spans="1:11" ht="15" customHeight="1" x14ac:dyDescent="0.4">
      <c r="A13" s="81" t="s">
        <v>80</v>
      </c>
      <c r="E13" s="79"/>
      <c r="F13" s="79"/>
      <c r="G13" s="79"/>
      <c r="H13" s="79"/>
      <c r="I13" s="79"/>
      <c r="J13" s="79"/>
      <c r="K13" s="79"/>
    </row>
    <row r="14" spans="1:11" ht="15" customHeight="1" thickBot="1" x14ac:dyDescent="0.45">
      <c r="E14" s="79"/>
      <c r="F14" s="79"/>
      <c r="G14" s="79"/>
      <c r="H14" s="79"/>
      <c r="I14" s="79"/>
      <c r="J14" s="79"/>
      <c r="K14" s="79"/>
    </row>
    <row r="15" spans="1:11" ht="15" customHeight="1" x14ac:dyDescent="0.4">
      <c r="A15" s="81" t="s">
        <v>26</v>
      </c>
      <c r="B15" s="82" t="s">
        <v>29</v>
      </c>
      <c r="C15" s="139" t="s">
        <v>30</v>
      </c>
      <c r="D15" s="134"/>
      <c r="E15" s="140" t="s">
        <v>31</v>
      </c>
      <c r="F15" s="141"/>
      <c r="G15" s="79"/>
    </row>
    <row r="16" spans="1:11" ht="15" customHeight="1" thickBot="1" x14ac:dyDescent="0.45">
      <c r="B16" s="83"/>
      <c r="C16" s="70">
        <f>SUM(後半!H2,後半!H4,後半!H6,後半!H8,後半!H10,後半!H12,後半!H14,後半!H16,後半!H18,後半!H20,後半!H22,後半!H24,後半!H26,後半!H28)</f>
        <v>0</v>
      </c>
      <c r="D16" s="84" t="s">
        <v>59</v>
      </c>
      <c r="E16" s="71">
        <f>SUM(後半!I2,後半!I4,後半!I6,後半!I8,後半!I10,後半!I12,後半!I14,後半!I16,後半!I18,後半!I20,後半!I22,後半!I24,後半!I26,後半!I28)</f>
        <v>0</v>
      </c>
      <c r="F16" s="85" t="s">
        <v>60</v>
      </c>
    </row>
    <row r="17" spans="1:11" ht="15" customHeight="1" thickBot="1" x14ac:dyDescent="0.45">
      <c r="E17" s="79"/>
      <c r="F17" s="79"/>
      <c r="G17" s="79"/>
      <c r="H17" s="79"/>
      <c r="I17" s="79"/>
      <c r="J17" s="79"/>
      <c r="K17" s="79"/>
    </row>
    <row r="18" spans="1:11" ht="15" customHeight="1" x14ac:dyDescent="0.4">
      <c r="A18" s="81" t="s">
        <v>27</v>
      </c>
      <c r="B18" s="86" t="s">
        <v>3</v>
      </c>
      <c r="C18" s="139" t="s">
        <v>30</v>
      </c>
      <c r="D18" s="134"/>
      <c r="E18" s="142" t="s">
        <v>31</v>
      </c>
      <c r="F18" s="143"/>
      <c r="G18" s="87" t="s">
        <v>3</v>
      </c>
      <c r="H18" s="140" t="s">
        <v>30</v>
      </c>
      <c r="I18" s="134"/>
      <c r="J18" s="142" t="s">
        <v>31</v>
      </c>
      <c r="K18" s="143"/>
    </row>
    <row r="19" spans="1:11" ht="15" customHeight="1" x14ac:dyDescent="0.4">
      <c r="B19" s="88" t="s">
        <v>7</v>
      </c>
      <c r="C19" s="89">
        <f>SUMIF(後半!$D:$D,"A",後半!H:H)</f>
        <v>0</v>
      </c>
      <c r="D19" s="90" t="s">
        <v>59</v>
      </c>
      <c r="E19" s="91">
        <f>SUMIF(後半!$D:$D,"A",後半!I:I)</f>
        <v>0</v>
      </c>
      <c r="F19" s="92" t="s">
        <v>60</v>
      </c>
      <c r="G19" s="93" t="s">
        <v>11</v>
      </c>
      <c r="H19" s="89">
        <f>SUMIF(後半!$D:$D,"E",後半!H:H)</f>
        <v>0</v>
      </c>
      <c r="I19" s="90" t="s">
        <v>59</v>
      </c>
      <c r="J19" s="91">
        <f>SUMIF(後半!$D:$D,"E",後半!I:I)</f>
        <v>0</v>
      </c>
      <c r="K19" s="92" t="s">
        <v>60</v>
      </c>
    </row>
    <row r="20" spans="1:11" ht="15" customHeight="1" x14ac:dyDescent="0.4">
      <c r="B20" s="88" t="s">
        <v>8</v>
      </c>
      <c r="C20" s="89">
        <f>SUMIF(後半!$D:$D,"B",後半!H:H)</f>
        <v>0</v>
      </c>
      <c r="D20" s="90" t="s">
        <v>59</v>
      </c>
      <c r="E20" s="91">
        <f>SUMIF(後半!$D:$D,"B",後半!I:I)</f>
        <v>0</v>
      </c>
      <c r="F20" s="92" t="s">
        <v>60</v>
      </c>
      <c r="G20" s="93" t="s">
        <v>12</v>
      </c>
      <c r="H20" s="89">
        <f>SUMIF(後半!$D:$D,"F",後半!H:H)</f>
        <v>0</v>
      </c>
      <c r="I20" s="90" t="s">
        <v>59</v>
      </c>
      <c r="J20" s="91">
        <f>SUMIF(後半!$D:$D,"F",後半!I:I)</f>
        <v>0</v>
      </c>
      <c r="K20" s="92" t="s">
        <v>60</v>
      </c>
    </row>
    <row r="21" spans="1:11" ht="15" customHeight="1" x14ac:dyDescent="0.4">
      <c r="B21" s="88" t="s">
        <v>9</v>
      </c>
      <c r="C21" s="89">
        <f>SUMIF(後半!$D:$D,"C",後半!H:H)</f>
        <v>0</v>
      </c>
      <c r="D21" s="90" t="s">
        <v>59</v>
      </c>
      <c r="E21" s="91">
        <f>SUMIF(後半!$D:$D,"C",後半!I:I)</f>
        <v>0</v>
      </c>
      <c r="F21" s="92" t="s">
        <v>60</v>
      </c>
      <c r="G21" s="93" t="s">
        <v>13</v>
      </c>
      <c r="H21" s="89">
        <f>SUMIF(後半!$D:$D,"G",後半!H:H)</f>
        <v>0</v>
      </c>
      <c r="I21" s="90" t="s">
        <v>59</v>
      </c>
      <c r="J21" s="91">
        <f>SUMIF(後半!$D:$D,"G",後半!I:I)</f>
        <v>0</v>
      </c>
      <c r="K21" s="92" t="s">
        <v>60</v>
      </c>
    </row>
    <row r="22" spans="1:11" ht="15" customHeight="1" thickBot="1" x14ac:dyDescent="0.45">
      <c r="B22" s="94" t="s">
        <v>10</v>
      </c>
      <c r="C22" s="95">
        <f>SUMIF(後半!$D:$D,"D",後半!H:H)</f>
        <v>0</v>
      </c>
      <c r="D22" s="96" t="s">
        <v>59</v>
      </c>
      <c r="E22" s="97">
        <f>SUMIF(後半!$D:$D,"D",後半!I:I)</f>
        <v>0</v>
      </c>
      <c r="F22" s="98" t="s">
        <v>60</v>
      </c>
      <c r="G22" s="84" t="s">
        <v>33</v>
      </c>
      <c r="H22" s="95">
        <f>SUM(C19,C20,C21,C22,H19,H20,H21)</f>
        <v>0</v>
      </c>
      <c r="I22" s="96" t="s">
        <v>59</v>
      </c>
      <c r="J22" s="97">
        <f>SUM(E19,E20,E21,E22,J19,J20,J21)</f>
        <v>0</v>
      </c>
      <c r="K22" s="98" t="s">
        <v>60</v>
      </c>
    </row>
  </sheetData>
  <sheetProtection algorithmName="SHA-512" hashValue="5dnSZie6TmJxQR0jlFi34hLcMACmU2C0rfB0vByUqhbPRm2HTdENRnBcaCrSVMnGaSRm93na2wpiS8UVmkiaKQ==" saltValue="kcX3HyWcI+7hxd7oGOp+WQ==" spinCount="100000" sheet="1" objects="1" scenarios="1"/>
  <mergeCells count="12">
    <mergeCell ref="J7:K7"/>
    <mergeCell ref="C15:D15"/>
    <mergeCell ref="E15:F15"/>
    <mergeCell ref="C18:D18"/>
    <mergeCell ref="E18:F18"/>
    <mergeCell ref="H18:I18"/>
    <mergeCell ref="J18:K18"/>
    <mergeCell ref="C4:D4"/>
    <mergeCell ref="E4:F4"/>
    <mergeCell ref="C7:D7"/>
    <mergeCell ref="E7:F7"/>
    <mergeCell ref="H7:I7"/>
  </mergeCells>
  <phoneticPr fontId="2"/>
  <pageMargins left="0.19685039370078741" right="0.19685039370078741" top="0.19685039370078741" bottom="0.19685039370078741" header="0.39370078740157483" footer="0.3937007874015748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8384-637C-47EA-B278-DCA5B39BD7F9}">
  <sheetPr>
    <tabColor rgb="FFCCCCFF"/>
  </sheetPr>
  <dimension ref="A1:I25"/>
  <sheetViews>
    <sheetView showGridLines="0" zoomScale="130" zoomScaleNormal="130" workbookViewId="0">
      <selection activeCell="Q12" sqref="Q12"/>
    </sheetView>
  </sheetViews>
  <sheetFormatPr defaultColWidth="2.375" defaultRowHeight="15" customHeight="1" x14ac:dyDescent="0.4"/>
  <cols>
    <col min="1" max="1" width="3.75" style="192" customWidth="1"/>
    <col min="2" max="2" width="3.375" style="192" bestFit="1" customWidth="1"/>
    <col min="3" max="3" width="17.375" style="192" bestFit="1" customWidth="1"/>
    <col min="4" max="4" width="7.5" style="192" customWidth="1"/>
    <col min="5" max="5" width="2.875" style="192" customWidth="1"/>
    <col min="6" max="6" width="7.5" style="192" customWidth="1"/>
    <col min="7" max="7" width="2.875" style="192" customWidth="1"/>
    <col min="8" max="8" width="7.5" style="192" customWidth="1"/>
    <col min="9" max="9" width="2.875" style="192" customWidth="1"/>
    <col min="10" max="16384" width="2.375" style="192"/>
  </cols>
  <sheetData>
    <row r="1" spans="1:9" ht="17.25" thickBot="1" x14ac:dyDescent="0.45">
      <c r="A1" s="191" t="s">
        <v>73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 thickBot="1" x14ac:dyDescent="0.45">
      <c r="A2" s="193" t="s">
        <v>61</v>
      </c>
      <c r="B2" s="194"/>
      <c r="C2" s="194"/>
      <c r="D2" s="194" t="s">
        <v>62</v>
      </c>
      <c r="E2" s="194"/>
      <c r="F2" s="194" t="s">
        <v>63</v>
      </c>
      <c r="G2" s="195"/>
      <c r="H2" s="193" t="s">
        <v>29</v>
      </c>
      <c r="I2" s="196"/>
    </row>
    <row r="3" spans="1:9" ht="15" customHeight="1" thickTop="1" thickBot="1" x14ac:dyDescent="0.45">
      <c r="A3" s="197" t="s">
        <v>67</v>
      </c>
      <c r="B3" s="198"/>
      <c r="C3" s="198"/>
      <c r="D3" s="199">
        <f>小合計!C5</f>
        <v>0</v>
      </c>
      <c r="E3" s="200" t="s">
        <v>69</v>
      </c>
      <c r="F3" s="199">
        <f>小合計!C16</f>
        <v>0</v>
      </c>
      <c r="G3" s="201" t="s">
        <v>69</v>
      </c>
      <c r="H3" s="202">
        <f>D3+F3</f>
        <v>0</v>
      </c>
      <c r="I3" s="203" t="s">
        <v>69</v>
      </c>
    </row>
    <row r="4" spans="1:9" ht="15" customHeight="1" thickTop="1" x14ac:dyDescent="0.4">
      <c r="A4" s="204" t="s">
        <v>64</v>
      </c>
      <c r="B4" s="205" t="s">
        <v>7</v>
      </c>
      <c r="C4" s="206" t="s">
        <v>14</v>
      </c>
      <c r="D4" s="207">
        <f>小合計!C8</f>
        <v>0</v>
      </c>
      <c r="E4" s="206" t="s">
        <v>69</v>
      </c>
      <c r="F4" s="207">
        <f>小合計!C19</f>
        <v>0</v>
      </c>
      <c r="G4" s="208" t="s">
        <v>69</v>
      </c>
      <c r="H4" s="209">
        <f>D4+F4</f>
        <v>0</v>
      </c>
      <c r="I4" s="210" t="s">
        <v>69</v>
      </c>
    </row>
    <row r="5" spans="1:9" ht="15" customHeight="1" x14ac:dyDescent="0.4">
      <c r="A5" s="211"/>
      <c r="B5" s="212" t="s">
        <v>8</v>
      </c>
      <c r="C5" s="213" t="s">
        <v>15</v>
      </c>
      <c r="D5" s="214">
        <f>小合計!C9</f>
        <v>0</v>
      </c>
      <c r="E5" s="213" t="s">
        <v>69</v>
      </c>
      <c r="F5" s="214">
        <f>小合計!C20</f>
        <v>0</v>
      </c>
      <c r="G5" s="215" t="s">
        <v>69</v>
      </c>
      <c r="H5" s="216">
        <f>D5+F5</f>
        <v>0</v>
      </c>
      <c r="I5" s="217" t="s">
        <v>69</v>
      </c>
    </row>
    <row r="6" spans="1:9" ht="15" customHeight="1" x14ac:dyDescent="0.4">
      <c r="A6" s="211"/>
      <c r="B6" s="212" t="s">
        <v>9</v>
      </c>
      <c r="C6" s="213" t="s">
        <v>16</v>
      </c>
      <c r="D6" s="214">
        <f>小合計!C10</f>
        <v>0</v>
      </c>
      <c r="E6" s="213" t="s">
        <v>69</v>
      </c>
      <c r="F6" s="214">
        <f>小合計!C21</f>
        <v>0</v>
      </c>
      <c r="G6" s="215" t="s">
        <v>69</v>
      </c>
      <c r="H6" s="216">
        <f t="shared" ref="H6:H10" si="0">D6+F6</f>
        <v>0</v>
      </c>
      <c r="I6" s="217" t="s">
        <v>69</v>
      </c>
    </row>
    <row r="7" spans="1:9" ht="15" customHeight="1" x14ac:dyDescent="0.4">
      <c r="A7" s="211"/>
      <c r="B7" s="212" t="s">
        <v>10</v>
      </c>
      <c r="C7" s="213" t="s">
        <v>17</v>
      </c>
      <c r="D7" s="214">
        <f>小合計!C11</f>
        <v>0</v>
      </c>
      <c r="E7" s="213" t="s">
        <v>69</v>
      </c>
      <c r="F7" s="214">
        <f>小合計!C22</f>
        <v>0</v>
      </c>
      <c r="G7" s="215" t="s">
        <v>69</v>
      </c>
      <c r="H7" s="216">
        <f t="shared" si="0"/>
        <v>0</v>
      </c>
      <c r="I7" s="217" t="s">
        <v>69</v>
      </c>
    </row>
    <row r="8" spans="1:9" ht="15" customHeight="1" x14ac:dyDescent="0.4">
      <c r="A8" s="211"/>
      <c r="B8" s="212" t="s">
        <v>11</v>
      </c>
      <c r="C8" s="213" t="s">
        <v>18</v>
      </c>
      <c r="D8" s="214">
        <f>小合計!H8</f>
        <v>0</v>
      </c>
      <c r="E8" s="213" t="s">
        <v>69</v>
      </c>
      <c r="F8" s="214">
        <f>小合計!H19</f>
        <v>0</v>
      </c>
      <c r="G8" s="215" t="s">
        <v>69</v>
      </c>
      <c r="H8" s="216">
        <f t="shared" si="0"/>
        <v>0</v>
      </c>
      <c r="I8" s="217" t="s">
        <v>69</v>
      </c>
    </row>
    <row r="9" spans="1:9" ht="15" customHeight="1" x14ac:dyDescent="0.4">
      <c r="A9" s="211"/>
      <c r="B9" s="212" t="s">
        <v>12</v>
      </c>
      <c r="C9" s="213" t="s">
        <v>19</v>
      </c>
      <c r="D9" s="214">
        <f>小合計!H9</f>
        <v>0</v>
      </c>
      <c r="E9" s="213" t="s">
        <v>69</v>
      </c>
      <c r="F9" s="214">
        <f>小合計!H20</f>
        <v>0</v>
      </c>
      <c r="G9" s="215" t="s">
        <v>69</v>
      </c>
      <c r="H9" s="216">
        <f t="shared" si="0"/>
        <v>0</v>
      </c>
      <c r="I9" s="217" t="s">
        <v>69</v>
      </c>
    </row>
    <row r="10" spans="1:9" ht="15" customHeight="1" x14ac:dyDescent="0.4">
      <c r="A10" s="211"/>
      <c r="B10" s="212" t="s">
        <v>13</v>
      </c>
      <c r="C10" s="213" t="s">
        <v>20</v>
      </c>
      <c r="D10" s="214">
        <f>小合計!H10</f>
        <v>0</v>
      </c>
      <c r="E10" s="213" t="s">
        <v>69</v>
      </c>
      <c r="F10" s="214">
        <f>小合計!H21</f>
        <v>0</v>
      </c>
      <c r="G10" s="215" t="s">
        <v>69</v>
      </c>
      <c r="H10" s="216">
        <f t="shared" si="0"/>
        <v>0</v>
      </c>
      <c r="I10" s="217" t="s">
        <v>69</v>
      </c>
    </row>
    <row r="11" spans="1:9" ht="15" customHeight="1" thickBot="1" x14ac:dyDescent="0.45">
      <c r="A11" s="218"/>
      <c r="B11" s="219" t="s">
        <v>65</v>
      </c>
      <c r="C11" s="220"/>
      <c r="D11" s="221">
        <f>SUM(D4:D10)</f>
        <v>0</v>
      </c>
      <c r="E11" s="222" t="s">
        <v>69</v>
      </c>
      <c r="F11" s="221">
        <f>SUM(F4:F10)</f>
        <v>0</v>
      </c>
      <c r="G11" s="192" t="s">
        <v>69</v>
      </c>
      <c r="H11" s="223">
        <f>D11+F11</f>
        <v>0</v>
      </c>
      <c r="I11" s="224" t="s">
        <v>69</v>
      </c>
    </row>
    <row r="12" spans="1:9" ht="15" customHeight="1" thickBot="1" x14ac:dyDescent="0.45">
      <c r="A12" s="225" t="s">
        <v>66</v>
      </c>
      <c r="B12" s="226"/>
      <c r="C12" s="226"/>
      <c r="D12" s="227">
        <f>D3+D11</f>
        <v>0</v>
      </c>
      <c r="E12" s="228" t="s">
        <v>69</v>
      </c>
      <c r="F12" s="227">
        <f>F3+F11</f>
        <v>0</v>
      </c>
      <c r="G12" s="229" t="s">
        <v>69</v>
      </c>
      <c r="H12" s="230">
        <f>D12+F12</f>
        <v>0</v>
      </c>
      <c r="I12" s="231" t="s">
        <v>69</v>
      </c>
    </row>
    <row r="14" spans="1:9" ht="17.25" thickBot="1" x14ac:dyDescent="0.45">
      <c r="A14" s="191" t="s">
        <v>70</v>
      </c>
      <c r="B14" s="191"/>
      <c r="C14" s="191"/>
      <c r="D14" s="191"/>
      <c r="E14" s="191"/>
      <c r="F14" s="191"/>
      <c r="G14" s="191"/>
      <c r="H14" s="191"/>
      <c r="I14" s="191"/>
    </row>
    <row r="15" spans="1:9" ht="15" customHeight="1" thickBot="1" x14ac:dyDescent="0.45">
      <c r="A15" s="193" t="s">
        <v>61</v>
      </c>
      <c r="B15" s="194"/>
      <c r="C15" s="194"/>
      <c r="D15" s="194" t="s">
        <v>62</v>
      </c>
      <c r="E15" s="194"/>
      <c r="F15" s="194" t="s">
        <v>63</v>
      </c>
      <c r="G15" s="195"/>
      <c r="H15" s="193" t="s">
        <v>29</v>
      </c>
      <c r="I15" s="196"/>
    </row>
    <row r="16" spans="1:9" ht="15" customHeight="1" thickTop="1" thickBot="1" x14ac:dyDescent="0.45">
      <c r="A16" s="197" t="s">
        <v>67</v>
      </c>
      <c r="B16" s="198"/>
      <c r="C16" s="198"/>
      <c r="D16" s="199">
        <f>小合計!E5</f>
        <v>0</v>
      </c>
      <c r="E16" s="200" t="s">
        <v>71</v>
      </c>
      <c r="F16" s="199">
        <f>小合計!E16</f>
        <v>0</v>
      </c>
      <c r="G16" s="201" t="s">
        <v>71</v>
      </c>
      <c r="H16" s="202">
        <f>D16+F16</f>
        <v>0</v>
      </c>
      <c r="I16" s="203" t="s">
        <v>71</v>
      </c>
    </row>
    <row r="17" spans="1:9" ht="15" customHeight="1" thickTop="1" x14ac:dyDescent="0.4">
      <c r="A17" s="204" t="s">
        <v>64</v>
      </c>
      <c r="B17" s="205" t="s">
        <v>7</v>
      </c>
      <c r="C17" s="206" t="s">
        <v>14</v>
      </c>
      <c r="D17" s="207">
        <f>小合計!E8</f>
        <v>0</v>
      </c>
      <c r="E17" s="206" t="s">
        <v>71</v>
      </c>
      <c r="F17" s="207">
        <f>小合計!E19</f>
        <v>0</v>
      </c>
      <c r="G17" s="208" t="s">
        <v>71</v>
      </c>
      <c r="H17" s="209">
        <f>D17+F17</f>
        <v>0</v>
      </c>
      <c r="I17" s="210" t="s">
        <v>71</v>
      </c>
    </row>
    <row r="18" spans="1:9" ht="15" customHeight="1" x14ac:dyDescent="0.4">
      <c r="A18" s="211"/>
      <c r="B18" s="212" t="s">
        <v>8</v>
      </c>
      <c r="C18" s="213" t="s">
        <v>15</v>
      </c>
      <c r="D18" s="214">
        <f>小合計!E9</f>
        <v>0</v>
      </c>
      <c r="E18" s="213" t="s">
        <v>71</v>
      </c>
      <c r="F18" s="214">
        <f>小合計!E20</f>
        <v>0</v>
      </c>
      <c r="G18" s="215" t="s">
        <v>71</v>
      </c>
      <c r="H18" s="216">
        <f>D18+F18</f>
        <v>0</v>
      </c>
      <c r="I18" s="217" t="s">
        <v>71</v>
      </c>
    </row>
    <row r="19" spans="1:9" ht="15" customHeight="1" x14ac:dyDescent="0.4">
      <c r="A19" s="211"/>
      <c r="B19" s="212" t="s">
        <v>9</v>
      </c>
      <c r="C19" s="213" t="s">
        <v>16</v>
      </c>
      <c r="D19" s="214">
        <f>小合計!E10</f>
        <v>0</v>
      </c>
      <c r="E19" s="213" t="s">
        <v>71</v>
      </c>
      <c r="F19" s="214">
        <f>小合計!E21</f>
        <v>0</v>
      </c>
      <c r="G19" s="215" t="s">
        <v>71</v>
      </c>
      <c r="H19" s="216">
        <f t="shared" ref="H19:H23" si="1">D19+F19</f>
        <v>0</v>
      </c>
      <c r="I19" s="217" t="s">
        <v>71</v>
      </c>
    </row>
    <row r="20" spans="1:9" ht="15" customHeight="1" x14ac:dyDescent="0.4">
      <c r="A20" s="211"/>
      <c r="B20" s="212" t="s">
        <v>10</v>
      </c>
      <c r="C20" s="213" t="s">
        <v>17</v>
      </c>
      <c r="D20" s="214">
        <f>小合計!E11</f>
        <v>0</v>
      </c>
      <c r="E20" s="213" t="s">
        <v>71</v>
      </c>
      <c r="F20" s="214">
        <f>小合計!E22</f>
        <v>0</v>
      </c>
      <c r="G20" s="215" t="s">
        <v>71</v>
      </c>
      <c r="H20" s="216">
        <f t="shared" si="1"/>
        <v>0</v>
      </c>
      <c r="I20" s="217" t="s">
        <v>71</v>
      </c>
    </row>
    <row r="21" spans="1:9" ht="15" customHeight="1" x14ac:dyDescent="0.4">
      <c r="A21" s="211"/>
      <c r="B21" s="212" t="s">
        <v>11</v>
      </c>
      <c r="C21" s="213" t="s">
        <v>18</v>
      </c>
      <c r="D21" s="214">
        <f>小合計!J8</f>
        <v>0</v>
      </c>
      <c r="E21" s="213" t="s">
        <v>71</v>
      </c>
      <c r="F21" s="214">
        <f>小合計!J19</f>
        <v>0</v>
      </c>
      <c r="G21" s="215" t="s">
        <v>71</v>
      </c>
      <c r="H21" s="216">
        <f t="shared" si="1"/>
        <v>0</v>
      </c>
      <c r="I21" s="217" t="s">
        <v>71</v>
      </c>
    </row>
    <row r="22" spans="1:9" ht="15" customHeight="1" x14ac:dyDescent="0.4">
      <c r="A22" s="211"/>
      <c r="B22" s="212" t="s">
        <v>12</v>
      </c>
      <c r="C22" s="213" t="s">
        <v>19</v>
      </c>
      <c r="D22" s="214">
        <f>小合計!J9</f>
        <v>0</v>
      </c>
      <c r="E22" s="213" t="s">
        <v>71</v>
      </c>
      <c r="F22" s="214">
        <f>小合計!J20</f>
        <v>0</v>
      </c>
      <c r="G22" s="215" t="s">
        <v>71</v>
      </c>
      <c r="H22" s="216">
        <f t="shared" si="1"/>
        <v>0</v>
      </c>
      <c r="I22" s="217" t="s">
        <v>71</v>
      </c>
    </row>
    <row r="23" spans="1:9" ht="15" customHeight="1" x14ac:dyDescent="0.4">
      <c r="A23" s="211"/>
      <c r="B23" s="212" t="s">
        <v>13</v>
      </c>
      <c r="C23" s="213" t="s">
        <v>20</v>
      </c>
      <c r="D23" s="214">
        <f>小合計!J10</f>
        <v>0</v>
      </c>
      <c r="E23" s="213" t="s">
        <v>71</v>
      </c>
      <c r="F23" s="214">
        <f>小合計!J21</f>
        <v>0</v>
      </c>
      <c r="G23" s="215" t="s">
        <v>71</v>
      </c>
      <c r="H23" s="216">
        <f t="shared" si="1"/>
        <v>0</v>
      </c>
      <c r="I23" s="217" t="s">
        <v>71</v>
      </c>
    </row>
    <row r="24" spans="1:9" ht="15" customHeight="1" thickBot="1" x14ac:dyDescent="0.45">
      <c r="A24" s="218"/>
      <c r="B24" s="219" t="s">
        <v>65</v>
      </c>
      <c r="C24" s="220"/>
      <c r="D24" s="221">
        <f>SUM(D17:D23)</f>
        <v>0</v>
      </c>
      <c r="E24" s="222" t="s">
        <v>71</v>
      </c>
      <c r="F24" s="221">
        <f>SUM(F17:F23)</f>
        <v>0</v>
      </c>
      <c r="G24" s="192" t="s">
        <v>71</v>
      </c>
      <c r="H24" s="223">
        <f>D24+F24</f>
        <v>0</v>
      </c>
      <c r="I24" s="232" t="s">
        <v>71</v>
      </c>
    </row>
    <row r="25" spans="1:9" ht="15" customHeight="1" thickBot="1" x14ac:dyDescent="0.45">
      <c r="A25" s="225" t="s">
        <v>66</v>
      </c>
      <c r="B25" s="226"/>
      <c r="C25" s="226"/>
      <c r="D25" s="227">
        <f>D16+D24</f>
        <v>0</v>
      </c>
      <c r="E25" s="228" t="s">
        <v>71</v>
      </c>
      <c r="F25" s="227">
        <f>F16+F24</f>
        <v>0</v>
      </c>
      <c r="G25" s="229" t="s">
        <v>71</v>
      </c>
      <c r="H25" s="230">
        <f>D25+F25</f>
        <v>0</v>
      </c>
      <c r="I25" s="231" t="s">
        <v>71</v>
      </c>
    </row>
  </sheetData>
  <sheetProtection algorithmName="SHA-512" hashValue="fyNA2yd5Bu1LETn9T+I2t+tkd7Efn8ORpTqOo2Z55tFGtDNsmWZbegaOfhKvKz0jc/1mU0X5AbLZvEbi+GHWnA==" saltValue="0m2UHJbkkohESMatfkAwlw==" spinCount="100000" sheet="1" objects="1" scenarios="1"/>
  <mergeCells count="18">
    <mergeCell ref="H2:I2"/>
    <mergeCell ref="A3:C3"/>
    <mergeCell ref="B11:C11"/>
    <mergeCell ref="A1:I1"/>
    <mergeCell ref="A15:C15"/>
    <mergeCell ref="D15:E15"/>
    <mergeCell ref="F15:G15"/>
    <mergeCell ref="H15:I15"/>
    <mergeCell ref="A4:A11"/>
    <mergeCell ref="A12:C12"/>
    <mergeCell ref="A2:C2"/>
    <mergeCell ref="D2:E2"/>
    <mergeCell ref="F2:G2"/>
    <mergeCell ref="A16:C16"/>
    <mergeCell ref="A17:A24"/>
    <mergeCell ref="B24:C24"/>
    <mergeCell ref="A25:C25"/>
    <mergeCell ref="A14:I14"/>
  </mergeCells>
  <phoneticPr fontId="2"/>
  <pageMargins left="0.19685039370078741" right="0.19685039370078741" top="0.19685039370078741" bottom="0.19685039370078741" header="0.39370078740157483" footer="0.3937007874015748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CB9B-731A-4BA0-8541-08E29ACF30B3}">
  <sheetPr>
    <tabColor rgb="FFCCFFCC"/>
  </sheetPr>
  <dimension ref="A1:W21"/>
  <sheetViews>
    <sheetView showGridLines="0" zoomScale="160" zoomScaleNormal="160" workbookViewId="0">
      <selection activeCell="S6" sqref="S6:U7"/>
    </sheetView>
  </sheetViews>
  <sheetFormatPr defaultColWidth="2.375" defaultRowHeight="15" customHeight="1" x14ac:dyDescent="0.4"/>
  <cols>
    <col min="1" max="1" width="3.75" style="18" customWidth="1"/>
    <col min="2" max="2" width="3.375" style="18" bestFit="1" customWidth="1"/>
    <col min="3" max="3" width="17.375" style="18" bestFit="1" customWidth="1"/>
    <col min="4" max="4" width="7.5" style="18" customWidth="1"/>
    <col min="5" max="5" width="3.5" style="18" customWidth="1"/>
    <col min="6" max="6" width="1.25" style="18" customWidth="1"/>
    <col min="7" max="7" width="2.375" style="18"/>
    <col min="8" max="8" width="1" style="18" customWidth="1"/>
    <col min="9" max="9" width="5.5" style="104" bestFit="1" customWidth="1"/>
    <col min="10" max="10" width="2.375" style="18"/>
    <col min="11" max="13" width="2.375" style="105"/>
    <col min="14" max="16384" width="2.375" style="18"/>
  </cols>
  <sheetData>
    <row r="1" spans="1:23" ht="14.25" thickBot="1" x14ac:dyDescent="0.45">
      <c r="A1" s="158" t="s">
        <v>74</v>
      </c>
      <c r="B1" s="158"/>
      <c r="C1" s="158"/>
      <c r="D1" s="158"/>
      <c r="E1" s="158"/>
    </row>
    <row r="2" spans="1:23" ht="15" customHeight="1" thickBot="1" x14ac:dyDescent="0.45">
      <c r="A2" s="188" t="s">
        <v>61</v>
      </c>
      <c r="B2" s="189"/>
      <c r="C2" s="189"/>
      <c r="D2" s="189" t="s">
        <v>29</v>
      </c>
      <c r="E2" s="190"/>
    </row>
    <row r="3" spans="1:23" ht="15" customHeight="1" thickTop="1" thickBot="1" x14ac:dyDescent="0.45">
      <c r="A3" s="159" t="s">
        <v>67</v>
      </c>
      <c r="B3" s="160"/>
      <c r="C3" s="160"/>
      <c r="D3" s="111">
        <f>総合計!H3</f>
        <v>0</v>
      </c>
      <c r="E3" s="42" t="s">
        <v>69</v>
      </c>
      <c r="G3" s="18" t="s">
        <v>72</v>
      </c>
      <c r="I3" s="104">
        <v>0.5</v>
      </c>
      <c r="J3" s="18" t="s">
        <v>76</v>
      </c>
      <c r="K3" s="144">
        <f>D3*I3</f>
        <v>0</v>
      </c>
      <c r="L3" s="144"/>
      <c r="M3" s="145"/>
      <c r="N3" s="16" t="s">
        <v>77</v>
      </c>
    </row>
    <row r="4" spans="1:23" ht="15" customHeight="1" thickTop="1" x14ac:dyDescent="0.4">
      <c r="A4" s="155" t="s">
        <v>64</v>
      </c>
      <c r="B4" s="39" t="s">
        <v>7</v>
      </c>
      <c r="C4" s="35" t="s">
        <v>14</v>
      </c>
      <c r="D4" s="101">
        <f>総合計!H4</f>
        <v>0</v>
      </c>
      <c r="E4" s="36" t="s">
        <v>69</v>
      </c>
      <c r="G4" s="18" t="s">
        <v>72</v>
      </c>
      <c r="I4" s="104">
        <v>0.3</v>
      </c>
      <c r="J4" s="18" t="s">
        <v>76</v>
      </c>
      <c r="K4" s="144">
        <f>D4*I4</f>
        <v>0</v>
      </c>
      <c r="L4" s="144"/>
      <c r="M4" s="145"/>
      <c r="N4" s="16" t="s">
        <v>77</v>
      </c>
    </row>
    <row r="5" spans="1:23" ht="15" customHeight="1" thickBot="1" x14ac:dyDescent="0.45">
      <c r="A5" s="156"/>
      <c r="B5" s="40" t="s">
        <v>8</v>
      </c>
      <c r="C5" s="37" t="s">
        <v>15</v>
      </c>
      <c r="D5" s="102">
        <f>総合計!H5</f>
        <v>0</v>
      </c>
      <c r="E5" s="38" t="s">
        <v>69</v>
      </c>
      <c r="G5" s="18" t="s">
        <v>72</v>
      </c>
      <c r="I5" s="104">
        <v>0.7</v>
      </c>
      <c r="J5" s="18" t="s">
        <v>76</v>
      </c>
      <c r="K5" s="144">
        <f t="shared" ref="K5:K7" si="0">D5*I5</f>
        <v>0</v>
      </c>
      <c r="L5" s="144"/>
      <c r="M5" s="145"/>
      <c r="N5" s="16" t="s">
        <v>77</v>
      </c>
    </row>
    <row r="6" spans="1:23" ht="15" customHeight="1" x14ac:dyDescent="0.4">
      <c r="A6" s="156"/>
      <c r="B6" s="40" t="s">
        <v>9</v>
      </c>
      <c r="C6" s="37" t="s">
        <v>16</v>
      </c>
      <c r="D6" s="102">
        <f>総合計!H6</f>
        <v>0</v>
      </c>
      <c r="E6" s="38" t="s">
        <v>69</v>
      </c>
      <c r="G6" s="18" t="s">
        <v>72</v>
      </c>
      <c r="I6" s="104">
        <v>0.1</v>
      </c>
      <c r="J6" s="18" t="s">
        <v>76</v>
      </c>
      <c r="K6" s="144">
        <f t="shared" si="0"/>
        <v>0</v>
      </c>
      <c r="L6" s="144"/>
      <c r="M6" s="145"/>
      <c r="N6" s="16" t="s">
        <v>77</v>
      </c>
      <c r="Q6" s="150" t="s">
        <v>29</v>
      </c>
      <c r="R6" s="150"/>
      <c r="S6" s="151">
        <f>SUM(K3:M10)</f>
        <v>0</v>
      </c>
      <c r="T6" s="152"/>
      <c r="U6" s="152"/>
      <c r="V6" s="146" t="s">
        <v>77</v>
      </c>
      <c r="W6" s="147"/>
    </row>
    <row r="7" spans="1:23" ht="15" customHeight="1" thickBot="1" x14ac:dyDescent="0.45">
      <c r="A7" s="156"/>
      <c r="B7" s="40" t="s">
        <v>10</v>
      </c>
      <c r="C7" s="37" t="s">
        <v>17</v>
      </c>
      <c r="D7" s="102">
        <f>総合計!H7</f>
        <v>0</v>
      </c>
      <c r="E7" s="38" t="s">
        <v>69</v>
      </c>
      <c r="G7" s="18" t="s">
        <v>72</v>
      </c>
      <c r="I7" s="104">
        <v>0.8</v>
      </c>
      <c r="J7" s="18" t="s">
        <v>76</v>
      </c>
      <c r="K7" s="144">
        <f t="shared" si="0"/>
        <v>0</v>
      </c>
      <c r="L7" s="144"/>
      <c r="M7" s="145"/>
      <c r="N7" s="16" t="s">
        <v>77</v>
      </c>
      <c r="Q7" s="150"/>
      <c r="R7" s="150"/>
      <c r="S7" s="153"/>
      <c r="T7" s="154"/>
      <c r="U7" s="154"/>
      <c r="V7" s="148"/>
      <c r="W7" s="149"/>
    </row>
    <row r="8" spans="1:23" ht="15" customHeight="1" x14ac:dyDescent="0.4">
      <c r="A8" s="156"/>
      <c r="B8" s="40" t="s">
        <v>11</v>
      </c>
      <c r="C8" s="37" t="s">
        <v>18</v>
      </c>
      <c r="D8" s="102">
        <f>総合計!H8</f>
        <v>0</v>
      </c>
      <c r="E8" s="38" t="s">
        <v>69</v>
      </c>
      <c r="G8" s="18" t="s">
        <v>72</v>
      </c>
      <c r="I8" s="104">
        <v>0.5</v>
      </c>
      <c r="J8" s="18" t="s">
        <v>76</v>
      </c>
      <c r="K8" s="144">
        <f>D8*I8</f>
        <v>0</v>
      </c>
      <c r="L8" s="144"/>
      <c r="M8" s="145"/>
      <c r="N8" s="16" t="s">
        <v>77</v>
      </c>
    </row>
    <row r="9" spans="1:23" ht="15" customHeight="1" x14ac:dyDescent="0.4">
      <c r="A9" s="156"/>
      <c r="B9" s="40" t="s">
        <v>12</v>
      </c>
      <c r="C9" s="37" t="s">
        <v>19</v>
      </c>
      <c r="D9" s="102">
        <f>総合計!H9</f>
        <v>0</v>
      </c>
      <c r="E9" s="38" t="s">
        <v>69</v>
      </c>
      <c r="G9" s="18" t="s">
        <v>72</v>
      </c>
      <c r="I9" s="104">
        <v>0.6</v>
      </c>
      <c r="J9" s="18" t="s">
        <v>76</v>
      </c>
      <c r="K9" s="144">
        <f>D9*I9</f>
        <v>0</v>
      </c>
      <c r="L9" s="144"/>
      <c r="M9" s="145"/>
      <c r="N9" s="16" t="s">
        <v>77</v>
      </c>
    </row>
    <row r="10" spans="1:23" ht="15" customHeight="1" thickBot="1" x14ac:dyDescent="0.45">
      <c r="A10" s="157"/>
      <c r="B10" s="43" t="s">
        <v>13</v>
      </c>
      <c r="C10" s="44" t="s">
        <v>20</v>
      </c>
      <c r="D10" s="103">
        <f>総合計!H10</f>
        <v>0</v>
      </c>
      <c r="E10" s="41" t="s">
        <v>69</v>
      </c>
      <c r="G10" s="18" t="s">
        <v>72</v>
      </c>
      <c r="I10" s="104">
        <v>0.6</v>
      </c>
      <c r="J10" s="18" t="s">
        <v>76</v>
      </c>
      <c r="K10" s="144">
        <f>D10*I10</f>
        <v>0</v>
      </c>
      <c r="L10" s="144"/>
      <c r="M10" s="145"/>
      <c r="N10" s="16" t="s">
        <v>77</v>
      </c>
    </row>
    <row r="11" spans="1:23" ht="15" customHeight="1" x14ac:dyDescent="0.4">
      <c r="K11" s="114"/>
      <c r="L11" s="114"/>
      <c r="M11" s="114"/>
    </row>
    <row r="12" spans="1:23" ht="14.25" thickBot="1" x14ac:dyDescent="0.45">
      <c r="A12" s="158" t="s">
        <v>75</v>
      </c>
      <c r="B12" s="158"/>
      <c r="C12" s="158"/>
      <c r="D12" s="158"/>
      <c r="E12" s="158"/>
      <c r="K12" s="114"/>
      <c r="L12" s="114"/>
      <c r="M12" s="114"/>
    </row>
    <row r="13" spans="1:23" ht="15" customHeight="1" thickBot="1" x14ac:dyDescent="0.45">
      <c r="A13" s="188" t="s">
        <v>61</v>
      </c>
      <c r="B13" s="189"/>
      <c r="C13" s="189"/>
      <c r="D13" s="189" t="s">
        <v>29</v>
      </c>
      <c r="E13" s="190"/>
      <c r="K13" s="114"/>
      <c r="L13" s="114"/>
      <c r="M13" s="114"/>
    </row>
    <row r="14" spans="1:23" ht="15" customHeight="1" thickTop="1" thickBot="1" x14ac:dyDescent="0.45">
      <c r="A14" s="159" t="s">
        <v>67</v>
      </c>
      <c r="B14" s="160"/>
      <c r="C14" s="160"/>
      <c r="D14" s="111">
        <f>総合計!H16</f>
        <v>0</v>
      </c>
      <c r="E14" s="42" t="s">
        <v>71</v>
      </c>
      <c r="G14" s="18" t="s">
        <v>72</v>
      </c>
      <c r="I14" s="104">
        <v>1.7</v>
      </c>
      <c r="J14" s="18" t="s">
        <v>76</v>
      </c>
      <c r="K14" s="144">
        <f t="shared" ref="K14:K21" si="1">D14*I14</f>
        <v>0</v>
      </c>
      <c r="L14" s="144"/>
      <c r="M14" s="145"/>
      <c r="N14" s="16" t="s">
        <v>69</v>
      </c>
    </row>
    <row r="15" spans="1:23" ht="15" customHeight="1" thickTop="1" x14ac:dyDescent="0.4">
      <c r="A15" s="155" t="s">
        <v>64</v>
      </c>
      <c r="B15" s="39" t="s">
        <v>7</v>
      </c>
      <c r="C15" s="35" t="s">
        <v>14</v>
      </c>
      <c r="D15" s="101">
        <f>総合計!H17</f>
        <v>0</v>
      </c>
      <c r="E15" s="36" t="s">
        <v>71</v>
      </c>
      <c r="G15" s="18" t="s">
        <v>72</v>
      </c>
      <c r="I15" s="104">
        <v>0.6</v>
      </c>
      <c r="J15" s="18" t="s">
        <v>76</v>
      </c>
      <c r="K15" s="144">
        <f t="shared" si="1"/>
        <v>0</v>
      </c>
      <c r="L15" s="144"/>
      <c r="M15" s="145"/>
      <c r="N15" s="16" t="s">
        <v>69</v>
      </c>
    </row>
    <row r="16" spans="1:23" ht="15" customHeight="1" thickBot="1" x14ac:dyDescent="0.45">
      <c r="A16" s="156"/>
      <c r="B16" s="40" t="s">
        <v>8</v>
      </c>
      <c r="C16" s="37" t="s">
        <v>15</v>
      </c>
      <c r="D16" s="102">
        <f>総合計!H18</f>
        <v>0</v>
      </c>
      <c r="E16" s="38" t="s">
        <v>71</v>
      </c>
      <c r="G16" s="18" t="s">
        <v>72</v>
      </c>
      <c r="I16" s="104">
        <v>2</v>
      </c>
      <c r="J16" s="18" t="s">
        <v>76</v>
      </c>
      <c r="K16" s="144">
        <f t="shared" si="1"/>
        <v>0</v>
      </c>
      <c r="L16" s="144"/>
      <c r="M16" s="145"/>
      <c r="N16" s="16" t="s">
        <v>69</v>
      </c>
    </row>
    <row r="17" spans="1:23" ht="15" customHeight="1" x14ac:dyDescent="0.4">
      <c r="A17" s="156"/>
      <c r="B17" s="40" t="s">
        <v>9</v>
      </c>
      <c r="C17" s="37" t="s">
        <v>16</v>
      </c>
      <c r="D17" s="102">
        <f>総合計!H19</f>
        <v>0</v>
      </c>
      <c r="E17" s="38" t="s">
        <v>71</v>
      </c>
      <c r="G17" s="18" t="s">
        <v>72</v>
      </c>
      <c r="I17" s="104">
        <v>6</v>
      </c>
      <c r="J17" s="18" t="s">
        <v>76</v>
      </c>
      <c r="K17" s="144">
        <f t="shared" si="1"/>
        <v>0</v>
      </c>
      <c r="L17" s="144"/>
      <c r="M17" s="145"/>
      <c r="N17" s="16" t="s">
        <v>69</v>
      </c>
      <c r="Q17" s="150" t="s">
        <v>29</v>
      </c>
      <c r="R17" s="150"/>
      <c r="S17" s="151">
        <f>SUM(K14:M21)</f>
        <v>0</v>
      </c>
      <c r="T17" s="152"/>
      <c r="U17" s="152"/>
      <c r="V17" s="146" t="s">
        <v>68</v>
      </c>
      <c r="W17" s="147"/>
    </row>
    <row r="18" spans="1:23" ht="15" customHeight="1" thickBot="1" x14ac:dyDescent="0.45">
      <c r="A18" s="156"/>
      <c r="B18" s="40" t="s">
        <v>10</v>
      </c>
      <c r="C18" s="37" t="s">
        <v>17</v>
      </c>
      <c r="D18" s="102">
        <f>総合計!H20</f>
        <v>0</v>
      </c>
      <c r="E18" s="38" t="s">
        <v>71</v>
      </c>
      <c r="G18" s="18" t="s">
        <v>72</v>
      </c>
      <c r="I18" s="104">
        <v>0.8</v>
      </c>
      <c r="J18" s="18" t="s">
        <v>76</v>
      </c>
      <c r="K18" s="144">
        <f t="shared" si="1"/>
        <v>0</v>
      </c>
      <c r="L18" s="144"/>
      <c r="M18" s="145"/>
      <c r="N18" s="16" t="s">
        <v>69</v>
      </c>
      <c r="Q18" s="150"/>
      <c r="R18" s="150"/>
      <c r="S18" s="153"/>
      <c r="T18" s="154"/>
      <c r="U18" s="154"/>
      <c r="V18" s="148"/>
      <c r="W18" s="149"/>
    </row>
    <row r="19" spans="1:23" ht="15" customHeight="1" x14ac:dyDescent="0.4">
      <c r="A19" s="156"/>
      <c r="B19" s="40" t="s">
        <v>11</v>
      </c>
      <c r="C19" s="37" t="s">
        <v>18</v>
      </c>
      <c r="D19" s="102">
        <f>総合計!H21</f>
        <v>0</v>
      </c>
      <c r="E19" s="38" t="s">
        <v>71</v>
      </c>
      <c r="G19" s="18" t="s">
        <v>72</v>
      </c>
      <c r="I19" s="104">
        <v>2</v>
      </c>
      <c r="J19" s="18" t="s">
        <v>76</v>
      </c>
      <c r="K19" s="144">
        <f t="shared" si="1"/>
        <v>0</v>
      </c>
      <c r="L19" s="144"/>
      <c r="M19" s="145"/>
      <c r="N19" s="16" t="s">
        <v>69</v>
      </c>
    </row>
    <row r="20" spans="1:23" ht="15" customHeight="1" x14ac:dyDescent="0.4">
      <c r="A20" s="156"/>
      <c r="B20" s="40" t="s">
        <v>12</v>
      </c>
      <c r="C20" s="37" t="s">
        <v>19</v>
      </c>
      <c r="D20" s="102">
        <f>総合計!H22</f>
        <v>0</v>
      </c>
      <c r="E20" s="38" t="s">
        <v>71</v>
      </c>
      <c r="G20" s="18" t="s">
        <v>72</v>
      </c>
      <c r="I20" s="104">
        <v>1.9</v>
      </c>
      <c r="J20" s="18" t="s">
        <v>76</v>
      </c>
      <c r="K20" s="144">
        <f t="shared" si="1"/>
        <v>0</v>
      </c>
      <c r="L20" s="144"/>
      <c r="M20" s="145"/>
      <c r="N20" s="16" t="s">
        <v>69</v>
      </c>
    </row>
    <row r="21" spans="1:23" ht="15" customHeight="1" thickBot="1" x14ac:dyDescent="0.45">
      <c r="A21" s="157"/>
      <c r="B21" s="43" t="s">
        <v>13</v>
      </c>
      <c r="C21" s="44" t="s">
        <v>20</v>
      </c>
      <c r="D21" s="103">
        <f>総合計!H23</f>
        <v>0</v>
      </c>
      <c r="E21" s="41" t="s">
        <v>71</v>
      </c>
      <c r="G21" s="18" t="s">
        <v>72</v>
      </c>
      <c r="I21" s="104">
        <v>1.9</v>
      </c>
      <c r="J21" s="18" t="s">
        <v>76</v>
      </c>
      <c r="K21" s="144">
        <f t="shared" si="1"/>
        <v>0</v>
      </c>
      <c r="L21" s="144"/>
      <c r="M21" s="145"/>
      <c r="N21" s="16" t="s">
        <v>69</v>
      </c>
    </row>
  </sheetData>
  <sheetProtection algorithmName="SHA-512" hashValue="j7uQlbvpuRj9XbIEhJtAxhLSiDN45RSMJXxP3MzTYnzGVFCtCfZkmc22SPuJ0vUe1fwemXy7/WA9faBMMmK96Q==" saltValue="K8xk+UlDBf9rKdxjQO47OA==" spinCount="100000" sheet="1" objects="1" scenarios="1"/>
  <mergeCells count="32">
    <mergeCell ref="A1:E1"/>
    <mergeCell ref="A2:C2"/>
    <mergeCell ref="D2:E2"/>
    <mergeCell ref="A3:C3"/>
    <mergeCell ref="A14:C14"/>
    <mergeCell ref="A15:A21"/>
    <mergeCell ref="K3:M3"/>
    <mergeCell ref="K4:M4"/>
    <mergeCell ref="K5:M5"/>
    <mergeCell ref="K6:M6"/>
    <mergeCell ref="K7:M7"/>
    <mergeCell ref="K8:M8"/>
    <mergeCell ref="A4:A10"/>
    <mergeCell ref="A12:E12"/>
    <mergeCell ref="A13:C13"/>
    <mergeCell ref="D13:E13"/>
    <mergeCell ref="K19:M19"/>
    <mergeCell ref="K20:M20"/>
    <mergeCell ref="K21:M21"/>
    <mergeCell ref="K15:M15"/>
    <mergeCell ref="K16:M16"/>
    <mergeCell ref="K17:M17"/>
    <mergeCell ref="V6:W7"/>
    <mergeCell ref="Q17:R18"/>
    <mergeCell ref="S17:U18"/>
    <mergeCell ref="V17:W18"/>
    <mergeCell ref="K18:M18"/>
    <mergeCell ref="Q6:R7"/>
    <mergeCell ref="S6:U7"/>
    <mergeCell ref="K9:M9"/>
    <mergeCell ref="K10:M10"/>
    <mergeCell ref="K14:M14"/>
  </mergeCells>
  <phoneticPr fontId="2"/>
  <pageMargins left="0.19685039370078741" right="0.19685039370078741" top="0.19685039370078741" bottom="0.19685039370078741" header="0.39370078740157483" footer="0.3937007874015748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B5AD-1FAC-407A-9A75-358BBFB12F9B}">
  <sheetPr>
    <tabColor rgb="FFF2EDDA"/>
  </sheetPr>
  <dimension ref="A1:I14"/>
  <sheetViews>
    <sheetView zoomScale="115" zoomScaleNormal="115" workbookViewId="0">
      <selection activeCell="C15" sqref="C15"/>
    </sheetView>
  </sheetViews>
  <sheetFormatPr defaultRowHeight="16.5" x14ac:dyDescent="0.4"/>
  <cols>
    <col min="1" max="1" width="9" style="106"/>
    <col min="2" max="2" width="10.375" style="107" customWidth="1"/>
    <col min="3" max="3" width="3.5" style="110" customWidth="1"/>
    <col min="4" max="9" width="9" style="108"/>
    <col min="10" max="16384" width="9" style="106"/>
  </cols>
  <sheetData>
    <row r="1" spans="1:9" ht="18.75" customHeight="1" x14ac:dyDescent="0.4">
      <c r="A1" s="176" t="s">
        <v>81</v>
      </c>
      <c r="B1" s="177"/>
      <c r="C1" s="170"/>
      <c r="D1" s="171"/>
      <c r="E1" s="171"/>
      <c r="F1" s="171"/>
      <c r="G1" s="171"/>
      <c r="H1" s="171"/>
      <c r="I1" s="172"/>
    </row>
    <row r="2" spans="1:9" ht="18.75" customHeight="1" x14ac:dyDescent="0.15">
      <c r="A2" s="163" t="s">
        <v>82</v>
      </c>
      <c r="B2" s="164"/>
      <c r="C2" s="179"/>
      <c r="D2" s="179"/>
      <c r="E2" s="180"/>
      <c r="F2" s="169"/>
      <c r="G2" s="169"/>
      <c r="H2" s="169"/>
      <c r="I2" s="169"/>
    </row>
    <row r="3" spans="1:9" ht="18.75" customHeight="1" x14ac:dyDescent="0.15">
      <c r="A3" s="165"/>
      <c r="B3" s="166"/>
      <c r="C3" s="179"/>
      <c r="D3" s="179"/>
      <c r="E3" s="180"/>
      <c r="F3" s="169"/>
      <c r="G3" s="169"/>
      <c r="H3" s="169"/>
      <c r="I3" s="169"/>
    </row>
    <row r="4" spans="1:9" ht="18.75" customHeight="1" x14ac:dyDescent="0.15">
      <c r="A4" s="184" t="s">
        <v>84</v>
      </c>
      <c r="B4" s="185"/>
      <c r="C4" s="181"/>
      <c r="D4" s="182"/>
      <c r="E4" s="183"/>
      <c r="F4" s="169"/>
      <c r="G4" s="169"/>
      <c r="H4" s="169"/>
      <c r="I4" s="169"/>
    </row>
    <row r="5" spans="1:9" x14ac:dyDescent="0.15">
      <c r="A5" s="186"/>
      <c r="B5" s="187"/>
      <c r="C5" s="182"/>
      <c r="D5" s="182"/>
      <c r="E5" s="183"/>
      <c r="F5" s="169"/>
      <c r="G5" s="169"/>
      <c r="H5" s="169"/>
      <c r="I5" s="169"/>
    </row>
    <row r="6" spans="1:9" ht="18.75" customHeight="1" x14ac:dyDescent="0.4">
      <c r="A6" s="176" t="s">
        <v>83</v>
      </c>
      <c r="B6" s="177"/>
      <c r="C6" s="109">
        <v>1</v>
      </c>
      <c r="D6" s="167"/>
      <c r="E6" s="168"/>
      <c r="F6" s="168"/>
      <c r="G6" s="168"/>
      <c r="H6" s="168"/>
      <c r="I6" s="168"/>
    </row>
    <row r="7" spans="1:9" ht="18.75" customHeight="1" x14ac:dyDescent="0.4">
      <c r="A7" s="176"/>
      <c r="B7" s="177"/>
      <c r="C7" s="109">
        <v>2</v>
      </c>
      <c r="D7" s="167"/>
      <c r="E7" s="168"/>
      <c r="F7" s="168"/>
      <c r="G7" s="168"/>
      <c r="H7" s="168"/>
      <c r="I7" s="168"/>
    </row>
    <row r="8" spans="1:9" ht="18.75" customHeight="1" x14ac:dyDescent="0.4">
      <c r="A8" s="176"/>
      <c r="B8" s="177"/>
      <c r="C8" s="109">
        <v>3</v>
      </c>
      <c r="D8" s="167"/>
      <c r="E8" s="168"/>
      <c r="F8" s="168"/>
      <c r="G8" s="168"/>
      <c r="H8" s="168"/>
      <c r="I8" s="168"/>
    </row>
    <row r="9" spans="1:9" ht="18.75" customHeight="1" x14ac:dyDescent="0.4">
      <c r="A9" s="176"/>
      <c r="B9" s="177"/>
      <c r="C9" s="109">
        <v>4</v>
      </c>
      <c r="D9" s="167"/>
      <c r="E9" s="168"/>
      <c r="F9" s="168"/>
      <c r="G9" s="168"/>
      <c r="H9" s="168"/>
      <c r="I9" s="168"/>
    </row>
    <row r="10" spans="1:9" ht="18.75" customHeight="1" x14ac:dyDescent="0.4">
      <c r="A10" s="176"/>
      <c r="B10" s="177"/>
      <c r="C10" s="109">
        <v>5</v>
      </c>
      <c r="D10" s="167"/>
      <c r="E10" s="168"/>
      <c r="F10" s="168"/>
      <c r="G10" s="168"/>
      <c r="H10" s="168"/>
      <c r="I10" s="168"/>
    </row>
    <row r="11" spans="1:9" ht="18.75" customHeight="1" x14ac:dyDescent="0.4">
      <c r="A11" s="176"/>
      <c r="B11" s="177"/>
      <c r="C11" s="109">
        <v>6</v>
      </c>
      <c r="D11" s="167"/>
      <c r="E11" s="168"/>
      <c r="F11" s="168"/>
      <c r="G11" s="168"/>
      <c r="H11" s="168"/>
      <c r="I11" s="168"/>
    </row>
    <row r="12" spans="1:9" x14ac:dyDescent="0.4">
      <c r="A12" s="176"/>
      <c r="B12" s="177"/>
      <c r="C12" s="109">
        <v>7</v>
      </c>
      <c r="D12" s="167"/>
      <c r="E12" s="168"/>
      <c r="F12" s="168"/>
      <c r="G12" s="168"/>
      <c r="H12" s="168"/>
      <c r="I12" s="168"/>
    </row>
    <row r="13" spans="1:9" ht="51" customHeight="1" x14ac:dyDescent="0.4">
      <c r="A13" s="161" t="s">
        <v>86</v>
      </c>
      <c r="B13" s="162"/>
      <c r="C13" s="173"/>
      <c r="D13" s="174"/>
      <c r="E13" s="174"/>
      <c r="F13" s="174"/>
      <c r="G13" s="174"/>
      <c r="H13" s="174"/>
      <c r="I13" s="175"/>
    </row>
    <row r="14" spans="1:9" ht="147.75" customHeight="1" x14ac:dyDescent="0.4">
      <c r="A14" s="161" t="s">
        <v>85</v>
      </c>
      <c r="B14" s="161"/>
      <c r="C14" s="178"/>
      <c r="D14" s="178"/>
      <c r="E14" s="178"/>
      <c r="F14" s="178"/>
      <c r="G14" s="178"/>
      <c r="H14" s="178"/>
      <c r="I14" s="178"/>
    </row>
  </sheetData>
  <mergeCells count="28">
    <mergeCell ref="C14:I14"/>
    <mergeCell ref="C2:E2"/>
    <mergeCell ref="C3:E3"/>
    <mergeCell ref="C4:E4"/>
    <mergeCell ref="C5:E5"/>
    <mergeCell ref="C1:I1"/>
    <mergeCell ref="A14:B14"/>
    <mergeCell ref="D7:I7"/>
    <mergeCell ref="D10:I10"/>
    <mergeCell ref="D11:I11"/>
    <mergeCell ref="D8:I8"/>
    <mergeCell ref="D9:I9"/>
    <mergeCell ref="C13:I13"/>
    <mergeCell ref="F3:G3"/>
    <mergeCell ref="H3:I3"/>
    <mergeCell ref="F4:G4"/>
    <mergeCell ref="H4:I4"/>
    <mergeCell ref="F5:G5"/>
    <mergeCell ref="H5:I5"/>
    <mergeCell ref="A1:B1"/>
    <mergeCell ref="A6:B12"/>
    <mergeCell ref="A13:B13"/>
    <mergeCell ref="A2:B3"/>
    <mergeCell ref="A4:B5"/>
    <mergeCell ref="D6:I6"/>
    <mergeCell ref="D12:I12"/>
    <mergeCell ref="F2:G2"/>
    <mergeCell ref="H2:I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記入例</vt:lpstr>
      <vt:lpstr>グループ</vt:lpstr>
      <vt:lpstr>前半</vt:lpstr>
      <vt:lpstr>後半</vt:lpstr>
      <vt:lpstr>小合計</vt:lpstr>
      <vt:lpstr>総合計</vt:lpstr>
      <vt:lpstr>水・二酸化炭素</vt:lpstr>
      <vt:lpstr>エコレシピ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6310</dc:creator>
  <cp:lastModifiedBy>6310</cp:lastModifiedBy>
  <cp:lastPrinted>2023-06-06T06:31:55Z</cp:lastPrinted>
  <dcterms:created xsi:type="dcterms:W3CDTF">2023-04-28T06:20:05Z</dcterms:created>
  <dcterms:modified xsi:type="dcterms:W3CDTF">2024-01-04T05:42:05Z</dcterms:modified>
</cp:coreProperties>
</file>