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955" windowHeight="8550" tabRatio="843" activeTab="0"/>
  </bookViews>
  <sheets>
    <sheet name="89－1　国民健康保険被保険者及び医療費状況（診療費）" sheetId="1" r:id="rId1"/>
    <sheet name="89－2　国民健康保険税の賦課割合及び税率" sheetId="2" r:id="rId2"/>
    <sheet name="90－１　後期高齢者医療被保険者及び医療費状況（診療費）" sheetId="3" r:id="rId3"/>
    <sheet name="90－２　後期高齢者医療保険料" sheetId="4" r:id="rId4"/>
    <sheet name="91－１　国民年金被保険者数" sheetId="5" r:id="rId5"/>
    <sheet name="91－２　福祉年金給付状況" sheetId="6" r:id="rId6"/>
    <sheet name="91－３　基礎年金給付状況" sheetId="7" r:id="rId7"/>
    <sheet name="91－４　旧法年金給付状況" sheetId="8" r:id="rId8"/>
    <sheet name="92－１　要介護（要支援）認定者の状況" sheetId="9" r:id="rId9"/>
    <sheet name="92－２　居宅介護（支援）サービス受給者の状況" sheetId="10" r:id="rId10"/>
    <sheet name="92－３　地域密着型（介護予防）サービス受給者の状況" sheetId="11" r:id="rId11"/>
    <sheet name="92－４　施設介護サービス受給者の状況" sheetId="12" r:id="rId12"/>
    <sheet name="92－５　保険給付の状況" sheetId="13" r:id="rId13"/>
    <sheet name="92－６　介護予防・生活支援サービス事業の状況" sheetId="14" r:id="rId14"/>
    <sheet name="93　市民交通災害共済加入状況及び給付件数" sheetId="15" r:id="rId15"/>
    <sheet name="94－１　児童問題の受付経路別処理件数" sheetId="16" r:id="rId16"/>
    <sheet name="94－２　児童問題の処理件数" sheetId="17" r:id="rId17"/>
    <sheet name="94－３　保育所在籍児童数及び職員数" sheetId="18" r:id="rId18"/>
    <sheet name="94－４　母子生活支援施設措置状況（福島敬香ハイム）" sheetId="19" r:id="rId19"/>
    <sheet name="94－５　こども発達支援センター利用状況" sheetId="20" r:id="rId20"/>
    <sheet name="94－６　児童センター利用状況" sheetId="21" r:id="rId21"/>
    <sheet name="94－７　保育所別入所状況" sheetId="22" r:id="rId22"/>
    <sheet name="94－８　認定こども園別入所状況" sheetId="23" r:id="rId23"/>
    <sheet name="94－９　地域型保育施設別入所状況" sheetId="24" r:id="rId24"/>
    <sheet name="95－１　養護老人ホーム入所委託状況" sheetId="25" r:id="rId25"/>
    <sheet name="95－２　養護老人ホーム施設措置費支弁状況" sheetId="26" r:id="rId26"/>
    <sheet name="95－３　地区別老人クラブ数" sheetId="27" r:id="rId27"/>
    <sheet name="96－１　身体障害者手帳交付状況" sheetId="28" r:id="rId28"/>
    <sheet name="96－２　療育手帳交付状況" sheetId="29" r:id="rId29"/>
    <sheet name="96－３　身体障害者福祉費支出状況" sheetId="30" r:id="rId30"/>
    <sheet name="96－４　施設入所支援利用状況" sheetId="31" r:id="rId31"/>
    <sheet name="96－５　　療養介護利用状況" sheetId="32" r:id="rId32"/>
    <sheet name="96－６　精神障害者保健福祉手帳所持者数" sheetId="33" r:id="rId33"/>
    <sheet name="96－７　自立支援医療（精神通院公費）利用者数" sheetId="34" r:id="rId34"/>
    <sheet name="97　被保護世帯，人員及び生活保護費扶助別状況" sheetId="35" r:id="rId35"/>
    <sheet name="98　生活保護の申請，開始，廃止及び生活相談状況" sheetId="36" r:id="rId36"/>
    <sheet name="99　民生委員数等" sheetId="37" r:id="rId37"/>
    <sheet name="100　シルバー人材センター業務取扱状況" sheetId="38" r:id="rId38"/>
    <sheet name="101　職業紹介状況" sheetId="39" r:id="rId39"/>
    <sheet name="102　産業分類別求人・充足状況" sheetId="40" r:id="rId40"/>
  </sheets>
  <externalReferences>
    <externalReference r:id="rId43"/>
  </externalReferences>
  <definedNames>
    <definedName name="_xlnm.Print_Area" localSheetId="37">'100　シルバー人材センター業務取扱状況'!$A$1:$K$10</definedName>
    <definedName name="_xlnm.Print_Area" localSheetId="38">'101　職業紹介状況'!$A$1:$R$16</definedName>
    <definedName name="_xlnm.Print_Area" localSheetId="39">'102　産業分類別求人・充足状況'!$A$1:$Y$16</definedName>
    <definedName name="_xlnm.Print_Area" localSheetId="0">'89－1　国民健康保険被保険者及び医療費状況（診療費）'!$A$1:$P$14</definedName>
    <definedName name="_xlnm.Print_Area" localSheetId="1">'89－2　国民健康保険税の賦課割合及び税率'!$A$1:$I$25</definedName>
    <definedName name="_xlnm.Print_Area" localSheetId="2">'90－１　後期高齢者医療被保険者及び医療費状況（診療費）'!$A$1:$L$14</definedName>
    <definedName name="_xlnm.Print_Area" localSheetId="4">'91－１　国民年金被保険者数'!$A$1:$E$11</definedName>
    <definedName name="_xlnm.Print_Area" localSheetId="5">'91－２　福祉年金給付状況'!$A$1:$D$10</definedName>
    <definedName name="_xlnm.Print_Area" localSheetId="6">'91－３　基礎年金給付状況'!$A$1:$M$10</definedName>
    <definedName name="_xlnm.Print_Area" localSheetId="7">'91－４　旧法年金給付状況'!$A$1:$K$10</definedName>
    <definedName name="_xlnm.Print_Area" localSheetId="8">'92－１　要介護（要支援）認定者の状況'!$A$1:$N$13</definedName>
    <definedName name="_xlnm.Print_Area" localSheetId="9">'92－２　居宅介護（支援）サービス受給者の状況'!$A$1:$N$11</definedName>
    <definedName name="_xlnm.Print_Area" localSheetId="10">'92－３　地域密着型（介護予防）サービス受給者の状況'!$A$1:$N$11</definedName>
    <definedName name="_xlnm.Print_Area" localSheetId="11">'92－４　施設介護サービス受給者の状況'!$A$1:$J$11</definedName>
    <definedName name="_xlnm.Print_Area" localSheetId="12">'92－５　保険給付の状況'!$A$1:$P$13</definedName>
    <definedName name="_xlnm.Print_Area" localSheetId="13">'92－６　介護予防・生活支援サービス事業の状況'!$A$1:$N$8</definedName>
    <definedName name="_xlnm.Print_Area" localSheetId="14">'93　市民交通災害共済加入状況及び給付件数'!$A$1:$G$11</definedName>
    <definedName name="_xlnm.Print_Area" localSheetId="15">'94－１　児童問題の受付経路別処理件数'!$A$1:$N$11</definedName>
    <definedName name="_xlnm.Print_Area" localSheetId="16">'94－２　児童問題の処理件数'!$A$1:$J$10</definedName>
    <definedName name="_xlnm.Print_Area" localSheetId="17">'94－３　保育所在籍児童数及び職員数'!$A$1:$K$12</definedName>
    <definedName name="_xlnm.Print_Area" localSheetId="18">'94－４　母子生活支援施設措置状況（福島敬香ハイム）'!$A$1:$G$9</definedName>
    <definedName name="_xlnm.Print_Area" localSheetId="19">'94－５　こども発達支援センター利用状況'!$A$1:$G$12</definedName>
    <definedName name="_xlnm.Print_Area" localSheetId="20">'94－６　児童センター利用状況'!$A$1:$K$34</definedName>
    <definedName name="_xlnm.Print_Area" localSheetId="21">'94－７　保育所別入所状況'!$A$1:$K$54</definedName>
    <definedName name="_xlnm.Print_Area" localSheetId="22">'94－８　認定こども園別入所状況'!$A$1:$K$19</definedName>
    <definedName name="_xlnm.Print_Area" localSheetId="23">'94－９　地域型保育施設別入所状況'!$A$1:$K$20</definedName>
    <definedName name="_xlnm.Print_Area" localSheetId="24">'95－１　養護老人ホーム入所委託状況'!$A$1:$G$15</definedName>
    <definedName name="_xlnm.Print_Area" localSheetId="25">'95－２　養護老人ホーム施設措置費支弁状況'!$A$1:$C$7</definedName>
    <definedName name="_xlnm.Print_Area" localSheetId="26">'95－３　地区別老人クラブ数'!$A$1:$J$13</definedName>
    <definedName name="_xlnm.Print_Area" localSheetId="27">'96－１　身体障害者手帳交付状況'!$A$1:$G$12</definedName>
    <definedName name="_xlnm.Print_Area" localSheetId="28">'96－２　療育手帳交付状況'!$A$1:$E$19</definedName>
    <definedName name="_xlnm.Print_Area" localSheetId="30">'96－４　施設入所支援利用状況'!$A$1:$F$18</definedName>
    <definedName name="_xlnm.Print_Area" localSheetId="32">'96－６　精神障害者保健福祉手帳所持者数'!$A$1:$E$10</definedName>
    <definedName name="_xlnm.Print_Area" localSheetId="33">'96－７　自立支援医療（精神通院公費）利用者数'!$A$1:$B$10</definedName>
    <definedName name="_xlnm.Print_Area" localSheetId="34">'97　被保護世帯，人員及び生活保護費扶助別状況'!$A$1:$K$10</definedName>
    <definedName name="_xlnm.Print_Area" localSheetId="35">'98　生活保護の申請，開始，廃止及び生活相談状況'!$A$1:$E$9</definedName>
    <definedName name="_xlnm.Print_Area" localSheetId="36">'99　民生委員数等'!$A$1:$J$10</definedName>
  </definedNames>
  <calcPr fullCalcOnLoad="1"/>
</workbook>
</file>

<file path=xl/sharedStrings.xml><?xml version="1.0" encoding="utf-8"?>
<sst xmlns="http://schemas.openxmlformats.org/spreadsheetml/2006/main" count="1096" uniqueCount="671">
  <si>
    <t>世　　　　　帯（世帯）</t>
  </si>
  <si>
    <t>人　　　　　口（人）</t>
  </si>
  <si>
    <t>被保険者数</t>
  </si>
  <si>
    <t>件　　数</t>
  </si>
  <si>
    <t>日　　数</t>
  </si>
  <si>
    <t>世　帯　数</t>
  </si>
  <si>
    <t>国保世帯数</t>
  </si>
  <si>
    <t>加入率（％）</t>
  </si>
  <si>
    <t>人　　　口</t>
  </si>
  <si>
    <t>国保被保険者数</t>
  </si>
  <si>
    <t>（人）</t>
  </si>
  <si>
    <t>（件）</t>
  </si>
  <si>
    <t>（日）</t>
  </si>
  <si>
    <t>（千円）</t>
  </si>
  <si>
    <t>（％）</t>
  </si>
  <si>
    <t>費用額（円）</t>
  </si>
  <si>
    <t>資料　国保年金課</t>
  </si>
  <si>
    <t>賦　課　割　合　（％）</t>
  </si>
  <si>
    <t>税　　　　　率</t>
  </si>
  <si>
    <t>所　得　割</t>
  </si>
  <si>
    <t>被保険者均等割</t>
  </si>
  <si>
    <t>世帯別平等割</t>
  </si>
  <si>
    <t>（円）</t>
  </si>
  <si>
    <t>　　　　区分
年度</t>
  </si>
  <si>
    <t>一 件 当 り</t>
  </si>
  <si>
    <t>一 日 当 り</t>
  </si>
  <si>
    <t>一 人 当 り</t>
  </si>
  <si>
    <t>受 診 率</t>
  </si>
  <si>
    <t>費 用 額</t>
  </si>
  <si>
    <t>医療分</t>
  </si>
  <si>
    <t>介護分</t>
  </si>
  <si>
    <t>　　　　　　　　区分
　年度</t>
  </si>
  <si>
    <t>後期分</t>
  </si>
  <si>
    <t>被　　　保　　　険　　　者</t>
  </si>
  <si>
    <t>医　　療　　費</t>
  </si>
  <si>
    <t>平 成 24 年 度</t>
  </si>
  <si>
    <r>
      <t>平 成</t>
    </r>
    <r>
      <rPr>
        <sz val="9"/>
        <rFont val="ＭＳ 明朝"/>
        <family val="1"/>
      </rPr>
      <t xml:space="preserve"> 25 年 度</t>
    </r>
  </si>
  <si>
    <r>
      <t>平 成</t>
    </r>
    <r>
      <rPr>
        <sz val="9"/>
        <rFont val="ＭＳ 明朝"/>
        <family val="1"/>
      </rPr>
      <t xml:space="preserve"> 26 年 度</t>
    </r>
  </si>
  <si>
    <r>
      <t>平 成</t>
    </r>
    <r>
      <rPr>
        <sz val="9"/>
        <rFont val="ＭＳ 明朝"/>
        <family val="1"/>
      </rPr>
      <t xml:space="preserve"> 27 年 度</t>
    </r>
  </si>
  <si>
    <r>
      <t>平 成</t>
    </r>
    <r>
      <rPr>
        <sz val="9"/>
        <rFont val="ＭＳ 明朝"/>
        <family val="1"/>
      </rPr>
      <t xml:space="preserve"> 28 年 度</t>
    </r>
  </si>
  <si>
    <t>日  数(日)</t>
  </si>
  <si>
    <t>89　国民健康保険</t>
  </si>
  <si>
    <t>89－1　国民健康保険被保険者及び医療費状況（診療費）</t>
  </si>
  <si>
    <t>89－2　国民健康保険税の賦課割合及び税率</t>
  </si>
  <si>
    <t>(注) ・医療費は、診療報酬請求内訳書の医科入院、医科入院外、歯科の合計</t>
  </si>
  <si>
    <r>
      <t xml:space="preserve">平 成 </t>
    </r>
    <r>
      <rPr>
        <sz val="9"/>
        <color indexed="8"/>
        <rFont val="ＭＳ 明朝"/>
        <family val="1"/>
      </rPr>
      <t>28 年 度</t>
    </r>
  </si>
  <si>
    <r>
      <t xml:space="preserve">平 成 </t>
    </r>
    <r>
      <rPr>
        <sz val="9"/>
        <color indexed="8"/>
        <rFont val="ＭＳ 明朝"/>
        <family val="1"/>
      </rPr>
      <t>27 年 度</t>
    </r>
  </si>
  <si>
    <r>
      <t>平 成</t>
    </r>
    <r>
      <rPr>
        <sz val="9"/>
        <color indexed="8"/>
        <rFont val="ＭＳ 明朝"/>
        <family val="1"/>
      </rPr>
      <t xml:space="preserve"> 26 年 度</t>
    </r>
  </si>
  <si>
    <r>
      <t>平 成</t>
    </r>
    <r>
      <rPr>
        <sz val="9"/>
        <color indexed="8"/>
        <rFont val="ＭＳ 明朝"/>
        <family val="1"/>
      </rPr>
      <t xml:space="preserve"> 25 年 度</t>
    </r>
  </si>
  <si>
    <t>平 成 24 年 度</t>
  </si>
  <si>
    <t>日   数(日)</t>
  </si>
  <si>
    <t>一 人 当 り</t>
  </si>
  <si>
    <t>一 日 当 り</t>
  </si>
  <si>
    <t>一 件 当 り</t>
  </si>
  <si>
    <t>受 診 率</t>
  </si>
  <si>
    <t>費 用 額</t>
  </si>
  <si>
    <t>加 入 率</t>
  </si>
  <si>
    <t>人　　口</t>
  </si>
  <si>
    <t>医　　　　　　 療　　　　　　 費</t>
  </si>
  <si>
    <t>被　保　険　者</t>
  </si>
  <si>
    <t>　　　　区分
年度</t>
  </si>
  <si>
    <t>90　後期高齢者医療</t>
  </si>
  <si>
    <r>
      <t>平 成</t>
    </r>
    <r>
      <rPr>
        <sz val="9"/>
        <color indexed="8"/>
        <rFont val="ＭＳ 明朝"/>
        <family val="1"/>
      </rPr>
      <t xml:space="preserve"> 28 年 度</t>
    </r>
  </si>
  <si>
    <r>
      <t>平 成</t>
    </r>
    <r>
      <rPr>
        <sz val="9"/>
        <color indexed="8"/>
        <rFont val="ＭＳ 明朝"/>
        <family val="1"/>
      </rPr>
      <t xml:space="preserve"> 27 年 度</t>
    </r>
  </si>
  <si>
    <r>
      <t>平 成</t>
    </r>
    <r>
      <rPr>
        <sz val="9"/>
        <color indexed="8"/>
        <rFont val="ＭＳ 明朝"/>
        <family val="1"/>
      </rPr>
      <t xml:space="preserve"> 26 年 度</t>
    </r>
  </si>
  <si>
    <r>
      <t>平 成</t>
    </r>
    <r>
      <rPr>
        <sz val="9"/>
        <color indexed="8"/>
        <rFont val="ＭＳ 明朝"/>
        <family val="1"/>
      </rPr>
      <t xml:space="preserve"> 25 年 度</t>
    </r>
  </si>
  <si>
    <t>平 成 24 年 度</t>
  </si>
  <si>
    <t>賦課限度額</t>
  </si>
  <si>
    <t>平 等 割 額</t>
  </si>
  <si>
    <t>所 得 割 率</t>
  </si>
  <si>
    <t>保　　険　　料　　率　　等</t>
  </si>
  <si>
    <t>90－２　後期高齢者医療保険料</t>
  </si>
  <si>
    <t>第 ３ 号</t>
  </si>
  <si>
    <t>任意加入</t>
  </si>
  <si>
    <t>第 １ 号</t>
  </si>
  <si>
    <t>総　　数</t>
  </si>
  <si>
    <t>総　　数</t>
  </si>
  <si>
    <t>年　　度</t>
  </si>
  <si>
    <t>91－１　国民年金被保険者数</t>
  </si>
  <si>
    <t>91　国民年金</t>
  </si>
  <si>
    <t>支給停止額</t>
  </si>
  <si>
    <t>支給年金額</t>
  </si>
  <si>
    <t>件　　　数</t>
  </si>
  <si>
    <t>老　　　　　　　齢</t>
  </si>
  <si>
    <t>（単位　千円）</t>
  </si>
  <si>
    <t>…</t>
  </si>
  <si>
    <t>…</t>
  </si>
  <si>
    <t>年金額</t>
  </si>
  <si>
    <t>特別一時金</t>
  </si>
  <si>
    <t>死亡一時金</t>
  </si>
  <si>
    <t>遺　　　族</t>
  </si>
  <si>
    <t>障　　　害</t>
  </si>
  <si>
    <t>老　　　齢</t>
  </si>
  <si>
    <t>総　　　数</t>
  </si>
  <si>
    <t>91－３　基礎年金給付状況</t>
  </si>
  <si>
    <t>寡　　　婦</t>
  </si>
  <si>
    <t>通算老齢</t>
  </si>
  <si>
    <t>91－４　旧法年金給付状況</t>
  </si>
  <si>
    <t>(注) ・「第１号被保険者」は65歳以上、「第２号被保険者」は40歳以上65歳未満</t>
  </si>
  <si>
    <t>資料　長寿福祉課</t>
  </si>
  <si>
    <t>要介護５</t>
  </si>
  <si>
    <t>要介護４</t>
  </si>
  <si>
    <t>要介護３</t>
  </si>
  <si>
    <t>要介護２</t>
  </si>
  <si>
    <t>要介護１</t>
  </si>
  <si>
    <t>要支援</t>
  </si>
  <si>
    <t>第　２　号　被　保　険　者</t>
  </si>
  <si>
    <t>第　１　号　被　保　険　者</t>
  </si>
  <si>
    <t>総　　数</t>
  </si>
  <si>
    <t>（各年度３月31日現在）</t>
  </si>
  <si>
    <t>92－１　要介護（要支援）認定者の状況</t>
  </si>
  <si>
    <t>92　介護保険</t>
  </si>
  <si>
    <t>(注) ・各年度10月サービス提供月分</t>
  </si>
  <si>
    <t>92－２　居宅介護（支援）サービス受給者の状況</t>
  </si>
  <si>
    <t>92－３　地域密着型（介護予防）サービス受給者の状況</t>
  </si>
  <si>
    <t>介護療養型 医療施設</t>
  </si>
  <si>
    <t>介護老人 保健施設</t>
  </si>
  <si>
    <t>介護老人 福祉施設</t>
  </si>
  <si>
    <t>計</t>
  </si>
  <si>
    <t>92－４　施設介護サービス受給者の状況</t>
  </si>
  <si>
    <t xml:space="preserve">     ・「その他の単品サービス」は、「居宅療養管理指導」「特定施設入所者生活介護」「居宅介護支援」の合計</t>
  </si>
  <si>
    <t xml:space="preserve">     　「通所リハビリテーション」「福祉用具貸与」の合計</t>
  </si>
  <si>
    <t>(注) ・「訪問通所サービス」は、「訪問介護」「訪問入浴介護」「訪問看護」「訪問リハビリテーション」「通所介護」</t>
  </si>
  <si>
    <t>介護療養型
医療施設</t>
  </si>
  <si>
    <t>介護老人
保健施設</t>
  </si>
  <si>
    <t>介護老人
福祉施設</t>
  </si>
  <si>
    <t>地域密着型
サービス</t>
  </si>
  <si>
    <t>住宅改修費</t>
  </si>
  <si>
    <t>福祉用具
購 入 費</t>
  </si>
  <si>
    <t>その他の
単品サービス</t>
  </si>
  <si>
    <t>短期入所
サービス</t>
  </si>
  <si>
    <t>訪問通所
サービス</t>
  </si>
  <si>
    <t>特定入所者
介護サービス</t>
  </si>
  <si>
    <t>審査支払い
手 数 料</t>
  </si>
  <si>
    <t>高額介護
サービス</t>
  </si>
  <si>
    <t>施　設　サ　ー　ビ　ス</t>
  </si>
  <si>
    <t>在　宅　サ　ー　ビ　ス</t>
  </si>
  <si>
    <t>総　　額</t>
  </si>
  <si>
    <t>（単位　千円）</t>
  </si>
  <si>
    <t>92－５　保険給付の状況</t>
  </si>
  <si>
    <t>　　 ・件数、支出額は年度の累計</t>
  </si>
  <si>
    <r>
      <t>(注) ・</t>
    </r>
    <r>
      <rPr>
        <sz val="8"/>
        <rFont val="ＭＳ Ｐ明朝"/>
        <family val="1"/>
      </rPr>
      <t>平成28年３月から「訪問通所サービス」内の介護予防訪問介護及び介護予防通所介護より「介護予防・生活支援サービス事業」へ移行</t>
    </r>
  </si>
  <si>
    <r>
      <t>平 成 28 年 度</t>
    </r>
  </si>
  <si>
    <t>審査支払手数料</t>
  </si>
  <si>
    <t>高額介護予防
ｻｰﾋﾞｽ費相当事業</t>
  </si>
  <si>
    <t>介護予防ケア
マネジメント</t>
  </si>
  <si>
    <t>通所型サービス</t>
  </si>
  <si>
    <t>訪問型サービス</t>
  </si>
  <si>
    <t xml:space="preserve">支  　　　      出      　　　  額 </t>
  </si>
  <si>
    <t>　　　　　件                  数</t>
  </si>
  <si>
    <t>事業対象者数</t>
  </si>
  <si>
    <t>（３月31日現在）</t>
  </si>
  <si>
    <t>（単位　千円）</t>
  </si>
  <si>
    <t>92－６　介護予防・生活支援サービス事業の状況</t>
  </si>
  <si>
    <t>(注) ・加入率は各年度４月１日現在の現住人口による。</t>
  </si>
  <si>
    <t>資料　生活課</t>
  </si>
  <si>
    <r>
      <t xml:space="preserve">平 成 </t>
    </r>
    <r>
      <rPr>
        <sz val="9"/>
        <rFont val="ＭＳ 明朝"/>
        <family val="1"/>
      </rPr>
      <t>28 年 度</t>
    </r>
  </si>
  <si>
    <r>
      <t xml:space="preserve">平 成 </t>
    </r>
    <r>
      <rPr>
        <sz val="9"/>
        <rFont val="ＭＳ 明朝"/>
        <family val="1"/>
      </rPr>
      <t>27 年 度</t>
    </r>
  </si>
  <si>
    <r>
      <t xml:space="preserve">平 成 </t>
    </r>
    <r>
      <rPr>
        <sz val="9"/>
        <rFont val="ＭＳ 明朝"/>
        <family val="1"/>
      </rPr>
      <t>26 年 度</t>
    </r>
  </si>
  <si>
    <r>
      <t xml:space="preserve">平 成 </t>
    </r>
    <r>
      <rPr>
        <sz val="9"/>
        <rFont val="ＭＳ 明朝"/>
        <family val="1"/>
      </rPr>
      <t>25 年 度</t>
    </r>
  </si>
  <si>
    <t>平 成 24 年 度</t>
  </si>
  <si>
    <t>等級移行</t>
  </si>
  <si>
    <t>重度障害見舞金</t>
  </si>
  <si>
    <t>見　　舞　　金
(１等級～８等級)</t>
  </si>
  <si>
    <t>総　　数</t>
  </si>
  <si>
    <t>人　　数</t>
  </si>
  <si>
    <t>給　　　　付　　　　件　　　　数</t>
  </si>
  <si>
    <t>加  入  状  況</t>
  </si>
  <si>
    <t>年　　　度</t>
  </si>
  <si>
    <t>93　市民交通災害共済加入状況及び給付件数</t>
  </si>
  <si>
    <t>資料　こども政策課</t>
  </si>
  <si>
    <r>
      <rPr>
        <sz val="9"/>
        <color indexed="9"/>
        <rFont val="ＭＳ 明朝"/>
        <family val="1"/>
      </rPr>
      <t>平 成</t>
    </r>
    <r>
      <rPr>
        <sz val="9"/>
        <color indexed="8"/>
        <rFont val="ＭＳ 明朝"/>
        <family val="1"/>
      </rPr>
      <t xml:space="preserve"> 28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</si>
  <si>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27 年 度</t>
    </r>
  </si>
  <si>
    <r>
      <rPr>
        <sz val="9"/>
        <color indexed="9"/>
        <rFont val="ＭＳ 明朝"/>
        <family val="1"/>
      </rPr>
      <t>平 成</t>
    </r>
    <r>
      <rPr>
        <sz val="9"/>
        <color indexed="8"/>
        <rFont val="ＭＳ 明朝"/>
        <family val="1"/>
      </rPr>
      <t xml:space="preserve"> 26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</si>
  <si>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25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</si>
  <si>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25 年 度</t>
    </r>
  </si>
  <si>
    <t>平 成 24 年 度</t>
  </si>
  <si>
    <t>その他から
通告等</t>
  </si>
  <si>
    <t>本人から相談</t>
  </si>
  <si>
    <t>家族・親せき
から相談</t>
  </si>
  <si>
    <t>学校から相談</t>
  </si>
  <si>
    <r>
      <t xml:space="preserve">市　町　村
</t>
    </r>
    <r>
      <rPr>
        <sz val="8"/>
        <color indexed="8"/>
        <rFont val="ＭＳ 明朝"/>
        <family val="1"/>
      </rPr>
      <t>(指定都市を除く)</t>
    </r>
    <r>
      <rPr>
        <sz val="9"/>
        <color indexed="8"/>
        <rFont val="ＭＳ 明朝"/>
        <family val="1"/>
      </rPr>
      <t xml:space="preserve">
か ら 通 告</t>
    </r>
  </si>
  <si>
    <t>その他都道府県
(指定都市を含む)
関係から通告</t>
  </si>
  <si>
    <t>警察関係から
通告</t>
  </si>
  <si>
    <t>保健所からの通知</t>
  </si>
  <si>
    <r>
      <t xml:space="preserve">児童相談所から
委嘱
</t>
    </r>
    <r>
      <rPr>
        <sz val="6"/>
        <color indexed="8"/>
        <rFont val="ＭＳ 明朝"/>
        <family val="1"/>
      </rPr>
      <t>(児童福祉法第18条の2
第2号によるもの）</t>
    </r>
  </si>
  <si>
    <r>
      <t xml:space="preserve">児童相談所から
送致
</t>
    </r>
    <r>
      <rPr>
        <sz val="6"/>
        <color indexed="8"/>
        <rFont val="ＭＳ 明朝"/>
        <family val="1"/>
      </rPr>
      <t>(児童福祉法第26条第1項
第3号によるもの)</t>
    </r>
  </si>
  <si>
    <t>児童委員
からの通告</t>
  </si>
  <si>
    <t>発　　　　　見</t>
  </si>
  <si>
    <t>総　　　　　数</t>
  </si>
  <si>
    <t>94－１　児童問題の受付経路別処理件数</t>
  </si>
  <si>
    <t>94　児童福祉</t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</si>
  <si>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28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</si>
  <si>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27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</si>
  <si>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26 年 度</t>
    </r>
  </si>
  <si>
    <t>母子生活支援施設</t>
  </si>
  <si>
    <t>助 産 施 設</t>
  </si>
  <si>
    <t>相談・助言・
その他</t>
  </si>
  <si>
    <t>他の機関に
あっ旋・紹介</t>
  </si>
  <si>
    <t>児童相談所の委嘱に
よる調査の完了
（児童福祉法第18条の２
第２項によるもの）</t>
  </si>
  <si>
    <t>児童相談所へ
送致又は通知等</t>
  </si>
  <si>
    <t>児童福祉法第22条・
第23条の報告又は通知</t>
  </si>
  <si>
    <t>施 設 入 所 措 置</t>
  </si>
  <si>
    <t>知的障害者福祉司
又は社会福祉主事の
指            導</t>
  </si>
  <si>
    <t>94－２　児童問題の処理件数</t>
  </si>
  <si>
    <t>・経営主体が福島市のみのものである。</t>
  </si>
  <si>
    <t xml:space="preserve">     ・保育所数、在籍児童数及び職員数は４月１日現在である。</t>
  </si>
  <si>
    <t>・その他の職員とは所長、調理職等である。</t>
  </si>
  <si>
    <t>(注) ・保育士の臨時職員（非常勤・嘱託）は含まない。</t>
  </si>
  <si>
    <t>資料　こども育成課</t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</si>
  <si>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28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</si>
  <si>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27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</si>
  <si>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color indexed="8"/>
        <rFont val="ＭＳ 明朝"/>
        <family val="1"/>
      </rPr>
      <t>26 年 度</t>
    </r>
  </si>
  <si>
    <t>児　童　数</t>
  </si>
  <si>
    <t>そ　の　他</t>
  </si>
  <si>
    <t>保育士</t>
  </si>
  <si>
    <t>計</t>
  </si>
  <si>
    <t>４歳以上</t>
  </si>
  <si>
    <t>３歳</t>
  </si>
  <si>
    <t>３歳未満</t>
  </si>
  <si>
    <t>年間延入所</t>
  </si>
  <si>
    <t>職　　員　　数</t>
  </si>
  <si>
    <t>在籍児童数</t>
  </si>
  <si>
    <t>収容定員</t>
  </si>
  <si>
    <t>保育所数</t>
  </si>
  <si>
    <t>〃</t>
  </si>
  <si>
    <r>
      <t>平 成</t>
    </r>
    <r>
      <rPr>
        <sz val="9"/>
        <color indexed="8"/>
        <rFont val="ＭＳ 明朝"/>
        <family val="1"/>
      </rPr>
      <t xml:space="preserve"> 28 年 度</t>
    </r>
  </si>
  <si>
    <r>
      <t>平 成</t>
    </r>
    <r>
      <rPr>
        <sz val="9"/>
        <color indexed="8"/>
        <rFont val="ＭＳ 明朝"/>
        <family val="1"/>
      </rPr>
      <t xml:space="preserve"> 27 年 度</t>
    </r>
  </si>
  <si>
    <r>
      <t>平 成</t>
    </r>
    <r>
      <rPr>
        <sz val="9"/>
        <color indexed="8"/>
        <rFont val="ＭＳ 明朝"/>
        <family val="1"/>
      </rPr>
      <t xml:space="preserve"> 26 年 度</t>
    </r>
  </si>
  <si>
    <r>
      <t>平 成</t>
    </r>
    <r>
      <rPr>
        <sz val="9"/>
        <color indexed="8"/>
        <rFont val="ＭＳ 明朝"/>
        <family val="1"/>
      </rPr>
      <t xml:space="preserve"> 25 年 度</t>
    </r>
  </si>
  <si>
    <t>社会福祉法人福島敬香会</t>
  </si>
  <si>
    <t>平 成 24 年 度</t>
  </si>
  <si>
    <t>措置率（％）</t>
  </si>
  <si>
    <t>年間延措置人数</t>
  </si>
  <si>
    <t>年間延措置世帯数</t>
  </si>
  <si>
    <t>定員（世帯）</t>
  </si>
  <si>
    <t>年間措置費（円）</t>
  </si>
  <si>
    <t>経営主体</t>
  </si>
  <si>
    <t>94－４　母子生活支援施設措置状況（福島敬香ハイム）</t>
  </si>
  <si>
    <t>　　　家による相談支援を開始。</t>
  </si>
  <si>
    <t>　　　支援センター」に施設の名称を変更。平成26年度より発達障害、心身の発達遅滞の疑いのある児童・保護者を対象に専門</t>
  </si>
  <si>
    <t>脚注：平成24年４月１日児童福祉法の一部改正施行に伴い、「福島市肢体不自由児通園療育センター」から「福島市こども発達</t>
  </si>
  <si>
    <r>
      <t>平 成</t>
    </r>
    <r>
      <rPr>
        <sz val="9"/>
        <color indexed="8"/>
        <rFont val="ＭＳ 明朝"/>
        <family val="1"/>
      </rPr>
      <t xml:space="preserve"> 28 年 度</t>
    </r>
  </si>
  <si>
    <r>
      <t>平 成</t>
    </r>
    <r>
      <rPr>
        <sz val="9"/>
        <color indexed="8"/>
        <rFont val="ＭＳ 明朝"/>
        <family val="1"/>
      </rPr>
      <t xml:space="preserve"> 27 年 度</t>
    </r>
  </si>
  <si>
    <r>
      <t>平 成</t>
    </r>
    <r>
      <rPr>
        <sz val="9"/>
        <color indexed="8"/>
        <rFont val="ＭＳ 明朝"/>
        <family val="1"/>
      </rPr>
      <t xml:space="preserve"> 26 年 度</t>
    </r>
  </si>
  <si>
    <t>-</t>
  </si>
  <si>
    <t>-</t>
  </si>
  <si>
    <t>平 成 24 年 度</t>
  </si>
  <si>
    <t>年間延利用人員</t>
  </si>
  <si>
    <t>発達相談</t>
  </si>
  <si>
    <t>その他の疾病</t>
  </si>
  <si>
    <t>精神運動発達遅滞</t>
  </si>
  <si>
    <t>脳性麻痺</t>
  </si>
  <si>
    <t>利用実人数</t>
  </si>
  <si>
    <t>94－５　こども発達支援センター利用状況</t>
  </si>
  <si>
    <t>渡利児童センター</t>
  </si>
  <si>
    <t>野田児童センター</t>
  </si>
  <si>
    <t>東浜児童センター</t>
  </si>
  <si>
    <t>清水児童センター</t>
  </si>
  <si>
    <t>蓬萊児童センター</t>
  </si>
  <si>
    <t>総　　　　数</t>
  </si>
  <si>
    <t>平成28年度</t>
  </si>
  <si>
    <t>平成27年度</t>
  </si>
  <si>
    <t>平成26年度</t>
  </si>
  <si>
    <t>平成25年度</t>
  </si>
  <si>
    <t>平成24年度</t>
  </si>
  <si>
    <t>その他</t>
  </si>
  <si>
    <t>小学６年</t>
  </si>
  <si>
    <t>小学５年</t>
  </si>
  <si>
    <t>小学４年</t>
  </si>
  <si>
    <t>小学３年</t>
  </si>
  <si>
    <t>小学２年</t>
  </si>
  <si>
    <t>小学１年</t>
  </si>
  <si>
    <t>幼　児</t>
  </si>
  <si>
    <t>総　数</t>
  </si>
  <si>
    <t>年　　度　・　区　　分</t>
  </si>
  <si>
    <t>94－６　児童センター利用状況</t>
  </si>
  <si>
    <t>　　 ・「にわさか保育園」は平成29年４月に認定こども園に移行。</t>
  </si>
  <si>
    <t>　　 ・「のぞみの森保育園」は平成29年４月開設。</t>
  </si>
  <si>
    <t>　　 ・年間延入所児童数及び入所率は平成28年度実績である。</t>
  </si>
  <si>
    <t>(注) ・在籍児童数及び職員数は平成29年４月１日現在である。</t>
  </si>
  <si>
    <t>(注) ・在籍児童数及び職員数は平成29年４月１日現在である。</t>
  </si>
  <si>
    <t>…</t>
  </si>
  <si>
    <t>…</t>
  </si>
  <si>
    <t>…</t>
  </si>
  <si>
    <t>常照福祉会</t>
  </si>
  <si>
    <t>にわさか保育園</t>
  </si>
  <si>
    <t>愛和会</t>
  </si>
  <si>
    <t>のぞみの森保育園</t>
  </si>
  <si>
    <t>三育学園</t>
  </si>
  <si>
    <t>西部三育保育園</t>
  </si>
  <si>
    <t>ささやのぞみ保育園</t>
  </si>
  <si>
    <t>桜桃会</t>
  </si>
  <si>
    <t>さくらんぼ森合保育園</t>
  </si>
  <si>
    <t>誠信会</t>
  </si>
  <si>
    <t>ひかりの子保育園</t>
  </si>
  <si>
    <t>北信福祉会</t>
  </si>
  <si>
    <t>あづま保育園</t>
  </si>
  <si>
    <t>さくらんぼ保育園</t>
  </si>
  <si>
    <t>ゆかり福祉会</t>
  </si>
  <si>
    <t>福島ゆかり保育園</t>
  </si>
  <si>
    <t>北中央福祉会</t>
  </si>
  <si>
    <t>あゆみ保育園</t>
  </si>
  <si>
    <t>泉福祉会</t>
  </si>
  <si>
    <t>たんぽぽ第二保育園</t>
  </si>
  <si>
    <t>わたり福祉会</t>
  </si>
  <si>
    <t>さくらみなみ保育園</t>
  </si>
  <si>
    <t>吾妻福祉会</t>
  </si>
  <si>
    <t>さゆりこども園</t>
  </si>
  <si>
    <t>あいあい福祉会</t>
  </si>
  <si>
    <t>あいあい保育園</t>
  </si>
  <si>
    <t>とやの福祉会</t>
  </si>
  <si>
    <t>鳥川保育園</t>
  </si>
  <si>
    <t>聖心三育保育園</t>
  </si>
  <si>
    <t>ちゅうりっぷ福祉会</t>
  </si>
  <si>
    <t>ちゅうりっぷ保育園</t>
  </si>
  <si>
    <t>ほくしん保育園</t>
  </si>
  <si>
    <t>福島愛育園</t>
  </si>
  <si>
    <t>あすなろ保育園</t>
  </si>
  <si>
    <t>とやの保育園</t>
  </si>
  <si>
    <t>聖母愛真会</t>
  </si>
  <si>
    <t>こじか保育園</t>
  </si>
  <si>
    <t>創世福祉事業団</t>
  </si>
  <si>
    <t>三育保育園</t>
  </si>
  <si>
    <t>さくら保育園</t>
  </si>
  <si>
    <t>たんぽぽ保育園</t>
  </si>
  <si>
    <t>福島敬香会</t>
  </si>
  <si>
    <t>福島敬香保育園</t>
  </si>
  <si>
    <t>飯坂保育所</t>
  </si>
  <si>
    <t>福島ふたば保育園</t>
  </si>
  <si>
    <t>瀬上保育所</t>
  </si>
  <si>
    <t>福島隣保館保育所</t>
  </si>
  <si>
    <t>福島わかば保育園</t>
  </si>
  <si>
    <t>福島福祉施設協会</t>
  </si>
  <si>
    <t>福島保育所</t>
  </si>
  <si>
    <t>飯野あおぞら保育所</t>
  </si>
  <si>
    <t>飯野おひさま保育所</t>
  </si>
  <si>
    <t>御山保育所</t>
  </si>
  <si>
    <t>蓬萊第二保育所</t>
  </si>
  <si>
    <t>野田保育所</t>
  </si>
  <si>
    <t>蓬萊保育所</t>
  </si>
  <si>
    <t>東浜保育所</t>
  </si>
  <si>
    <t>平野保育所</t>
  </si>
  <si>
    <t>余目保育所</t>
  </si>
  <si>
    <t>杉妻保育所</t>
  </si>
  <si>
    <t>笹谷保育所</t>
  </si>
  <si>
    <t>渡利保育所</t>
  </si>
  <si>
    <t>福島市</t>
  </si>
  <si>
    <t>春日保育所</t>
  </si>
  <si>
    <t>総数</t>
  </si>
  <si>
    <t>（％）</t>
  </si>
  <si>
    <t>児童数</t>
  </si>
  <si>
    <t>そ の 他</t>
  </si>
  <si>
    <t>入所率</t>
  </si>
  <si>
    <t>職　員　数</t>
  </si>
  <si>
    <t>在 籍 児 童 数</t>
  </si>
  <si>
    <t>定　　員</t>
  </si>
  <si>
    <t>施 設 名</t>
  </si>
  <si>
    <t>94－７　保育所別入所状況</t>
  </si>
  <si>
    <t>　　 ・「ニチイキッズ福島みなみ保育園」は平成29年４月開設。</t>
  </si>
  <si>
    <t>恩賜財団済生会支部福島済生会</t>
  </si>
  <si>
    <t>なでしこ保育園
（地域枠）</t>
  </si>
  <si>
    <t>社会医療法人福島厚生会</t>
  </si>
  <si>
    <t>すばる保育園
（地域枠）</t>
  </si>
  <si>
    <t>…</t>
  </si>
  <si>
    <t>（株）ニチイ学館</t>
  </si>
  <si>
    <t>ニチイキッズ福島みなみ保育園</t>
  </si>
  <si>
    <t>（株）ｽｸﾙﾄﾞｱﾝﾄﾞｶﾝﾊﾟﾆｰ</t>
  </si>
  <si>
    <t>スクルドエンジェル保育園福島園</t>
  </si>
  <si>
    <t>個人</t>
  </si>
  <si>
    <t>森のほいくえん野の子</t>
  </si>
  <si>
    <t>なないろ保育園</t>
  </si>
  <si>
    <t>そっりーぞ園</t>
  </si>
  <si>
    <t>かぜの子保育園</t>
  </si>
  <si>
    <t>託児所
小さなスプーン</t>
  </si>
  <si>
    <t>あおぞら保育園</t>
  </si>
  <si>
    <t>有限会社エフエス</t>
  </si>
  <si>
    <t>サンフラワー保育園</t>
  </si>
  <si>
    <t>児　童　数</t>
  </si>
  <si>
    <t>その他</t>
  </si>
  <si>
    <t>３　歳</t>
  </si>
  <si>
    <t>入所率</t>
  </si>
  <si>
    <t>在 籍 児 童 数</t>
  </si>
  <si>
    <t>定　員</t>
  </si>
  <si>
    <t>経 営 主 体</t>
  </si>
  <si>
    <t>施  設  名</t>
  </si>
  <si>
    <t>94－９　地域型保育施設別入所状況</t>
  </si>
  <si>
    <t>　　 ・１号認定は含まない。</t>
  </si>
  <si>
    <t>　　 ・「にわさかこども園」及び「福島郷野目こども園」は平成29年４月開設。</t>
  </si>
  <si>
    <t>(注) ・在籍児童数及び職員数は平成29年４月１日現在である。</t>
  </si>
  <si>
    <t>…</t>
  </si>
  <si>
    <t>松葉福祉会</t>
  </si>
  <si>
    <t>福島郷野目こども園</t>
  </si>
  <si>
    <t>にわさかこども園</t>
  </si>
  <si>
    <t>〃</t>
  </si>
  <si>
    <t>福島ぼなみ子ども園</t>
  </si>
  <si>
    <t>福島東こども園</t>
  </si>
  <si>
    <t>今、ここ。笹谷</t>
  </si>
  <si>
    <t>今、ここ。瀬上</t>
  </si>
  <si>
    <t>学校法人福島文化学園</t>
  </si>
  <si>
    <t>今、ここ。宮町</t>
  </si>
  <si>
    <t>学校法人福島学院</t>
  </si>
  <si>
    <t>福島学院大学</t>
  </si>
  <si>
    <t>おかやま福祉会</t>
  </si>
  <si>
    <t>おかやまこども園</t>
  </si>
  <si>
    <t>児　童　数</t>
  </si>
  <si>
    <t>94－８　認定こども園別入所状況</t>
  </si>
  <si>
    <t>資料　長寿福祉課</t>
  </si>
  <si>
    <t>星の村</t>
  </si>
  <si>
    <t>三春町敬老園</t>
  </si>
  <si>
    <t>緑光園</t>
  </si>
  <si>
    <t>川俣光風園</t>
  </si>
  <si>
    <t>桑折緑風園</t>
  </si>
  <si>
    <t>福島恵風園</t>
  </si>
  <si>
    <t>総数</t>
  </si>
  <si>
    <t>委託した実人員</t>
  </si>
  <si>
    <t>継続措置者数</t>
  </si>
  <si>
    <t>（28年度中の）</t>
  </si>
  <si>
    <t>今年度中に入所</t>
  </si>
  <si>
    <t>前年度からの</t>
  </si>
  <si>
    <t>今年度末の
入所実人員</t>
  </si>
  <si>
    <t>入 所 委 託 者 数</t>
  </si>
  <si>
    <t>定　　　員</t>
  </si>
  <si>
    <t>施　　設　　名</t>
  </si>
  <si>
    <t>（平成28年度）</t>
  </si>
  <si>
    <t>95－１　養護老人ホーム入所委託状況</t>
  </si>
  <si>
    <t>95　老人福祉</t>
  </si>
  <si>
    <t>資料　長寿福祉課</t>
  </si>
  <si>
    <t>１人平均月額（円）</t>
  </si>
  <si>
    <t>延 　 人　　員（人）</t>
  </si>
  <si>
    <t>総　　　 　額（円）</t>
  </si>
  <si>
    <t>金　　　額</t>
  </si>
  <si>
    <t>区　　　分</t>
  </si>
  <si>
    <t>95－２　養護老人ホーム施設措置費支弁状況</t>
  </si>
  <si>
    <t>資料　長寿福祉課</t>
  </si>
  <si>
    <t>飯野</t>
  </si>
  <si>
    <t>吉井田</t>
  </si>
  <si>
    <t>吾妻</t>
  </si>
  <si>
    <t>信陵</t>
  </si>
  <si>
    <t>信夫</t>
  </si>
  <si>
    <t>北信</t>
  </si>
  <si>
    <t>松川</t>
  </si>
  <si>
    <t>杉妻</t>
  </si>
  <si>
    <t>飯坂</t>
  </si>
  <si>
    <t>わたり</t>
  </si>
  <si>
    <t>もちずり</t>
  </si>
  <si>
    <t>三河台</t>
  </si>
  <si>
    <t>清水</t>
  </si>
  <si>
    <t>中　　　央</t>
  </si>
  <si>
    <t>蓬萊</t>
  </si>
  <si>
    <t>西</t>
  </si>
  <si>
    <t>会　員　数</t>
  </si>
  <si>
    <t>クラブ数</t>
  </si>
  <si>
    <t>地　　　区</t>
  </si>
  <si>
    <t>（平成29年４月１日現在）</t>
  </si>
  <si>
    <t>95－３　地区別老人クラブ数</t>
  </si>
  <si>
    <t>資料　障がい福祉課</t>
  </si>
  <si>
    <r>
      <rPr>
        <sz val="9"/>
        <color indexed="9"/>
        <rFont val="ＭＳ 明朝"/>
        <family val="1"/>
      </rPr>
      <t>平　成　</t>
    </r>
    <r>
      <rPr>
        <sz val="9"/>
        <rFont val="ＭＳ 明朝"/>
        <family val="1"/>
      </rPr>
      <t>29　年</t>
    </r>
  </si>
  <si>
    <r>
      <rPr>
        <sz val="9"/>
        <color indexed="9"/>
        <rFont val="ＭＳ 明朝"/>
        <family val="1"/>
      </rPr>
      <t>平　成　</t>
    </r>
    <r>
      <rPr>
        <sz val="9"/>
        <rFont val="ＭＳ 明朝"/>
        <family val="1"/>
      </rPr>
      <t>28　年</t>
    </r>
  </si>
  <si>
    <r>
      <rPr>
        <sz val="9"/>
        <color indexed="9"/>
        <rFont val="ＭＳ 明朝"/>
        <family val="1"/>
      </rPr>
      <t>平　成　</t>
    </r>
    <r>
      <rPr>
        <sz val="9"/>
        <rFont val="ＭＳ 明朝"/>
        <family val="1"/>
      </rPr>
      <t>27　年</t>
    </r>
  </si>
  <si>
    <r>
      <rPr>
        <sz val="9"/>
        <color indexed="9"/>
        <rFont val="ＭＳ 明朝"/>
        <family val="1"/>
      </rPr>
      <t>平　成　</t>
    </r>
    <r>
      <rPr>
        <sz val="9"/>
        <rFont val="ＭＳ 明朝"/>
        <family val="1"/>
      </rPr>
      <t>26　年</t>
    </r>
  </si>
  <si>
    <t>平　成　25　年</t>
  </si>
  <si>
    <t>機能障害</t>
  </si>
  <si>
    <t>内部障害</t>
  </si>
  <si>
    <t>肢体不自由</t>
  </si>
  <si>
    <t>音声言語</t>
  </si>
  <si>
    <t>聴覚平衡</t>
  </si>
  <si>
    <t>視覚障害</t>
  </si>
  <si>
    <t>年</t>
  </si>
  <si>
    <t>（各年４月１日現在）</t>
  </si>
  <si>
    <t>96－１　身体障害者手帳交付状況</t>
  </si>
  <si>
    <t>96　心身障害者福祉</t>
  </si>
  <si>
    <t>18歳以上</t>
  </si>
  <si>
    <t>18歳未満</t>
  </si>
  <si>
    <t>総数</t>
  </si>
  <si>
    <t>平成29年</t>
  </si>
  <si>
    <t>平成28年</t>
  </si>
  <si>
    <t>平成27年</t>
  </si>
  <si>
    <t>平成26年</t>
  </si>
  <si>
    <t>平成25年</t>
  </si>
  <si>
    <t>中・軽度</t>
  </si>
  <si>
    <t>重　　度</t>
  </si>
  <si>
    <t>年　・　区　分</t>
  </si>
  <si>
    <r>
      <t>平 成</t>
    </r>
    <r>
      <rPr>
        <sz val="9"/>
        <color indexed="8"/>
        <rFont val="ＭＳ 明朝"/>
        <family val="1"/>
      </rPr>
      <t xml:space="preserve"> 28 年 度</t>
    </r>
  </si>
  <si>
    <r>
      <t>平 成</t>
    </r>
    <r>
      <rPr>
        <sz val="9"/>
        <color indexed="8"/>
        <rFont val="ＭＳ 明朝"/>
        <family val="1"/>
      </rPr>
      <t xml:space="preserve"> 27 年 度</t>
    </r>
  </si>
  <si>
    <r>
      <t>平 成</t>
    </r>
    <r>
      <rPr>
        <sz val="9"/>
        <color indexed="8"/>
        <rFont val="ＭＳ 明朝"/>
        <family val="1"/>
      </rPr>
      <t xml:space="preserve"> 26 年 度</t>
    </r>
  </si>
  <si>
    <r>
      <t>平 成</t>
    </r>
    <r>
      <rPr>
        <sz val="9"/>
        <color indexed="8"/>
        <rFont val="ＭＳ 明朝"/>
        <family val="1"/>
      </rPr>
      <t xml:space="preserve"> 25 年 度</t>
    </r>
  </si>
  <si>
    <t>金　額</t>
  </si>
  <si>
    <t>更生訓練費</t>
  </si>
  <si>
    <t>補装具給付費</t>
  </si>
  <si>
    <t>更生医療給付費</t>
  </si>
  <si>
    <t>96－３　身体障害者福祉費支出状況</t>
  </si>
  <si>
    <t>資料　障がい福祉課</t>
  </si>
  <si>
    <t>原町学園</t>
  </si>
  <si>
    <t>東洋育成園</t>
  </si>
  <si>
    <t>国立障害者リハビリテーションセンター</t>
  </si>
  <si>
    <t>はぐくみ学園</t>
  </si>
  <si>
    <t>石川共生園</t>
  </si>
  <si>
    <t>光の家新生園</t>
  </si>
  <si>
    <t>厚田はまなす園</t>
  </si>
  <si>
    <t>福島県かえで荘</t>
  </si>
  <si>
    <t>光風荘アネックス</t>
  </si>
  <si>
    <t>はまぎく荘</t>
  </si>
  <si>
    <t>福島県けやき荘</t>
  </si>
  <si>
    <t>野の花ホーム</t>
  </si>
  <si>
    <t>宮城県船形コロニー</t>
  </si>
  <si>
    <t>福島県かしわ荘</t>
  </si>
  <si>
    <t>山形県リハビリセンター</t>
  </si>
  <si>
    <t>島牧柏光園</t>
  </si>
  <si>
    <t>福島県矢吹しらうめ荘</t>
  </si>
  <si>
    <t>光が丘ワークセンター</t>
  </si>
  <si>
    <t>歌棄慈光園</t>
  </si>
  <si>
    <t>宇津峰十字の里</t>
  </si>
  <si>
    <t>ふきのとう苑</t>
  </si>
  <si>
    <t>ゆきわり荘</t>
  </si>
  <si>
    <t>あさかあすなろ荘</t>
  </si>
  <si>
    <t>福島県きびたき寮</t>
  </si>
  <si>
    <t>りんどうの家</t>
  </si>
  <si>
    <t>郡山市花かつみ豊心園</t>
  </si>
  <si>
    <t>福島県ひばり寮</t>
  </si>
  <si>
    <t>福島県ばんだい荘あおば</t>
  </si>
  <si>
    <t>あだたら育成園</t>
  </si>
  <si>
    <t>静心園</t>
  </si>
  <si>
    <t>光洋愛成園</t>
  </si>
  <si>
    <t>福島おおなみ学園</t>
  </si>
  <si>
    <t>青松苑</t>
  </si>
  <si>
    <t>ふじみの園</t>
  </si>
  <si>
    <t>大萱荘</t>
  </si>
  <si>
    <t>けやきの村</t>
  </si>
  <si>
    <t>原町共生授産園</t>
  </si>
  <si>
    <t>清心荘</t>
  </si>
  <si>
    <t>あぶくま更生園</t>
  </si>
  <si>
    <t>南東北さくら館</t>
  </si>
  <si>
    <t>利用者数</t>
  </si>
  <si>
    <t>施設名</t>
  </si>
  <si>
    <t>(平成29年４月１日現在）</t>
  </si>
  <si>
    <t>96－４　施設入所支援利用状況</t>
  </si>
  <si>
    <t>資料　障がい福祉課</t>
  </si>
  <si>
    <t>下志津病院</t>
  </si>
  <si>
    <t>米沢病院</t>
  </si>
  <si>
    <t>いわき病院</t>
  </si>
  <si>
    <t>福島病院</t>
  </si>
  <si>
    <t>仙台西多賀病院</t>
  </si>
  <si>
    <t>利用者数</t>
  </si>
  <si>
    <t>施設名</t>
  </si>
  <si>
    <t>(平成29年４月１日現在）</t>
  </si>
  <si>
    <t>96－５　　療養介護利用状況</t>
  </si>
  <si>
    <r>
      <rPr>
        <sz val="9"/>
        <color indexed="9"/>
        <rFont val="ＭＳ 明朝"/>
        <family val="1"/>
      </rPr>
      <t>平成　</t>
    </r>
    <r>
      <rPr>
        <sz val="9"/>
        <rFont val="ＭＳ 明朝"/>
        <family val="1"/>
      </rPr>
      <t>29　年</t>
    </r>
  </si>
  <si>
    <r>
      <rPr>
        <sz val="9"/>
        <color indexed="9"/>
        <rFont val="ＭＳ 明朝"/>
        <family val="1"/>
      </rPr>
      <t>平成　</t>
    </r>
    <r>
      <rPr>
        <sz val="9"/>
        <rFont val="ＭＳ 明朝"/>
        <family val="1"/>
      </rPr>
      <t>28　年</t>
    </r>
  </si>
  <si>
    <r>
      <rPr>
        <sz val="9"/>
        <color indexed="9"/>
        <rFont val="ＭＳ 明朝"/>
        <family val="1"/>
      </rPr>
      <t>平成　</t>
    </r>
    <r>
      <rPr>
        <sz val="9"/>
        <rFont val="ＭＳ 明朝"/>
        <family val="1"/>
      </rPr>
      <t>27　年</t>
    </r>
  </si>
  <si>
    <r>
      <rPr>
        <sz val="9"/>
        <color indexed="9"/>
        <rFont val="ＭＳ 明朝"/>
        <family val="1"/>
      </rPr>
      <t>平成　</t>
    </r>
    <r>
      <rPr>
        <sz val="9"/>
        <rFont val="ＭＳ 明朝"/>
        <family val="1"/>
      </rPr>
      <t>26　年</t>
    </r>
  </si>
  <si>
    <t>平成　25　年</t>
  </si>
  <si>
    <t>３級</t>
  </si>
  <si>
    <t>２級</t>
  </si>
  <si>
    <t>１級</t>
  </si>
  <si>
    <t>年</t>
  </si>
  <si>
    <t>96－６　精神障害者保健福祉手帳所持者数</t>
  </si>
  <si>
    <r>
      <rPr>
        <sz val="9"/>
        <color indexed="9"/>
        <rFont val="ＭＳ 明朝"/>
        <family val="1"/>
      </rPr>
      <t xml:space="preserve">平 成 </t>
    </r>
    <r>
      <rPr>
        <sz val="9"/>
        <rFont val="ＭＳ 明朝"/>
        <family val="1"/>
      </rPr>
      <t>28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</si>
  <si>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rFont val="ＭＳ 明朝"/>
        <family val="1"/>
      </rPr>
      <t>27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</si>
  <si>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rFont val="ＭＳ 明朝"/>
        <family val="1"/>
      </rPr>
      <t>26 年 度</t>
    </r>
  </si>
  <si>
    <r>
      <rPr>
        <sz val="9"/>
        <color indexed="9"/>
        <rFont val="ＭＳ 明朝"/>
        <family val="1"/>
      </rPr>
      <t xml:space="preserve">平 成 </t>
    </r>
    <r>
      <rPr>
        <sz val="9"/>
        <rFont val="ＭＳ 明朝"/>
        <family val="1"/>
      </rPr>
      <t>25 年 度</t>
    </r>
  </si>
  <si>
    <t>利用者数</t>
  </si>
  <si>
    <t>96－７　自立支援医療（精神通院公費）利用者数</t>
  </si>
  <si>
    <t>資料　生活福祉課</t>
  </si>
  <si>
    <r>
      <t xml:space="preserve">平 成 </t>
    </r>
    <r>
      <rPr>
        <sz val="9"/>
        <rFont val="ＭＳ 明朝"/>
        <family val="1"/>
      </rPr>
      <t>28 年 度</t>
    </r>
  </si>
  <si>
    <r>
      <t xml:space="preserve">平 成 </t>
    </r>
    <r>
      <rPr>
        <sz val="9"/>
        <rFont val="ＭＳ 明朝"/>
        <family val="1"/>
      </rPr>
      <t>27 年 度</t>
    </r>
  </si>
  <si>
    <r>
      <t xml:space="preserve">平 成 </t>
    </r>
    <r>
      <rPr>
        <sz val="9"/>
        <rFont val="ＭＳ 明朝"/>
        <family val="1"/>
      </rPr>
      <t>26 年 度</t>
    </r>
  </si>
  <si>
    <r>
      <t xml:space="preserve">平 成 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 xml:space="preserve"> 年 度</t>
    </r>
  </si>
  <si>
    <t>そ  の  他</t>
  </si>
  <si>
    <t>医 療 扶 助</t>
  </si>
  <si>
    <t>介 護 扶 助</t>
  </si>
  <si>
    <t>教 育 扶 助</t>
  </si>
  <si>
    <t>住 宅 扶 助</t>
  </si>
  <si>
    <t>生 活 扶 助</t>
  </si>
  <si>
    <t>前  年  比</t>
  </si>
  <si>
    <t>扶 助 総 額</t>
  </si>
  <si>
    <t>人　　　員</t>
  </si>
  <si>
    <t>　　　 費　　　　扶　　　　助　　　　別　　　　状　　　　況</t>
  </si>
  <si>
    <t xml:space="preserve">                       生　　　　活　　　　保　　　　護　　</t>
  </si>
  <si>
    <t>被　　保　　護　　者</t>
  </si>
  <si>
    <t>（単位　世帯、人、千円）</t>
  </si>
  <si>
    <t>97　被保護世帯，人員及び生活保護費扶助別状況</t>
  </si>
  <si>
    <r>
      <t xml:space="preserve">平 成 </t>
    </r>
    <r>
      <rPr>
        <sz val="9"/>
        <rFont val="ＭＳ 明朝"/>
        <family val="1"/>
      </rPr>
      <t>28 年 度</t>
    </r>
  </si>
  <si>
    <r>
      <t xml:space="preserve">平 成 </t>
    </r>
    <r>
      <rPr>
        <sz val="9"/>
        <rFont val="ＭＳ 明朝"/>
        <family val="1"/>
      </rPr>
      <t>27 年 度</t>
    </r>
  </si>
  <si>
    <r>
      <t xml:space="preserve">平 成 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 xml:space="preserve"> 年 度</t>
    </r>
  </si>
  <si>
    <t>生 活 相 談</t>
  </si>
  <si>
    <t>保 護 廃 止</t>
  </si>
  <si>
    <t>保 護 開 始</t>
  </si>
  <si>
    <t>申 請 件 数</t>
  </si>
  <si>
    <t>98　生活保護の申請，開始，廃止及び生活相談状況</t>
  </si>
  <si>
    <t>(注) ・（　）内は主任児童委員数で内数。</t>
  </si>
  <si>
    <t>資料　地域福祉課</t>
  </si>
  <si>
    <t xml:space="preserve">      28 年</t>
  </si>
  <si>
    <t xml:space="preserve">      25 年</t>
  </si>
  <si>
    <t xml:space="preserve">      22 年</t>
  </si>
  <si>
    <t>平 成 19 年</t>
  </si>
  <si>
    <t>女</t>
  </si>
  <si>
    <t>男</t>
  </si>
  <si>
    <t>協 議 会 数</t>
  </si>
  <si>
    <t>民　生　委　員　数</t>
  </si>
  <si>
    <t>民生委員定数</t>
  </si>
  <si>
    <t>民 生 委 員</t>
  </si>
  <si>
    <t>（各年12月１日現在）</t>
  </si>
  <si>
    <t>配分金額</t>
  </si>
  <si>
    <t>就業日数</t>
  </si>
  <si>
    <t>民間事業</t>
  </si>
  <si>
    <t>公共事業</t>
  </si>
  <si>
    <t>総　　　額</t>
  </si>
  <si>
    <t>会員１人当り（月平均）</t>
  </si>
  <si>
    <t xml:space="preserve">契  約  金  額 </t>
  </si>
  <si>
    <t>就業延人数</t>
  </si>
  <si>
    <t>受　注　件　数</t>
  </si>
  <si>
    <t>（単位　円）</t>
  </si>
  <si>
    <t xml:space="preserve">     ・新規求職者数の総数及び就職件数の計は、性別未記入があるため男女別計とは一致しない。</t>
  </si>
  <si>
    <t xml:space="preserve">     ・うち書の「中高年者」は45歳以上である。</t>
  </si>
  <si>
    <t>(注) ・福島市及び伊達市と伊達郡の集計である。学卒を除きパートを含む。</t>
  </si>
  <si>
    <t>資料　福島公共職業安定所</t>
  </si>
  <si>
    <r>
      <t>平 成</t>
    </r>
    <r>
      <rPr>
        <sz val="9"/>
        <rFont val="ＭＳ 明朝"/>
        <family val="1"/>
      </rPr>
      <t xml:space="preserve"> 28 年 度</t>
    </r>
  </si>
  <si>
    <r>
      <t>平 成</t>
    </r>
    <r>
      <rPr>
        <sz val="9"/>
        <rFont val="ＭＳ 明朝"/>
        <family val="1"/>
      </rPr>
      <t xml:space="preserve"> 27 年 度</t>
    </r>
  </si>
  <si>
    <r>
      <t>平 成</t>
    </r>
    <r>
      <rPr>
        <sz val="9"/>
        <rFont val="ＭＳ 明朝"/>
        <family val="1"/>
      </rPr>
      <t xml:space="preserve"> 27 年 度</t>
    </r>
  </si>
  <si>
    <r>
      <t>平 成</t>
    </r>
    <r>
      <rPr>
        <sz val="9"/>
        <rFont val="ＭＳ 明朝"/>
        <family val="1"/>
      </rPr>
      <t xml:space="preserve"> 26 年 度</t>
    </r>
  </si>
  <si>
    <r>
      <t>平 成</t>
    </r>
    <r>
      <rPr>
        <sz val="9"/>
        <rFont val="ＭＳ 明朝"/>
        <family val="1"/>
      </rPr>
      <t xml:space="preserve"> 26 年 度</t>
    </r>
  </si>
  <si>
    <r>
      <t>平 成</t>
    </r>
    <r>
      <rPr>
        <sz val="9"/>
        <rFont val="ＭＳ 明朝"/>
        <family val="1"/>
      </rPr>
      <t xml:space="preserve"> 25 </t>
    </r>
    <r>
      <rPr>
        <sz val="9"/>
        <color indexed="8"/>
        <rFont val="ＭＳ 明朝"/>
        <family val="1"/>
      </rPr>
      <t>年 度</t>
    </r>
  </si>
  <si>
    <t>中高年者</t>
  </si>
  <si>
    <t>う　　ち</t>
  </si>
  <si>
    <t>う　　ち</t>
  </si>
  <si>
    <t>求 人 数</t>
  </si>
  <si>
    <t>う　　ち</t>
  </si>
  <si>
    <t>うち新規</t>
  </si>
  <si>
    <t>う ち 新 規 求 職 者 数</t>
  </si>
  <si>
    <t>就　　　　職　　　　件　　　　数</t>
  </si>
  <si>
    <t>年　度</t>
  </si>
  <si>
    <t>有　効　求　人　数</t>
  </si>
  <si>
    <t>有　　効　　求　　職　　者　　数</t>
  </si>
  <si>
    <t>101　職業紹介状況</t>
  </si>
  <si>
    <t xml:space="preserve">     ・学卒を除き、パートを含む常用である。</t>
  </si>
  <si>
    <t>(注) ・福島市及び伊達市と伊達郡の集計である。</t>
  </si>
  <si>
    <t>充足</t>
  </si>
  <si>
    <t>新規求人</t>
  </si>
  <si>
    <r>
      <t>平成</t>
    </r>
    <r>
      <rPr>
        <sz val="9"/>
        <rFont val="ＭＳ 明朝"/>
        <family val="1"/>
      </rPr>
      <t>28</t>
    </r>
    <r>
      <rPr>
        <sz val="9"/>
        <color indexed="8"/>
        <rFont val="ＭＳ 明朝"/>
        <family val="1"/>
      </rPr>
      <t>年度</t>
    </r>
  </si>
  <si>
    <r>
      <t>平成</t>
    </r>
    <r>
      <rPr>
        <sz val="9"/>
        <rFont val="ＭＳ 明朝"/>
        <family val="1"/>
      </rPr>
      <t>27</t>
    </r>
    <r>
      <rPr>
        <sz val="9"/>
        <color indexed="8"/>
        <rFont val="ＭＳ 明朝"/>
        <family val="1"/>
      </rPr>
      <t>年度</t>
    </r>
  </si>
  <si>
    <r>
      <t>平成</t>
    </r>
    <r>
      <rPr>
        <sz val="9"/>
        <rFont val="ＭＳ 明朝"/>
        <family val="1"/>
      </rPr>
      <t>26</t>
    </r>
    <r>
      <rPr>
        <sz val="9"/>
        <color indexed="8"/>
        <rFont val="ＭＳ 明朝"/>
        <family val="1"/>
      </rPr>
      <t>年度</t>
    </r>
  </si>
  <si>
    <r>
      <t>平成</t>
    </r>
    <r>
      <rPr>
        <sz val="9"/>
        <rFont val="ＭＳ 明朝"/>
        <family val="1"/>
      </rPr>
      <t>25</t>
    </r>
    <r>
      <rPr>
        <sz val="9"/>
        <color indexed="8"/>
        <rFont val="ＭＳ 明朝"/>
        <family val="1"/>
      </rPr>
      <t>年度</t>
    </r>
  </si>
  <si>
    <r>
      <rPr>
        <sz val="9"/>
        <rFont val="ＭＳ 明朝"/>
        <family val="1"/>
      </rPr>
      <t>平成24</t>
    </r>
    <r>
      <rPr>
        <sz val="9"/>
        <color indexed="8"/>
        <rFont val="ＭＳ 明朝"/>
        <family val="1"/>
      </rPr>
      <t>年度</t>
    </r>
  </si>
  <si>
    <t>公 務 ・
分類不能
の 産 業
(Ｓ・Ｔ)</t>
  </si>
  <si>
    <t>サービス業
(他に分類されないもの)
(Ｒ)</t>
  </si>
  <si>
    <t>複  合
サービス
事  業
(Ｑ)</t>
  </si>
  <si>
    <t xml:space="preserve"> 医 療，
福  祉
(Ｐ)</t>
  </si>
  <si>
    <t>教育，
学習支援業
(Ｏ)</t>
  </si>
  <si>
    <t>生活関連
サービス・
娯 楽 業
(Ｎ)</t>
  </si>
  <si>
    <t>宿泊・飲食
サービス業
(Ｍ)</t>
  </si>
  <si>
    <t>学術研究，
専門・技術
サービス業
(Ｌ)</t>
  </si>
  <si>
    <t>不動産・
物品賃貸業
(Ｋ)</t>
  </si>
  <si>
    <t>年　度・区　分</t>
  </si>
  <si>
    <t>金融・
保険業
(Ｊ)</t>
  </si>
  <si>
    <t>卸売・
小売業
(Ｉ)</t>
  </si>
  <si>
    <t>運輸・
郵便業
(Ｈ)</t>
  </si>
  <si>
    <t>情　報
通信業
(Ｇ)</t>
  </si>
  <si>
    <t>電気・ガス・
熱供給･
水道業
(Ｆ)</t>
  </si>
  <si>
    <t xml:space="preserve"> 製造業
(Ｅ)</t>
  </si>
  <si>
    <t>建設業
(Ｄ)</t>
  </si>
  <si>
    <t xml:space="preserve"> 鉱 　業
(Ｃ)</t>
  </si>
  <si>
    <t>農林漁業
(Ａ～Ｂ)</t>
  </si>
  <si>
    <t>総　数</t>
  </si>
  <si>
    <t>90－１　後期高齢者医療被保険者及び医療費状況（診療費）</t>
  </si>
  <si>
    <t>91－２　福祉年金給付状況</t>
  </si>
  <si>
    <t>94－３　保育所在籍児童数及び職員数</t>
  </si>
  <si>
    <t>96－２　療育手帳交付状況</t>
  </si>
  <si>
    <t>99　民生委員数等</t>
  </si>
  <si>
    <t>100　シルバー人材センター業務取扱状況</t>
  </si>
  <si>
    <t>102　産業分類別求人・充足状況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</si>
</sst>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.0;[Red]\-#,##0.0"/>
    <numFmt numFmtId="179" formatCode="0_);\(0\)"/>
    <numFmt numFmtId="180" formatCode="0.0_ "/>
    <numFmt numFmtId="181" formatCode="#,##0_);[Red]\(#,##0\)"/>
    <numFmt numFmtId="182" formatCode="0.0%"/>
    <numFmt numFmtId="183" formatCode="0_ "/>
    <numFmt numFmtId="184" formatCode="_ &quot;¥&quot;* #,##0.0_ ;_ &quot;¥&quot;* \-#,##0.0_ ;_ &quot;¥&quot;* &quot;-&quot;?_ ;_ @_ "/>
    <numFmt numFmtId="185" formatCode="#,##0.0_ "/>
    <numFmt numFmtId="186" formatCode="#,##0.0;[Red]#,##0.0"/>
    <numFmt numFmtId="187" formatCode="#,##0_ "/>
    <numFmt numFmtId="188" formatCode="#,##0;[Red]#,##0"/>
    <numFmt numFmtId="189" formatCode="#,##0.00;&quot;△ &quot;#,##0.00"/>
    <numFmt numFmtId="190" formatCode="0.00_);[Red]\(0.00\)"/>
    <numFmt numFmtId="191" formatCode="0.0_);[Red]\(0.0\)"/>
    <numFmt numFmtId="192" formatCode="0_);[Red]\(0\)"/>
    <numFmt numFmtId="193" formatCode="#,##0\ &quot;Esc.&quot;;\-#,##0\ &quot;Esc.&quot;"/>
    <numFmt numFmtId="194" formatCode="#,##0\ &quot;Esc.&quot;;[Red]\-#,##0\ &quot;Esc.&quot;"/>
    <numFmt numFmtId="195" formatCode="#,##0.00\ &quot;Esc.&quot;;\-#,##0.00\ &quot;Esc.&quot;"/>
    <numFmt numFmtId="196" formatCode="#,##0.00\ &quot;Esc.&quot;;[Red]\-#,##0.00\ &quot;Esc.&quot;"/>
    <numFmt numFmtId="197" formatCode="_-* #,##0\ &quot;Esc.&quot;_-;\-* #,##0\ &quot;Esc.&quot;_-;_-* &quot;-&quot;\ &quot;Esc.&quot;_-;_-@_-"/>
    <numFmt numFmtId="198" formatCode="_-* #,##0\ _E_s_c_._-;\-* #,##0\ _E_s_c_._-;_-* &quot;-&quot;\ _E_s_c_._-;_-@_-"/>
    <numFmt numFmtId="199" formatCode="_-* #,##0.00\ &quot;Esc.&quot;_-;\-* #,##0.00\ &quot;Esc.&quot;_-;_-* &quot;-&quot;??\ &quot;Esc.&quot;_-;_-@_-"/>
    <numFmt numFmtId="200" formatCode="_-* #,##0.00\ _E_s_c_._-;\-* #,##0.00\ _E_s_c_._-;_-* &quot;-&quot;??\ _E_s_c_._-;_-@_-"/>
    <numFmt numFmtId="201" formatCode="0.000"/>
    <numFmt numFmtId="202" formatCode="0.0000"/>
    <numFmt numFmtId="203" formatCode="#,##0;#,##0;&quot;-&quot;"/>
    <numFmt numFmtId="204" formatCode="0;&quot;-&quot;"/>
    <numFmt numFmtId="205" formatCode="0;0;&quot;-&quot;"/>
    <numFmt numFmtId="206" formatCode="[=0]\-;#,###"/>
    <numFmt numFmtId="207" formatCode="0;&quot;△ &quot;0"/>
    <numFmt numFmtId="208" formatCode="#,##0;&quot;△ &quot;#,##0"/>
    <numFmt numFmtId="209" formatCode="#,##0.0;&quot;△ &quot;#,##0.0"/>
    <numFmt numFmtId="210" formatCode="0.000000"/>
    <numFmt numFmtId="211" formatCode="0.00000"/>
    <numFmt numFmtId="212" formatCode="0.00;&quot;△ &quot;0.00"/>
    <numFmt numFmtId="213" formatCode="#,##0_ ;[Red]\-#,##0\ "/>
    <numFmt numFmtId="214" formatCode="0.0;&quot;△ &quot;0.0"/>
    <numFmt numFmtId="215" formatCode="[$-411]ge\.mm\.dd"/>
    <numFmt numFmtId="216" formatCode="_ * #,##0.0_ ;_ * \-#,##0.0_ ;_ * &quot;-&quot;?_ ;_ @_ "/>
    <numFmt numFmtId="217" formatCode="[&lt;=999]000;000\-00"/>
    <numFmt numFmtId="218" formatCode="#,##0_);\(#,##0\)"/>
    <numFmt numFmtId="219" formatCode="\(#,##0\)"/>
    <numFmt numFmtId="220" formatCode="#,##0.00_ "/>
    <numFmt numFmtId="221" formatCode="#,##0.00000_ "/>
    <numFmt numFmtId="222" formatCode="#,##0.0_ ;[Red]\-#,##0.0\ "/>
    <numFmt numFmtId="223" formatCode="#,##0;&quot;▲ 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Ｐ明朝"/>
      <family val="1"/>
    </font>
    <font>
      <sz val="6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ＭＳ 明朝"/>
      <family val="1"/>
    </font>
    <font>
      <sz val="11"/>
      <name val="ＭＳ 明朝"/>
      <family val="1"/>
    </font>
    <font>
      <b/>
      <sz val="9"/>
      <color indexed="8"/>
      <name val="ＭＳ 明朝"/>
      <family val="1"/>
    </font>
    <font>
      <b/>
      <sz val="12"/>
      <color indexed="8"/>
      <name val="HGS創英角ｺﾞｼｯｸUB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Continuous" vertical="center"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" vertical="center"/>
    </xf>
    <xf numFmtId="38" fontId="6" fillId="33" borderId="17" xfId="48" applyFont="1" applyFill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38" fontId="6" fillId="33" borderId="17" xfId="48" applyFont="1" applyFill="1" applyBorder="1" applyAlignment="1">
      <alignment/>
    </xf>
    <xf numFmtId="220" fontId="6" fillId="33" borderId="17" xfId="0" applyNumberFormat="1" applyFont="1" applyFill="1" applyBorder="1" applyAlignment="1">
      <alignment/>
    </xf>
    <xf numFmtId="178" fontId="6" fillId="33" borderId="17" xfId="48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220" fontId="6" fillId="33" borderId="0" xfId="0" applyNumberFormat="1" applyFont="1" applyFill="1" applyBorder="1" applyAlignment="1">
      <alignment vertical="center"/>
    </xf>
    <xf numFmtId="178" fontId="6" fillId="33" borderId="0" xfId="48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38" fontId="6" fillId="33" borderId="20" xfId="48" applyFont="1" applyFill="1" applyBorder="1" applyAlignment="1">
      <alignment vertical="center"/>
    </xf>
    <xf numFmtId="177" fontId="6" fillId="33" borderId="20" xfId="0" applyNumberFormat="1" applyFont="1" applyFill="1" applyBorder="1" applyAlignment="1">
      <alignment vertical="center"/>
    </xf>
    <xf numFmtId="220" fontId="6" fillId="33" borderId="20" xfId="0" applyNumberFormat="1" applyFont="1" applyFill="1" applyBorder="1" applyAlignment="1">
      <alignment vertical="center"/>
    </xf>
    <xf numFmtId="178" fontId="6" fillId="33" borderId="20" xfId="48" applyNumberFormat="1" applyFont="1" applyFill="1" applyBorder="1" applyAlignment="1">
      <alignment vertical="center"/>
    </xf>
    <xf numFmtId="178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177" fontId="6" fillId="33" borderId="23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61" applyFont="1" applyFill="1" applyBorder="1" applyAlignment="1">
      <alignment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177" fontId="6" fillId="0" borderId="20" xfId="61" applyNumberFormat="1" applyFont="1" applyFill="1" applyBorder="1" applyAlignment="1">
      <alignment horizontal="right" vertical="center"/>
      <protection/>
    </xf>
    <xf numFmtId="177" fontId="6" fillId="0" borderId="20" xfId="61" applyNumberFormat="1" applyFont="1" applyFill="1" applyBorder="1" applyAlignment="1">
      <alignment vertical="center"/>
      <protection/>
    </xf>
    <xf numFmtId="38" fontId="6" fillId="0" borderId="20" xfId="50" applyFont="1" applyFill="1" applyBorder="1" applyAlignment="1">
      <alignment vertical="center"/>
    </xf>
    <xf numFmtId="0" fontId="8" fillId="0" borderId="19" xfId="61" applyFont="1" applyFill="1" applyBorder="1" applyAlignment="1">
      <alignment horizontal="center" vertical="center"/>
      <protection/>
    </xf>
    <xf numFmtId="38" fontId="6" fillId="0" borderId="0" xfId="48" applyFont="1" applyFill="1" applyBorder="1" applyAlignment="1">
      <alignment vertical="center"/>
    </xf>
    <xf numFmtId="177" fontId="6" fillId="0" borderId="0" xfId="61" applyNumberFormat="1" applyFont="1" applyFill="1" applyBorder="1" applyAlignment="1">
      <alignment horizontal="right" vertical="center"/>
      <protection/>
    </xf>
    <xf numFmtId="177" fontId="6" fillId="0" borderId="0" xfId="61" applyNumberFormat="1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0" fontId="8" fillId="0" borderId="18" xfId="61" applyFont="1" applyFill="1" applyBorder="1" applyAlignment="1">
      <alignment horizontal="center" vertical="center"/>
      <protection/>
    </xf>
    <xf numFmtId="38" fontId="6" fillId="0" borderId="0" xfId="48" applyFont="1" applyFill="1" applyBorder="1" applyAlignment="1">
      <alignment/>
    </xf>
    <xf numFmtId="177" fontId="6" fillId="0" borderId="0" xfId="61" applyNumberFormat="1" applyFont="1" applyFill="1" applyBorder="1">
      <alignment/>
      <protection/>
    </xf>
    <xf numFmtId="38" fontId="6" fillId="0" borderId="17" xfId="48" applyFont="1" applyFill="1" applyBorder="1" applyAlignment="1">
      <alignment horizontal="right" vertical="center"/>
    </xf>
    <xf numFmtId="177" fontId="6" fillId="0" borderId="17" xfId="61" applyNumberFormat="1" applyFont="1" applyFill="1" applyBorder="1" applyAlignment="1">
      <alignment horizontal="right" vertical="center"/>
      <protection/>
    </xf>
    <xf numFmtId="177" fontId="6" fillId="0" borderId="17" xfId="61" applyNumberFormat="1" applyFont="1" applyFill="1" applyBorder="1">
      <alignment/>
      <protection/>
    </xf>
    <xf numFmtId="220" fontId="6" fillId="0" borderId="17" xfId="61" applyNumberFormat="1" applyFont="1" applyFill="1" applyBorder="1" applyAlignment="1">
      <alignment horizontal="right" vertical="center"/>
      <protection/>
    </xf>
    <xf numFmtId="38" fontId="6" fillId="0" borderId="17" xfId="50" applyFont="1" applyFill="1" applyBorder="1" applyAlignment="1">
      <alignment vertical="center"/>
    </xf>
    <xf numFmtId="0" fontId="6" fillId="0" borderId="18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0" fillId="0" borderId="27" xfId="6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0" fillId="0" borderId="26" xfId="61" applyBorder="1" applyAlignment="1">
      <alignment horizontal="left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5" xfId="61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41" fontId="6" fillId="0" borderId="20" xfId="61" applyNumberFormat="1" applyFont="1" applyFill="1" applyBorder="1" applyAlignment="1">
      <alignment horizontal="right" vertical="center"/>
      <protection/>
    </xf>
    <xf numFmtId="2" fontId="6" fillId="0" borderId="20" xfId="61" applyNumberFormat="1" applyFont="1" applyFill="1" applyBorder="1" applyAlignment="1">
      <alignment horizontal="right" vertical="center"/>
      <protection/>
    </xf>
    <xf numFmtId="41" fontId="6" fillId="0" borderId="0" xfId="61" applyNumberFormat="1" applyFont="1" applyFill="1" applyBorder="1" applyAlignment="1">
      <alignment horizontal="right" vertical="center"/>
      <protection/>
    </xf>
    <xf numFmtId="2" fontId="6" fillId="0" borderId="0" xfId="61" applyNumberFormat="1" applyFont="1" applyFill="1" applyBorder="1" applyAlignment="1">
      <alignment horizontal="right" vertical="center"/>
      <protection/>
    </xf>
    <xf numFmtId="41" fontId="6" fillId="0" borderId="17" xfId="61" applyNumberFormat="1" applyFont="1" applyFill="1" applyBorder="1" applyAlignment="1">
      <alignment horizontal="right" vertical="center"/>
      <protection/>
    </xf>
    <xf numFmtId="2" fontId="6" fillId="0" borderId="17" xfId="61" applyNumberFormat="1" applyFont="1" applyFill="1" applyBorder="1" applyAlignment="1">
      <alignment horizontal="right" vertical="center"/>
      <protection/>
    </xf>
    <xf numFmtId="0" fontId="6" fillId="0" borderId="24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38" fontId="27" fillId="0" borderId="20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38" fontId="27" fillId="0" borderId="0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38" fontId="27" fillId="0" borderId="17" xfId="48" applyFont="1" applyFill="1" applyBorder="1" applyAlignment="1">
      <alignment vertical="center"/>
    </xf>
    <xf numFmtId="38" fontId="27" fillId="0" borderId="12" xfId="48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41" fontId="27" fillId="0" borderId="20" xfId="48" applyNumberFormat="1" applyFont="1" applyFill="1" applyBorder="1" applyAlignment="1">
      <alignment vertical="center"/>
    </xf>
    <xf numFmtId="41" fontId="27" fillId="0" borderId="23" xfId="48" applyNumberFormat="1" applyFont="1" applyFill="1" applyBorder="1" applyAlignment="1">
      <alignment vertical="center"/>
    </xf>
    <xf numFmtId="41" fontId="27" fillId="0" borderId="0" xfId="48" applyNumberFormat="1" applyFont="1" applyFill="1" applyBorder="1" applyAlignment="1">
      <alignment vertical="center"/>
    </xf>
    <xf numFmtId="41" fontId="27" fillId="0" borderId="22" xfId="48" applyNumberFormat="1" applyFont="1" applyFill="1" applyBorder="1" applyAlignment="1">
      <alignment vertical="center"/>
    </xf>
    <xf numFmtId="41" fontId="27" fillId="0" borderId="17" xfId="48" applyNumberFormat="1" applyFont="1" applyFill="1" applyBorder="1" applyAlignment="1">
      <alignment vertical="center"/>
    </xf>
    <xf numFmtId="41" fontId="27" fillId="0" borderId="12" xfId="48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34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41" fontId="27" fillId="0" borderId="20" xfId="48" applyNumberFormat="1" applyFont="1" applyFill="1" applyBorder="1" applyAlignment="1">
      <alignment horizontal="right" vertical="center"/>
    </xf>
    <xf numFmtId="41" fontId="27" fillId="0" borderId="0" xfId="48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38" fontId="28" fillId="0" borderId="0" xfId="48" applyFont="1" applyFill="1" applyBorder="1" applyAlignment="1">
      <alignment vertical="center"/>
    </xf>
    <xf numFmtId="38" fontId="28" fillId="0" borderId="0" xfId="48" applyFont="1" applyFill="1" applyBorder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27" fillId="0" borderId="20" xfId="0" applyFont="1" applyFill="1" applyBorder="1" applyAlignment="1">
      <alignment horizontal="right" vertical="center"/>
    </xf>
    <xf numFmtId="187" fontId="27" fillId="0" borderId="20" xfId="0" applyNumberFormat="1" applyFont="1" applyFill="1" applyBorder="1" applyAlignment="1">
      <alignment horizontal="right" vertical="center"/>
    </xf>
    <xf numFmtId="187" fontId="27" fillId="0" borderId="23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/>
    </xf>
    <xf numFmtId="187" fontId="27" fillId="0" borderId="0" xfId="0" applyNumberFormat="1" applyFont="1" applyFill="1" applyBorder="1" applyAlignment="1">
      <alignment horizontal="right" vertical="center"/>
    </xf>
    <xf numFmtId="187" fontId="27" fillId="0" borderId="22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horizontal="right" vertical="center"/>
    </xf>
    <xf numFmtId="187" fontId="27" fillId="0" borderId="17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shrinkToFit="1"/>
    </xf>
    <xf numFmtId="0" fontId="27" fillId="0" borderId="3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187" fontId="27" fillId="0" borderId="1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38" fontId="29" fillId="0" borderId="0" xfId="48" applyFont="1" applyFill="1" applyBorder="1" applyAlignment="1">
      <alignment vertical="center"/>
    </xf>
    <xf numFmtId="0" fontId="28" fillId="0" borderId="0" xfId="0" applyFont="1" applyFill="1" applyAlignment="1">
      <alignment/>
    </xf>
    <xf numFmtId="41" fontId="27" fillId="0" borderId="20" xfId="0" applyNumberFormat="1" applyFont="1" applyFill="1" applyBorder="1" applyAlignment="1">
      <alignment horizontal="right" vertical="center"/>
    </xf>
    <xf numFmtId="41" fontId="27" fillId="0" borderId="23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41" fontId="27" fillId="0" borderId="22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38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41" fontId="27" fillId="0" borderId="20" xfId="0" applyNumberFormat="1" applyFont="1" applyFill="1" applyBorder="1" applyAlignment="1">
      <alignment horizontal="right"/>
    </xf>
    <xf numFmtId="41" fontId="27" fillId="0" borderId="20" xfId="0" applyNumberFormat="1" applyFont="1" applyFill="1" applyBorder="1" applyAlignment="1">
      <alignment/>
    </xf>
    <xf numFmtId="41" fontId="27" fillId="0" borderId="23" xfId="0" applyNumberFormat="1" applyFont="1" applyFill="1" applyBorder="1" applyAlignment="1">
      <alignment horizontal="right"/>
    </xf>
    <xf numFmtId="41" fontId="27" fillId="0" borderId="0" xfId="0" applyNumberFormat="1" applyFont="1" applyFill="1" applyBorder="1" applyAlignment="1">
      <alignment horizontal="right"/>
    </xf>
    <xf numFmtId="41" fontId="27" fillId="0" borderId="0" xfId="0" applyNumberFormat="1" applyFont="1" applyFill="1" applyBorder="1" applyAlignment="1">
      <alignment/>
    </xf>
    <xf numFmtId="0" fontId="27" fillId="0" borderId="34" xfId="0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187" fontId="27" fillId="0" borderId="20" xfId="0" applyNumberFormat="1" applyFont="1" applyFill="1" applyBorder="1" applyAlignment="1">
      <alignment vertical="center"/>
    </xf>
    <xf numFmtId="213" fontId="27" fillId="0" borderId="20" xfId="48" applyNumberFormat="1" applyFont="1" applyFill="1" applyBorder="1" applyAlignment="1">
      <alignment vertical="center"/>
    </xf>
    <xf numFmtId="213" fontId="27" fillId="0" borderId="23" xfId="0" applyNumberFormat="1" applyFont="1" applyFill="1" applyBorder="1" applyAlignment="1">
      <alignment/>
    </xf>
    <xf numFmtId="187" fontId="27" fillId="0" borderId="0" xfId="0" applyNumberFormat="1" applyFont="1" applyFill="1" applyBorder="1" applyAlignment="1">
      <alignment vertical="center"/>
    </xf>
    <xf numFmtId="213" fontId="27" fillId="0" borderId="0" xfId="48" applyNumberFormat="1" applyFont="1" applyFill="1" applyBorder="1" applyAlignment="1">
      <alignment vertical="center"/>
    </xf>
    <xf numFmtId="213" fontId="27" fillId="0" borderId="22" xfId="0" applyNumberFormat="1" applyFont="1" applyFill="1" applyBorder="1" applyAlignment="1">
      <alignment/>
    </xf>
    <xf numFmtId="213" fontId="27" fillId="0" borderId="17" xfId="48" applyNumberFormat="1" applyFont="1" applyFill="1" applyBorder="1" applyAlignment="1">
      <alignment vertical="center"/>
    </xf>
    <xf numFmtId="41" fontId="27" fillId="0" borderId="17" xfId="48" applyNumberFormat="1" applyFont="1" applyFill="1" applyBorder="1" applyAlignment="1">
      <alignment horizontal="right" vertical="center"/>
    </xf>
    <xf numFmtId="213" fontId="27" fillId="0" borderId="12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Continuous" vertical="center"/>
    </xf>
    <xf numFmtId="0" fontId="27" fillId="0" borderId="24" xfId="0" applyFont="1" applyFill="1" applyBorder="1" applyAlignment="1">
      <alignment horizontal="centerContinuous" vertical="center"/>
    </xf>
    <xf numFmtId="38" fontId="7" fillId="33" borderId="0" xfId="0" applyNumberFormat="1" applyFont="1" applyFill="1" applyBorder="1" applyAlignment="1">
      <alignment/>
    </xf>
    <xf numFmtId="38" fontId="7" fillId="33" borderId="0" xfId="48" applyFont="1" applyFill="1" applyBorder="1" applyAlignment="1">
      <alignment vertical="center"/>
    </xf>
    <xf numFmtId="213" fontId="6" fillId="33" borderId="20" xfId="48" applyNumberFormat="1" applyFont="1" applyFill="1" applyBorder="1" applyAlignment="1">
      <alignment vertical="center"/>
    </xf>
    <xf numFmtId="213" fontId="6" fillId="33" borderId="36" xfId="48" applyNumberFormat="1" applyFont="1" applyFill="1" applyBorder="1" applyAlignment="1">
      <alignment vertical="center"/>
    </xf>
    <xf numFmtId="213" fontId="6" fillId="33" borderId="23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 vertical="center" shrinkToFi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41" fontId="27" fillId="33" borderId="23" xfId="0" applyNumberFormat="1" applyFont="1" applyFill="1" applyBorder="1" applyAlignment="1">
      <alignment horizontal="right" vertical="center"/>
    </xf>
    <xf numFmtId="41" fontId="27" fillId="33" borderId="37" xfId="0" applyNumberFormat="1" applyFont="1" applyFill="1" applyBorder="1" applyAlignment="1">
      <alignment horizontal="right" vertical="center"/>
    </xf>
    <xf numFmtId="41" fontId="27" fillId="33" borderId="37" xfId="0" applyNumberFormat="1" applyFont="1" applyFill="1" applyBorder="1" applyAlignment="1">
      <alignment vertical="center"/>
    </xf>
    <xf numFmtId="190" fontId="27" fillId="33" borderId="37" xfId="0" applyNumberFormat="1" applyFont="1" applyFill="1" applyBorder="1" applyAlignment="1">
      <alignment vertical="center"/>
    </xf>
    <xf numFmtId="41" fontId="27" fillId="33" borderId="37" xfId="48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/>
    </xf>
    <xf numFmtId="41" fontId="27" fillId="33" borderId="22" xfId="0" applyNumberFormat="1" applyFont="1" applyFill="1" applyBorder="1" applyAlignment="1">
      <alignment horizontal="right" vertical="center"/>
    </xf>
    <xf numFmtId="41" fontId="27" fillId="33" borderId="38" xfId="0" applyNumberFormat="1" applyFont="1" applyFill="1" applyBorder="1" applyAlignment="1">
      <alignment vertical="center"/>
    </xf>
    <xf numFmtId="190" fontId="27" fillId="33" borderId="38" xfId="0" applyNumberFormat="1" applyFont="1" applyFill="1" applyBorder="1" applyAlignment="1">
      <alignment vertical="center"/>
    </xf>
    <xf numFmtId="41" fontId="27" fillId="33" borderId="38" xfId="4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41" fontId="27" fillId="33" borderId="38" xfId="0" applyNumberFormat="1" applyFont="1" applyFill="1" applyBorder="1" applyAlignment="1">
      <alignment horizontal="right" vertical="center"/>
    </xf>
    <xf numFmtId="190" fontId="27" fillId="33" borderId="38" xfId="0" applyNumberFormat="1" applyFont="1" applyFill="1" applyBorder="1" applyAlignment="1">
      <alignment horizontal="right" vertical="center"/>
    </xf>
    <xf numFmtId="41" fontId="27" fillId="33" borderId="12" xfId="0" applyNumberFormat="1" applyFont="1" applyFill="1" applyBorder="1" applyAlignment="1">
      <alignment horizontal="right" vertical="center"/>
    </xf>
    <xf numFmtId="41" fontId="27" fillId="33" borderId="11" xfId="0" applyNumberFormat="1" applyFont="1" applyFill="1" applyBorder="1" applyAlignment="1">
      <alignment vertical="center"/>
    </xf>
    <xf numFmtId="190" fontId="27" fillId="33" borderId="11" xfId="0" applyNumberFormat="1" applyFont="1" applyFill="1" applyBorder="1" applyAlignment="1">
      <alignment vertical="center"/>
    </xf>
    <xf numFmtId="41" fontId="27" fillId="33" borderId="11" xfId="48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34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 wrapText="1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41" fontId="27" fillId="0" borderId="20" xfId="0" applyNumberFormat="1" applyFont="1" applyFill="1" applyBorder="1" applyAlignment="1">
      <alignment vertical="center"/>
    </xf>
    <xf numFmtId="0" fontId="57" fillId="0" borderId="19" xfId="0" applyFont="1" applyFill="1" applyBorder="1" applyAlignment="1">
      <alignment horizontal="centerContinuous" vertical="center"/>
    </xf>
    <xf numFmtId="0" fontId="57" fillId="0" borderId="18" xfId="0" applyFont="1" applyFill="1" applyBorder="1" applyAlignment="1">
      <alignment horizontal="centerContinuous" vertical="center"/>
    </xf>
    <xf numFmtId="41" fontId="27" fillId="0" borderId="17" xfId="0" applyNumberFormat="1" applyFont="1" applyFill="1" applyBorder="1" applyAlignment="1">
      <alignment vertical="center"/>
    </xf>
    <xf numFmtId="41" fontId="27" fillId="0" borderId="17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Continuous" vertical="center"/>
    </xf>
    <xf numFmtId="0" fontId="27" fillId="0" borderId="10" xfId="0" applyFont="1" applyFill="1" applyBorder="1" applyAlignment="1">
      <alignment horizontal="distributed" vertical="center" wrapText="1" shrinkToFit="1"/>
    </xf>
    <xf numFmtId="0" fontId="27" fillId="0" borderId="28" xfId="0" applyFont="1" applyFill="1" applyBorder="1" applyAlignment="1">
      <alignment horizontal="distributed" vertical="center" wrapText="1"/>
    </xf>
    <xf numFmtId="0" fontId="28" fillId="0" borderId="28" xfId="0" applyFont="1" applyFill="1" applyBorder="1" applyAlignment="1">
      <alignment horizontal="distributed" vertic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3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28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7" fillId="0" borderId="10" xfId="0" applyFont="1" applyFill="1" applyBorder="1" applyAlignment="1">
      <alignment horizontal="distributed" vertical="center" wrapText="1"/>
    </xf>
    <xf numFmtId="0" fontId="27" fillId="0" borderId="28" xfId="0" applyFont="1" applyFill="1" applyBorder="1" applyAlignment="1">
      <alignment horizontal="distributed" vertical="center" wrapText="1"/>
    </xf>
    <xf numFmtId="0" fontId="28" fillId="0" borderId="28" xfId="0" applyFont="1" applyFill="1" applyBorder="1" applyAlignment="1">
      <alignment horizontal="distributed" vertical="center" wrapText="1"/>
    </xf>
    <xf numFmtId="0" fontId="27" fillId="0" borderId="24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Continuous" vertical="center"/>
    </xf>
    <xf numFmtId="38" fontId="27" fillId="0" borderId="13" xfId="48" applyFont="1" applyFill="1" applyBorder="1" applyAlignment="1">
      <alignment horizontal="centerContinuous" vertical="center"/>
    </xf>
    <xf numFmtId="38" fontId="27" fillId="0" borderId="13" xfId="48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35" xfId="0" applyFont="1" applyFill="1" applyBorder="1" applyAlignment="1">
      <alignment horizontal="centerContinuous" vertical="center"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38" fontId="27" fillId="0" borderId="10" xfId="48" applyFont="1" applyFill="1" applyBorder="1" applyAlignment="1">
      <alignment horizontal="center" vertical="center"/>
    </xf>
    <xf numFmtId="38" fontId="27" fillId="0" borderId="28" xfId="48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7" fillId="0" borderId="20" xfId="42" applyNumberFormat="1" applyFont="1" applyFill="1" applyBorder="1" applyAlignment="1">
      <alignment vertical="center"/>
    </xf>
    <xf numFmtId="38" fontId="27" fillId="0" borderId="20" xfId="0" applyNumberFormat="1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0" xfId="42" applyNumberFormat="1" applyFont="1" applyFill="1" applyBorder="1" applyAlignment="1">
      <alignment vertical="center"/>
    </xf>
    <xf numFmtId="38" fontId="27" fillId="0" borderId="0" xfId="0" applyNumberFormat="1" applyFont="1" applyBorder="1" applyAlignment="1">
      <alignment vertical="center"/>
    </xf>
    <xf numFmtId="0" fontId="27" fillId="0" borderId="2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Continuous" vertical="center"/>
    </xf>
    <xf numFmtId="0" fontId="27" fillId="0" borderId="17" xfId="42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2" xfId="0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shrinkToFit="1"/>
    </xf>
    <xf numFmtId="0" fontId="27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/>
    </xf>
    <xf numFmtId="0" fontId="27" fillId="0" borderId="28" xfId="0" applyFont="1" applyFill="1" applyBorder="1" applyAlignment="1">
      <alignment horizontal="centerContinuous" vertical="center" shrinkToFit="1"/>
    </xf>
    <xf numFmtId="0" fontId="28" fillId="33" borderId="0" xfId="0" applyFont="1" applyFill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8" fillId="33" borderId="0" xfId="61" applyFont="1" applyFill="1" applyBorder="1" applyAlignment="1">
      <alignment vertical="center"/>
      <protection/>
    </xf>
    <xf numFmtId="38" fontId="28" fillId="33" borderId="0" xfId="50" applyFont="1" applyFill="1" applyBorder="1" applyAlignment="1">
      <alignment horizontal="centerContinuous" vertical="center"/>
    </xf>
    <xf numFmtId="38" fontId="28" fillId="33" borderId="0" xfId="50" applyFont="1" applyFill="1" applyBorder="1" applyAlignment="1">
      <alignment vertical="center"/>
    </xf>
    <xf numFmtId="0" fontId="7" fillId="33" borderId="0" xfId="61" applyFont="1" applyFill="1" applyBorder="1" applyAlignment="1">
      <alignment vertical="center"/>
      <protection/>
    </xf>
    <xf numFmtId="0" fontId="27" fillId="33" borderId="0" xfId="0" applyFont="1" applyFill="1" applyBorder="1" applyAlignment="1">
      <alignment vertical="center"/>
    </xf>
    <xf numFmtId="208" fontId="6" fillId="33" borderId="20" xfId="50" applyNumberFormat="1" applyFont="1" applyFill="1" applyBorder="1" applyAlignment="1">
      <alignment vertical="center"/>
    </xf>
    <xf numFmtId="208" fontId="27" fillId="33" borderId="23" xfId="50" applyNumberFormat="1" applyFont="1" applyFill="1" applyBorder="1" applyAlignment="1">
      <alignment vertical="center"/>
    </xf>
    <xf numFmtId="0" fontId="28" fillId="33" borderId="20" xfId="61" applyFont="1" applyFill="1" applyBorder="1" applyAlignment="1">
      <alignment horizontal="center" vertical="center"/>
      <protection/>
    </xf>
    <xf numFmtId="0" fontId="28" fillId="33" borderId="20" xfId="61" applyFont="1" applyFill="1" applyBorder="1" applyAlignment="1">
      <alignment vertical="center"/>
      <protection/>
    </xf>
    <xf numFmtId="208" fontId="6" fillId="33" borderId="0" xfId="50" applyNumberFormat="1" applyFont="1" applyFill="1" applyBorder="1" applyAlignment="1">
      <alignment vertical="center"/>
    </xf>
    <xf numFmtId="208" fontId="27" fillId="33" borderId="22" xfId="50" applyNumberFormat="1" applyFont="1" applyFill="1" applyBorder="1" applyAlignment="1">
      <alignment vertical="center"/>
    </xf>
    <xf numFmtId="0" fontId="28" fillId="33" borderId="0" xfId="6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vertical="center"/>
    </xf>
    <xf numFmtId="208" fontId="33" fillId="33" borderId="0" xfId="50" applyNumberFormat="1" applyFont="1" applyFill="1" applyBorder="1" applyAlignment="1">
      <alignment vertical="center"/>
    </xf>
    <xf numFmtId="208" fontId="32" fillId="33" borderId="22" xfId="50" applyNumberFormat="1" applyFont="1" applyFill="1" applyBorder="1" applyAlignment="1">
      <alignment vertical="center"/>
    </xf>
    <xf numFmtId="0" fontId="34" fillId="33" borderId="0" xfId="61" applyFont="1" applyFill="1" applyBorder="1" applyAlignment="1">
      <alignment horizontal="center" vertical="center"/>
      <protection/>
    </xf>
    <xf numFmtId="208" fontId="32" fillId="33" borderId="17" xfId="50" applyNumberFormat="1" applyFont="1" applyFill="1" applyBorder="1" applyAlignment="1">
      <alignment vertical="center"/>
    </xf>
    <xf numFmtId="208" fontId="32" fillId="33" borderId="12" xfId="50" applyNumberFormat="1" applyFont="1" applyFill="1" applyBorder="1" applyAlignment="1">
      <alignment vertical="center"/>
    </xf>
    <xf numFmtId="38" fontId="27" fillId="33" borderId="10" xfId="50" applyFont="1" applyFill="1" applyBorder="1" applyAlignment="1">
      <alignment horizontal="centerContinuous" vertical="center"/>
    </xf>
    <xf numFmtId="38" fontId="27" fillId="33" borderId="28" xfId="50" applyFont="1" applyFill="1" applyBorder="1" applyAlignment="1">
      <alignment horizontal="centerContinuous" vertical="center"/>
    </xf>
    <xf numFmtId="0" fontId="27" fillId="33" borderId="28" xfId="61" applyFont="1" applyFill="1" applyBorder="1" applyAlignment="1">
      <alignment horizontal="centerContinuous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27" fillId="33" borderId="32" xfId="61" applyFont="1" applyFill="1" applyBorder="1" applyAlignment="1">
      <alignment horizontal="center" vertical="center"/>
      <protection/>
    </xf>
    <xf numFmtId="0" fontId="28" fillId="33" borderId="0" xfId="61" applyFont="1" applyFill="1" applyBorder="1" applyAlignment="1">
      <alignment horizontal="centerContinuous" vertical="center"/>
      <protection/>
    </xf>
    <xf numFmtId="0" fontId="29" fillId="33" borderId="0" xfId="0" applyFont="1" applyFill="1" applyBorder="1" applyAlignment="1">
      <alignment vertical="center"/>
    </xf>
    <xf numFmtId="0" fontId="29" fillId="33" borderId="0" xfId="61" applyFont="1" applyFill="1" applyBorder="1" applyAlignment="1">
      <alignment horizontal="centerContinuous" vertical="center"/>
      <protection/>
    </xf>
    <xf numFmtId="0" fontId="29" fillId="33" borderId="0" xfId="61" applyFont="1" applyFill="1" applyBorder="1" applyAlignment="1">
      <alignment vertical="center"/>
      <protection/>
    </xf>
    <xf numFmtId="0" fontId="58" fillId="33" borderId="0" xfId="61" applyFont="1" applyFill="1" applyBorder="1" applyAlignment="1">
      <alignment vertical="center"/>
      <protection/>
    </xf>
    <xf numFmtId="0" fontId="28" fillId="33" borderId="33" xfId="0" applyFont="1" applyFill="1" applyBorder="1" applyAlignment="1">
      <alignment vertical="center"/>
    </xf>
    <xf numFmtId="0" fontId="58" fillId="33" borderId="33" xfId="61" applyFont="1" applyFill="1" applyBorder="1" applyAlignment="1">
      <alignment vertical="center"/>
      <protection/>
    </xf>
    <xf numFmtId="187" fontId="32" fillId="33" borderId="0" xfId="0" applyNumberFormat="1" applyFont="1" applyFill="1" applyBorder="1" applyAlignment="1">
      <alignment vertical="center"/>
    </xf>
    <xf numFmtId="180" fontId="27" fillId="33" borderId="0" xfId="0" applyNumberFormat="1" applyFont="1" applyFill="1" applyBorder="1" applyAlignment="1">
      <alignment vertical="center"/>
    </xf>
    <xf numFmtId="187" fontId="27" fillId="33" borderId="0" xfId="48" applyNumberFormat="1" applyFont="1" applyFill="1" applyBorder="1" applyAlignment="1">
      <alignment vertical="center"/>
    </xf>
    <xf numFmtId="41" fontId="27" fillId="33" borderId="0" xfId="0" applyNumberFormat="1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distributed" vertical="center" shrinkToFit="1"/>
    </xf>
    <xf numFmtId="0" fontId="27" fillId="33" borderId="18" xfId="0" applyFont="1" applyFill="1" applyBorder="1" applyAlignment="1">
      <alignment horizontal="distributed" vertical="center"/>
    </xf>
    <xf numFmtId="41" fontId="27" fillId="33" borderId="0" xfId="48" applyNumberFormat="1" applyFont="1" applyFill="1" applyBorder="1" applyAlignment="1">
      <alignment horizontal="right" vertical="center"/>
    </xf>
    <xf numFmtId="187" fontId="27" fillId="33" borderId="0" xfId="0" applyNumberFormat="1" applyFont="1" applyFill="1" applyBorder="1" applyAlignment="1">
      <alignment vertical="center"/>
    </xf>
    <xf numFmtId="0" fontId="27" fillId="33" borderId="22" xfId="0" applyFont="1" applyFill="1" applyBorder="1" applyAlignment="1">
      <alignment horizontal="distributed" vertical="center"/>
    </xf>
    <xf numFmtId="0" fontId="28" fillId="33" borderId="18" xfId="0" applyFont="1" applyFill="1" applyBorder="1" applyAlignment="1">
      <alignment horizontal="distributed" vertical="center"/>
    </xf>
    <xf numFmtId="0" fontId="27" fillId="33" borderId="22" xfId="0" applyFont="1" applyFill="1" applyBorder="1" applyAlignment="1">
      <alignment horizontal="distributed" vertical="center" shrinkToFit="1"/>
    </xf>
    <xf numFmtId="222" fontId="32" fillId="33" borderId="17" xfId="48" applyNumberFormat="1" applyFont="1" applyFill="1" applyBorder="1" applyAlignment="1">
      <alignment vertical="center"/>
    </xf>
    <xf numFmtId="187" fontId="32" fillId="33" borderId="17" xfId="48" applyNumberFormat="1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8" xfId="0" applyFont="1" applyFill="1" applyBorder="1" applyAlignment="1">
      <alignment horizontal="distributed" vertical="center"/>
    </xf>
    <xf numFmtId="0" fontId="27" fillId="33" borderId="15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distributed" vertical="center"/>
    </xf>
    <xf numFmtId="0" fontId="27" fillId="33" borderId="13" xfId="0" applyFont="1" applyFill="1" applyBorder="1" applyAlignment="1">
      <alignment horizontal="centerContinuous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Continuous" vertical="center" shrinkToFit="1"/>
    </xf>
    <xf numFmtId="0" fontId="27" fillId="33" borderId="32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Continuous" vertical="center"/>
    </xf>
    <xf numFmtId="0" fontId="29" fillId="33" borderId="0" xfId="0" applyFont="1" applyFill="1" applyBorder="1" applyAlignment="1">
      <alignment horizontal="centerContinuous" vertical="center"/>
    </xf>
    <xf numFmtId="187" fontId="57" fillId="33" borderId="0" xfId="61" applyNumberFormat="1" applyFont="1" applyFill="1" applyBorder="1" applyAlignment="1">
      <alignment vertical="center"/>
      <protection/>
    </xf>
    <xf numFmtId="0" fontId="57" fillId="33" borderId="0" xfId="61" applyFont="1" applyFill="1" applyBorder="1" applyAlignment="1">
      <alignment horizontal="distributed" vertical="center"/>
      <protection/>
    </xf>
    <xf numFmtId="180" fontId="57" fillId="33" borderId="20" xfId="61" applyNumberFormat="1" applyFont="1" applyFill="1" applyBorder="1" applyAlignment="1">
      <alignment vertical="center"/>
      <protection/>
    </xf>
    <xf numFmtId="187" fontId="57" fillId="33" borderId="20" xfId="50" applyNumberFormat="1" applyFont="1" applyFill="1" applyBorder="1" applyAlignment="1">
      <alignment vertical="center"/>
    </xf>
    <xf numFmtId="187" fontId="57" fillId="33" borderId="20" xfId="61" applyNumberFormat="1" applyFont="1" applyFill="1" applyBorder="1" applyAlignment="1">
      <alignment vertical="center"/>
      <protection/>
    </xf>
    <xf numFmtId="187" fontId="59" fillId="33" borderId="20" xfId="50" applyNumberFormat="1" applyFont="1" applyFill="1" applyBorder="1" applyAlignment="1">
      <alignment vertical="center"/>
    </xf>
    <xf numFmtId="0" fontId="57" fillId="33" borderId="23" xfId="61" applyFont="1" applyFill="1" applyBorder="1" applyAlignment="1">
      <alignment horizontal="center" vertical="center" shrinkToFit="1"/>
      <protection/>
    </xf>
    <xf numFmtId="0" fontId="58" fillId="33" borderId="19" xfId="61" applyFont="1" applyFill="1" applyBorder="1" applyAlignment="1">
      <alignment horizontal="distributed" vertical="center" wrapText="1"/>
      <protection/>
    </xf>
    <xf numFmtId="180" fontId="57" fillId="33" borderId="0" xfId="61" applyNumberFormat="1" applyFont="1" applyFill="1" applyBorder="1" applyAlignment="1">
      <alignment vertical="center"/>
      <protection/>
    </xf>
    <xf numFmtId="187" fontId="57" fillId="33" borderId="0" xfId="50" applyNumberFormat="1" applyFont="1" applyFill="1" applyBorder="1" applyAlignment="1">
      <alignment vertical="center"/>
    </xf>
    <xf numFmtId="187" fontId="59" fillId="33" borderId="0" xfId="50" applyNumberFormat="1" applyFont="1" applyFill="1" applyBorder="1" applyAlignment="1">
      <alignment vertical="center"/>
    </xf>
    <xf numFmtId="0" fontId="58" fillId="33" borderId="22" xfId="61" applyFont="1" applyFill="1" applyBorder="1" applyAlignment="1">
      <alignment horizontal="distributed" vertical="center"/>
      <protection/>
    </xf>
    <xf numFmtId="0" fontId="58" fillId="33" borderId="18" xfId="61" applyFont="1" applyFill="1" applyBorder="1" applyAlignment="1">
      <alignment horizontal="distributed" vertical="center" wrapText="1"/>
      <protection/>
    </xf>
    <xf numFmtId="41" fontId="57" fillId="33" borderId="0" xfId="50" applyNumberFormat="1" applyFont="1" applyFill="1" applyBorder="1" applyAlignment="1">
      <alignment horizontal="right" vertical="center"/>
    </xf>
    <xf numFmtId="0" fontId="57" fillId="33" borderId="22" xfId="61" applyFont="1" applyFill="1" applyBorder="1" applyAlignment="1">
      <alignment horizontal="distributed" vertical="center"/>
      <protection/>
    </xf>
    <xf numFmtId="0" fontId="58" fillId="33" borderId="18" xfId="61" applyFont="1" applyFill="1" applyBorder="1" applyAlignment="1">
      <alignment horizontal="distributed" vertical="center"/>
      <protection/>
    </xf>
    <xf numFmtId="0" fontId="57" fillId="33" borderId="18" xfId="61" applyFont="1" applyFill="1" applyBorder="1" applyAlignment="1">
      <alignment horizontal="distributed" vertical="center"/>
      <protection/>
    </xf>
    <xf numFmtId="222" fontId="59" fillId="33" borderId="17" xfId="50" applyNumberFormat="1" applyFont="1" applyFill="1" applyBorder="1" applyAlignment="1">
      <alignment vertical="center"/>
    </xf>
    <xf numFmtId="187" fontId="59" fillId="33" borderId="17" xfId="50" applyNumberFormat="1" applyFont="1" applyFill="1" applyBorder="1" applyAlignment="1">
      <alignment vertical="center"/>
    </xf>
    <xf numFmtId="0" fontId="59" fillId="33" borderId="12" xfId="61" applyFont="1" applyFill="1" applyBorder="1" applyAlignment="1">
      <alignment vertical="center"/>
      <protection/>
    </xf>
    <xf numFmtId="0" fontId="59" fillId="33" borderId="16" xfId="61" applyFont="1" applyFill="1" applyBorder="1" applyAlignment="1">
      <alignment horizontal="distributed" vertical="center"/>
      <protection/>
    </xf>
    <xf numFmtId="0" fontId="57" fillId="33" borderId="15" xfId="61" applyFont="1" applyFill="1" applyBorder="1" applyAlignment="1">
      <alignment horizontal="center" vertical="center"/>
      <protection/>
    </xf>
    <xf numFmtId="0" fontId="57" fillId="33" borderId="14" xfId="61" applyFont="1" applyFill="1" applyBorder="1" applyAlignment="1">
      <alignment horizontal="center" vertical="center"/>
      <protection/>
    </xf>
    <xf numFmtId="0" fontId="58" fillId="33" borderId="13" xfId="61" applyFont="1" applyFill="1" applyBorder="1" applyAlignment="1">
      <alignment horizontal="center" vertical="center"/>
      <protection/>
    </xf>
    <xf numFmtId="0" fontId="57" fillId="33" borderId="14" xfId="61" applyFont="1" applyFill="1" applyBorder="1" applyAlignment="1">
      <alignment horizontal="center" vertical="center"/>
      <protection/>
    </xf>
    <xf numFmtId="0" fontId="57" fillId="33" borderId="42" xfId="61" applyFont="1" applyFill="1" applyBorder="1" applyAlignment="1">
      <alignment horizontal="center" vertical="center"/>
      <protection/>
    </xf>
    <xf numFmtId="0" fontId="57" fillId="33" borderId="35" xfId="61" applyFont="1" applyFill="1" applyBorder="1" applyAlignment="1">
      <alignment horizontal="center" vertical="center"/>
      <protection/>
    </xf>
    <xf numFmtId="0" fontId="57" fillId="33" borderId="40" xfId="61" applyFont="1" applyFill="1" applyBorder="1" applyAlignment="1">
      <alignment horizontal="center" vertical="center" shrinkToFit="1"/>
      <protection/>
    </xf>
    <xf numFmtId="0" fontId="57" fillId="33" borderId="32" xfId="61" applyFont="1" applyFill="1" applyBorder="1" applyAlignment="1">
      <alignment horizontal="center" vertical="center"/>
      <protection/>
    </xf>
    <xf numFmtId="0" fontId="57" fillId="33" borderId="10" xfId="61" applyFont="1" applyFill="1" applyBorder="1" applyAlignment="1">
      <alignment horizontal="center" vertical="center"/>
      <protection/>
    </xf>
    <xf numFmtId="0" fontId="57" fillId="33" borderId="24" xfId="61" applyFont="1" applyFill="1" applyBorder="1" applyAlignment="1">
      <alignment horizontal="center" vertical="center"/>
      <protection/>
    </xf>
    <xf numFmtId="0" fontId="57" fillId="33" borderId="40" xfId="61" applyFont="1" applyFill="1" applyBorder="1" applyAlignment="1">
      <alignment horizontal="center" vertical="center"/>
      <protection/>
    </xf>
    <xf numFmtId="0" fontId="57" fillId="33" borderId="43" xfId="61" applyFont="1" applyFill="1" applyBorder="1" applyAlignment="1">
      <alignment horizontal="center" vertical="center"/>
      <protection/>
    </xf>
    <xf numFmtId="0" fontId="60" fillId="33" borderId="0" xfId="61" applyFont="1" applyFill="1" applyBorder="1" applyAlignment="1">
      <alignment vertical="center"/>
      <protection/>
    </xf>
    <xf numFmtId="41" fontId="57" fillId="33" borderId="20" xfId="50" applyNumberFormat="1" applyFont="1" applyFill="1" applyBorder="1" applyAlignment="1">
      <alignment horizontal="right" vertical="center"/>
    </xf>
    <xf numFmtId="0" fontId="57" fillId="33" borderId="23" xfId="61" applyFont="1" applyFill="1" applyBorder="1" applyAlignment="1">
      <alignment horizontal="distributed" vertical="center"/>
      <protection/>
    </xf>
    <xf numFmtId="0" fontId="57" fillId="33" borderId="19" xfId="61" applyFont="1" applyFill="1" applyBorder="1" applyAlignment="1">
      <alignment horizontal="distributed" vertical="center"/>
      <protection/>
    </xf>
    <xf numFmtId="41" fontId="27" fillId="33" borderId="20" xfId="0" applyNumberFormat="1" applyFont="1" applyFill="1" applyBorder="1" applyAlignment="1">
      <alignment horizontal="right" vertical="center"/>
    </xf>
    <xf numFmtId="41" fontId="27" fillId="33" borderId="20" xfId="0" applyNumberFormat="1" applyFont="1" applyFill="1" applyBorder="1" applyAlignment="1">
      <alignment vertical="center"/>
    </xf>
    <xf numFmtId="41" fontId="27" fillId="33" borderId="23" xfId="0" applyNumberFormat="1" applyFont="1" applyFill="1" applyBorder="1" applyAlignment="1">
      <alignment vertical="center"/>
    </xf>
    <xf numFmtId="0" fontId="27" fillId="33" borderId="20" xfId="0" applyFont="1" applyFill="1" applyBorder="1" applyAlignment="1">
      <alignment horizontal="distributed" vertical="center"/>
    </xf>
    <xf numFmtId="0" fontId="27" fillId="33" borderId="20" xfId="0" applyFont="1" applyFill="1" applyBorder="1" applyAlignment="1">
      <alignment vertical="center"/>
    </xf>
    <xf numFmtId="41" fontId="27" fillId="33" borderId="0" xfId="0" applyNumberFormat="1" applyFont="1" applyFill="1" applyBorder="1" applyAlignment="1">
      <alignment vertical="center"/>
    </xf>
    <xf numFmtId="41" fontId="27" fillId="33" borderId="22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distributed" vertical="center"/>
    </xf>
    <xf numFmtId="41" fontId="32" fillId="33" borderId="17" xfId="0" applyNumberFormat="1" applyFont="1" applyFill="1" applyBorder="1" applyAlignment="1">
      <alignment vertical="center"/>
    </xf>
    <xf numFmtId="41" fontId="32" fillId="33" borderId="1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distributed" vertical="center"/>
    </xf>
    <xf numFmtId="0" fontId="32" fillId="33" borderId="17" xfId="0" applyFont="1" applyFill="1" applyBorder="1" applyAlignment="1">
      <alignment horizontal="distributed" vertical="center"/>
    </xf>
    <xf numFmtId="0" fontId="0" fillId="33" borderId="34" xfId="0" applyFill="1" applyBorder="1" applyAlignment="1">
      <alignment vertical="center"/>
    </xf>
    <xf numFmtId="0" fontId="27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/>
    </xf>
    <xf numFmtId="0" fontId="27" fillId="33" borderId="28" xfId="0" applyFont="1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27" fillId="33" borderId="33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right" vertical="center"/>
    </xf>
    <xf numFmtId="0" fontId="28" fillId="33" borderId="0" xfId="0" applyFont="1" applyFill="1" applyAlignment="1">
      <alignment/>
    </xf>
    <xf numFmtId="38" fontId="27" fillId="33" borderId="0" xfId="48" applyFont="1" applyFill="1" applyBorder="1" applyAlignment="1">
      <alignment vertical="center"/>
    </xf>
    <xf numFmtId="38" fontId="27" fillId="33" borderId="0" xfId="48" applyFont="1" applyFill="1" applyBorder="1" applyAlignment="1">
      <alignment horizontal="right" vertical="center"/>
    </xf>
    <xf numFmtId="38" fontId="27" fillId="33" borderId="23" xfId="48" applyFont="1" applyFill="1" applyBorder="1" applyAlignment="1">
      <alignment vertical="center"/>
    </xf>
    <xf numFmtId="0" fontId="0" fillId="33" borderId="37" xfId="0" applyFill="1" applyBorder="1" applyAlignment="1">
      <alignment horizontal="distributed" vertical="center"/>
    </xf>
    <xf numFmtId="0" fontId="27" fillId="33" borderId="19" xfId="0" applyFont="1" applyFill="1" applyBorder="1" applyAlignment="1">
      <alignment horizontal="distributed" vertical="center"/>
    </xf>
    <xf numFmtId="38" fontId="27" fillId="33" borderId="22" xfId="48" applyFont="1" applyFill="1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27" fillId="33" borderId="0" xfId="0" applyFont="1" applyFill="1" applyBorder="1" applyAlignment="1">
      <alignment horizontal="distributed" vertical="center"/>
    </xf>
    <xf numFmtId="38" fontId="32" fillId="33" borderId="12" xfId="48" applyFont="1" applyFill="1" applyBorder="1" applyAlignment="1">
      <alignment vertical="center"/>
    </xf>
    <xf numFmtId="0" fontId="0" fillId="33" borderId="11" xfId="0" applyFill="1" applyBorder="1" applyAlignment="1">
      <alignment horizontal="distributed" vertical="center"/>
    </xf>
    <xf numFmtId="0" fontId="32" fillId="33" borderId="16" xfId="0" applyFont="1" applyFill="1" applyBorder="1" applyAlignment="1">
      <alignment horizontal="distributed" vertical="center"/>
    </xf>
    <xf numFmtId="0" fontId="27" fillId="33" borderId="0" xfId="0" applyFont="1" applyFill="1" applyBorder="1" applyAlignment="1">
      <alignment horizontal="centerContinuous" vertical="center"/>
    </xf>
    <xf numFmtId="183" fontId="27" fillId="33" borderId="0" xfId="0" applyNumberFormat="1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8" fillId="33" borderId="0" xfId="61" applyFont="1" applyFill="1">
      <alignment/>
      <protection/>
    </xf>
    <xf numFmtId="38" fontId="27" fillId="33" borderId="20" xfId="50" applyFont="1" applyFill="1" applyBorder="1" applyAlignment="1">
      <alignment vertical="center"/>
    </xf>
    <xf numFmtId="0" fontId="27" fillId="33" borderId="23" xfId="61" applyFont="1" applyFill="1" applyBorder="1" applyAlignment="1">
      <alignment vertical="center"/>
      <protection/>
    </xf>
    <xf numFmtId="0" fontId="27" fillId="33" borderId="20" xfId="61" applyFont="1" applyFill="1" applyBorder="1" applyAlignment="1">
      <alignment horizontal="distributed" vertical="center"/>
      <protection/>
    </xf>
    <xf numFmtId="38" fontId="27" fillId="33" borderId="23" xfId="50" applyFont="1" applyFill="1" applyBorder="1" applyAlignment="1">
      <alignment vertical="center"/>
    </xf>
    <xf numFmtId="0" fontId="27" fillId="33" borderId="20" xfId="61" applyFont="1" applyFill="1" applyBorder="1" applyAlignment="1">
      <alignment vertical="center"/>
      <protection/>
    </xf>
    <xf numFmtId="38" fontId="27" fillId="33" borderId="0" xfId="50" applyFont="1" applyFill="1" applyBorder="1" applyAlignment="1">
      <alignment vertical="center"/>
    </xf>
    <xf numFmtId="0" fontId="27" fillId="33" borderId="22" xfId="61" applyFont="1" applyFill="1" applyBorder="1" applyAlignment="1">
      <alignment vertical="center"/>
      <protection/>
    </xf>
    <xf numFmtId="0" fontId="27" fillId="33" borderId="0" xfId="61" applyFont="1" applyFill="1" applyBorder="1" applyAlignment="1">
      <alignment horizontal="distributed" vertical="center"/>
      <protection/>
    </xf>
    <xf numFmtId="38" fontId="27" fillId="33" borderId="22" xfId="50" applyFont="1" applyFill="1" applyBorder="1" applyAlignment="1">
      <alignment vertical="center"/>
    </xf>
    <xf numFmtId="0" fontId="27" fillId="33" borderId="0" xfId="61" applyFont="1" applyFill="1" applyBorder="1" applyAlignment="1">
      <alignment vertical="center"/>
      <protection/>
    </xf>
    <xf numFmtId="0" fontId="27" fillId="33" borderId="0" xfId="61" applyFont="1" applyFill="1" applyBorder="1" applyAlignment="1">
      <alignment horizontal="distributed"/>
      <protection/>
    </xf>
    <xf numFmtId="38" fontId="27" fillId="33" borderId="17" xfId="50" applyFont="1" applyFill="1" applyBorder="1" applyAlignment="1">
      <alignment vertical="center"/>
    </xf>
    <xf numFmtId="0" fontId="27" fillId="33" borderId="12" xfId="61" applyFont="1" applyFill="1" applyBorder="1" applyAlignment="1">
      <alignment vertical="center"/>
      <protection/>
    </xf>
    <xf numFmtId="0" fontId="27" fillId="33" borderId="17" xfId="61" applyFont="1" applyFill="1" applyBorder="1" applyAlignment="1">
      <alignment horizontal="distributed" vertical="center"/>
      <protection/>
    </xf>
    <xf numFmtId="38" fontId="32" fillId="33" borderId="12" xfId="50" applyFont="1" applyFill="1" applyBorder="1" applyAlignment="1">
      <alignment vertical="center"/>
    </xf>
    <xf numFmtId="38" fontId="32" fillId="33" borderId="17" xfId="50" applyFont="1" applyFill="1" applyBorder="1" applyAlignment="1">
      <alignment vertical="center"/>
    </xf>
    <xf numFmtId="0" fontId="32" fillId="33" borderId="12" xfId="61" applyFont="1" applyFill="1" applyBorder="1" applyAlignment="1">
      <alignment vertical="center"/>
      <protection/>
    </xf>
    <xf numFmtId="0" fontId="32" fillId="33" borderId="0" xfId="61" applyFont="1" applyFill="1" applyBorder="1" applyAlignment="1">
      <alignment horizontal="distributed" vertical="center"/>
      <protection/>
    </xf>
    <xf numFmtId="0" fontId="27" fillId="33" borderId="10" xfId="61" applyFont="1" applyFill="1" applyBorder="1" applyAlignment="1">
      <alignment horizontal="centerContinuous" vertical="center"/>
      <protection/>
    </xf>
    <xf numFmtId="0" fontId="0" fillId="33" borderId="32" xfId="61" applyFill="1" applyBorder="1" applyAlignment="1">
      <alignment horizontal="center" vertical="center"/>
      <protection/>
    </xf>
    <xf numFmtId="0" fontId="0" fillId="33" borderId="24" xfId="61" applyFill="1" applyBorder="1" applyAlignment="1">
      <alignment horizontal="center" vertical="center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0" fillId="33" borderId="32" xfId="61" applyFill="1" applyBorder="1" applyAlignment="1">
      <alignment vertical="center"/>
      <protection/>
    </xf>
    <xf numFmtId="0" fontId="0" fillId="33" borderId="24" xfId="61" applyFill="1" applyBorder="1" applyAlignment="1">
      <alignment vertical="center"/>
      <protection/>
    </xf>
    <xf numFmtId="0" fontId="27" fillId="33" borderId="24" xfId="61" applyFont="1" applyFill="1" applyBorder="1" applyAlignment="1">
      <alignment horizontal="center" vertical="center"/>
      <protection/>
    </xf>
    <xf numFmtId="0" fontId="28" fillId="33" borderId="0" xfId="61" applyFont="1" applyFill="1" applyBorder="1" applyAlignment="1">
      <alignment horizontal="right" vertical="center"/>
      <protection/>
    </xf>
    <xf numFmtId="38" fontId="27" fillId="33" borderId="0" xfId="0" applyNumberFormat="1" applyFont="1" applyFill="1" applyBorder="1" applyAlignment="1">
      <alignment vertical="center"/>
    </xf>
    <xf numFmtId="38" fontId="27" fillId="33" borderId="20" xfId="48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8" fontId="27" fillId="33" borderId="17" xfId="48" applyFont="1" applyFill="1" applyBorder="1" applyAlignment="1">
      <alignment vertical="center"/>
    </xf>
    <xf numFmtId="38" fontId="27" fillId="33" borderId="12" xfId="48" applyFont="1" applyFill="1" applyBorder="1" applyAlignment="1">
      <alignment vertical="center"/>
    </xf>
    <xf numFmtId="0" fontId="27" fillId="33" borderId="18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 shrinkToFit="1"/>
    </xf>
    <xf numFmtId="0" fontId="27" fillId="33" borderId="14" xfId="0" applyFont="1" applyFill="1" applyBorder="1" applyAlignment="1">
      <alignment horizontal="centerContinuous" vertical="center"/>
    </xf>
    <xf numFmtId="0" fontId="0" fillId="33" borderId="39" xfId="0" applyFill="1" applyBorder="1" applyAlignment="1">
      <alignment vertical="center"/>
    </xf>
    <xf numFmtId="0" fontId="27" fillId="33" borderId="40" xfId="0" applyFont="1" applyFill="1" applyBorder="1" applyAlignment="1">
      <alignment horizontal="center" vertical="center" shrinkToFit="1"/>
    </xf>
    <xf numFmtId="0" fontId="27" fillId="33" borderId="40" xfId="0" applyFont="1" applyFill="1" applyBorder="1" applyAlignment="1">
      <alignment horizontal="centerContinuous" vertical="center"/>
    </xf>
    <xf numFmtId="187" fontId="27" fillId="33" borderId="20" xfId="0" applyNumberFormat="1" applyFont="1" applyFill="1" applyBorder="1" applyAlignment="1">
      <alignment vertical="center"/>
    </xf>
    <xf numFmtId="188" fontId="27" fillId="33" borderId="23" xfId="0" applyNumberFormat="1" applyFont="1" applyFill="1" applyBorder="1" applyAlignment="1">
      <alignment vertical="center"/>
    </xf>
    <xf numFmtId="0" fontId="27" fillId="33" borderId="19" xfId="0" applyFont="1" applyFill="1" applyBorder="1" applyAlignment="1">
      <alignment horizontal="distributed" vertical="center"/>
    </xf>
    <xf numFmtId="188" fontId="27" fillId="33" borderId="22" xfId="0" applyNumberFormat="1" applyFont="1" applyFill="1" applyBorder="1" applyAlignment="1">
      <alignment vertical="center"/>
    </xf>
    <xf numFmtId="38" fontId="32" fillId="33" borderId="22" xfId="48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188" fontId="32" fillId="33" borderId="22" xfId="0" applyNumberFormat="1" applyFont="1" applyFill="1" applyBorder="1" applyAlignment="1">
      <alignment vertical="center"/>
    </xf>
    <xf numFmtId="0" fontId="32" fillId="33" borderId="16" xfId="0" applyFont="1" applyFill="1" applyBorder="1" applyAlignment="1">
      <alignment horizontal="distributed" vertical="center"/>
    </xf>
    <xf numFmtId="0" fontId="27" fillId="33" borderId="24" xfId="0" applyFont="1" applyFill="1" applyBorder="1" applyAlignment="1">
      <alignment horizontal="centerContinuous" vertical="center"/>
    </xf>
    <xf numFmtId="0" fontId="27" fillId="33" borderId="28" xfId="0" applyFont="1" applyFill="1" applyBorder="1" applyAlignment="1">
      <alignment horizontal="centerContinuous" vertical="center"/>
    </xf>
    <xf numFmtId="0" fontId="0" fillId="33" borderId="24" xfId="0" applyFill="1" applyBorder="1" applyAlignment="1">
      <alignment vertical="center"/>
    </xf>
    <xf numFmtId="41" fontId="27" fillId="33" borderId="20" xfId="48" applyNumberFormat="1" applyFont="1" applyFill="1" applyBorder="1" applyAlignment="1">
      <alignment vertical="center"/>
    </xf>
    <xf numFmtId="41" fontId="27" fillId="33" borderId="44" xfId="48" applyNumberFormat="1" applyFont="1" applyFill="1" applyBorder="1" applyAlignment="1">
      <alignment vertical="center"/>
    </xf>
    <xf numFmtId="0" fontId="8" fillId="33" borderId="19" xfId="0" applyFont="1" applyFill="1" applyBorder="1" applyAlignment="1">
      <alignment horizontal="center" vertical="center" shrinkToFit="1"/>
    </xf>
    <xf numFmtId="41" fontId="27" fillId="33" borderId="0" xfId="48" applyNumberFormat="1" applyFont="1" applyFill="1" applyBorder="1" applyAlignment="1">
      <alignment vertical="center"/>
    </xf>
    <xf numFmtId="41" fontId="27" fillId="33" borderId="45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shrinkToFit="1"/>
    </xf>
    <xf numFmtId="41" fontId="27" fillId="33" borderId="17" xfId="48" applyNumberFormat="1" applyFont="1" applyFill="1" applyBorder="1" applyAlignment="1">
      <alignment vertical="center"/>
    </xf>
    <xf numFmtId="41" fontId="27" fillId="33" borderId="46" xfId="48" applyNumberFormat="1" applyFont="1" applyFill="1" applyBorder="1" applyAlignment="1">
      <alignment vertical="center"/>
    </xf>
    <xf numFmtId="0" fontId="27" fillId="33" borderId="16" xfId="0" applyFont="1" applyFill="1" applyBorder="1" applyAlignment="1">
      <alignment horizontal="center" vertical="center" shrinkToFit="1"/>
    </xf>
    <xf numFmtId="41" fontId="27" fillId="0" borderId="0" xfId="61" applyNumberFormat="1" applyFont="1" applyFill="1" applyBorder="1" applyAlignment="1">
      <alignment horizontal="right" vertical="center"/>
      <protection/>
    </xf>
    <xf numFmtId="0" fontId="27" fillId="0" borderId="0" xfId="61" applyFont="1" applyFill="1" applyBorder="1" applyAlignment="1">
      <alignment vertical="center"/>
      <protection/>
    </xf>
    <xf numFmtId="41" fontId="28" fillId="0" borderId="0" xfId="61" applyNumberFormat="1" applyFont="1" applyFill="1" applyBorder="1" applyAlignment="1">
      <alignment horizontal="right" vertical="center" shrinkToFit="1"/>
      <protection/>
    </xf>
    <xf numFmtId="0" fontId="28" fillId="0" borderId="0" xfId="61" applyFont="1" applyFill="1" applyBorder="1" applyAlignment="1">
      <alignment horizontal="distributed" vertical="center" shrinkToFit="1"/>
      <protection/>
    </xf>
    <xf numFmtId="41" fontId="28" fillId="0" borderId="0" xfId="61" applyNumberFormat="1" applyFont="1" applyBorder="1" applyAlignment="1">
      <alignment horizontal="right" vertical="center"/>
      <protection/>
    </xf>
    <xf numFmtId="0" fontId="28" fillId="0" borderId="0" xfId="61" applyFont="1" applyAlignment="1">
      <alignment horizontal="left" shrinkToFit="1"/>
      <protection/>
    </xf>
    <xf numFmtId="41" fontId="27" fillId="0" borderId="20" xfId="61" applyNumberFormat="1" applyFont="1" applyFill="1" applyBorder="1" applyAlignment="1">
      <alignment horizontal="right" vertical="center"/>
      <protection/>
    </xf>
    <xf numFmtId="0" fontId="7" fillId="0" borderId="37" xfId="62" applyFont="1" applyFill="1" applyBorder="1" applyAlignment="1">
      <alignment horizontal="distributed" vertical="center" shrinkToFit="1"/>
      <protection/>
    </xf>
    <xf numFmtId="41" fontId="28" fillId="0" borderId="20" xfId="61" applyNumberFormat="1" applyFont="1" applyFill="1" applyBorder="1" applyAlignment="1">
      <alignment horizontal="right" vertical="center" shrinkToFit="1"/>
      <protection/>
    </xf>
    <xf numFmtId="0" fontId="28" fillId="0" borderId="37" xfId="61" applyFont="1" applyFill="1" applyBorder="1" applyAlignment="1">
      <alignment horizontal="distributed" vertical="center" shrinkToFit="1"/>
      <protection/>
    </xf>
    <xf numFmtId="41" fontId="28" fillId="0" borderId="37" xfId="61" applyNumberFormat="1" applyFont="1" applyBorder="1" applyAlignment="1">
      <alignment horizontal="right" vertical="center"/>
      <protection/>
    </xf>
    <xf numFmtId="0" fontId="31" fillId="0" borderId="19" xfId="61" applyFont="1" applyBorder="1" applyAlignment="1">
      <alignment horizontal="distributed" vertical="center"/>
      <protection/>
    </xf>
    <xf numFmtId="0" fontId="7" fillId="0" borderId="38" xfId="62" applyFont="1" applyFill="1" applyBorder="1" applyAlignment="1">
      <alignment horizontal="distributed" vertical="center" shrinkToFit="1"/>
      <protection/>
    </xf>
    <xf numFmtId="41" fontId="28" fillId="0" borderId="18" xfId="61" applyNumberFormat="1" applyFont="1" applyFill="1" applyBorder="1" applyAlignment="1">
      <alignment horizontal="right" vertical="center" shrinkToFit="1"/>
      <protection/>
    </xf>
    <xf numFmtId="0" fontId="28" fillId="0" borderId="38" xfId="61" applyFont="1" applyFill="1" applyBorder="1" applyAlignment="1">
      <alignment horizontal="distributed" vertical="center" shrinkToFit="1"/>
      <protection/>
    </xf>
    <xf numFmtId="41" fontId="28" fillId="0" borderId="38" xfId="61" applyNumberFormat="1" applyFont="1" applyBorder="1" applyAlignment="1">
      <alignment horizontal="right" vertical="center"/>
      <protection/>
    </xf>
    <xf numFmtId="0" fontId="28" fillId="0" borderId="18" xfId="61" applyFont="1" applyBorder="1" applyAlignment="1">
      <alignment horizontal="distributed" vertical="center"/>
      <protection/>
    </xf>
    <xf numFmtId="41" fontId="7" fillId="0" borderId="0" xfId="62" applyNumberFormat="1" applyFont="1" applyFill="1" applyBorder="1" applyAlignment="1">
      <alignment horizontal="right" vertical="center" shrinkToFit="1"/>
      <protection/>
    </xf>
    <xf numFmtId="41" fontId="7" fillId="0" borderId="18" xfId="62" applyNumberFormat="1" applyFont="1" applyFill="1" applyBorder="1" applyAlignment="1">
      <alignment horizontal="right" vertical="center" shrinkToFit="1"/>
      <protection/>
    </xf>
    <xf numFmtId="41" fontId="28" fillId="0" borderId="0" xfId="61" applyNumberFormat="1" applyFont="1" applyFill="1" applyBorder="1" applyAlignment="1">
      <alignment horizontal="right"/>
      <protection/>
    </xf>
    <xf numFmtId="0" fontId="28" fillId="0" borderId="38" xfId="61" applyFont="1" applyFill="1" applyBorder="1" applyAlignment="1">
      <alignment horizontal="distributed" shrinkToFit="1"/>
      <protection/>
    </xf>
    <xf numFmtId="0" fontId="7" fillId="0" borderId="38" xfId="63" applyFont="1" applyFill="1" applyBorder="1" applyAlignment="1">
      <alignment horizontal="distributed" shrinkToFit="1"/>
      <protection/>
    </xf>
    <xf numFmtId="41" fontId="27" fillId="0" borderId="38" xfId="61" applyNumberFormat="1" applyFont="1" applyFill="1" applyBorder="1" applyAlignment="1">
      <alignment horizontal="right" vertical="center"/>
      <protection/>
    </xf>
    <xf numFmtId="0" fontId="27" fillId="0" borderId="18" xfId="61" applyFont="1" applyFill="1" applyBorder="1" applyAlignment="1">
      <alignment vertical="center"/>
      <protection/>
    </xf>
    <xf numFmtId="41" fontId="28" fillId="0" borderId="17" xfId="61" applyNumberFormat="1" applyFont="1" applyFill="1" applyBorder="1" applyAlignment="1">
      <alignment horizontal="right" vertical="center" shrinkToFit="1"/>
      <protection/>
    </xf>
    <xf numFmtId="0" fontId="28" fillId="0" borderId="11" xfId="61" applyFont="1" applyFill="1" applyBorder="1" applyAlignment="1">
      <alignment horizontal="distributed" vertical="center" shrinkToFit="1"/>
      <protection/>
    </xf>
    <xf numFmtId="41" fontId="28" fillId="0" borderId="11" xfId="61" applyNumberFormat="1" applyFont="1" applyBorder="1" applyAlignment="1">
      <alignment horizontal="right" vertical="center"/>
      <protection/>
    </xf>
    <xf numFmtId="0" fontId="28" fillId="0" borderId="16" xfId="61" applyFont="1" applyBorder="1" applyAlignment="1">
      <alignment horizontal="distributed" vertical="center"/>
      <protection/>
    </xf>
    <xf numFmtId="41" fontId="35" fillId="0" borderId="11" xfId="61" applyNumberFormat="1" applyFont="1" applyBorder="1" applyAlignment="1">
      <alignment horizontal="right" vertical="center"/>
      <protection/>
    </xf>
    <xf numFmtId="0" fontId="35" fillId="0" borderId="16" xfId="61" applyFont="1" applyBorder="1" applyAlignment="1">
      <alignment horizontal="distributed" vertical="center"/>
      <protection/>
    </xf>
    <xf numFmtId="0" fontId="28" fillId="0" borderId="10" xfId="61" applyFont="1" applyBorder="1" applyAlignment="1">
      <alignment horizontal="distributed" vertical="center"/>
      <protection/>
    </xf>
    <xf numFmtId="0" fontId="28" fillId="0" borderId="28" xfId="61" applyFont="1" applyBorder="1" applyAlignment="1">
      <alignment horizontal="distributed" vertical="center"/>
      <protection/>
    </xf>
    <xf numFmtId="0" fontId="28" fillId="0" borderId="32" xfId="61" applyFont="1" applyBorder="1" applyAlignment="1">
      <alignment horizontal="distributed" vertical="center"/>
      <protection/>
    </xf>
    <xf numFmtId="0" fontId="9" fillId="0" borderId="20" xfId="61" applyFont="1" applyBorder="1" applyAlignment="1">
      <alignment horizontal="right"/>
      <protection/>
    </xf>
    <xf numFmtId="0" fontId="28" fillId="0" borderId="20" xfId="61" applyFont="1" applyBorder="1" applyAlignment="1">
      <alignment horizontal="right"/>
      <protection/>
    </xf>
    <xf numFmtId="0" fontId="31" fillId="0" borderId="0" xfId="61" applyFont="1" applyBorder="1" applyAlignment="1">
      <alignment horizontal="right"/>
      <protection/>
    </xf>
    <xf numFmtId="0" fontId="28" fillId="0" borderId="0" xfId="61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shrinkToFit="1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distributed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distributed" vertical="center"/>
    </xf>
    <xf numFmtId="0" fontId="37" fillId="0" borderId="22" xfId="0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8" fillId="0" borderId="0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27" fillId="0" borderId="16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/>
    </xf>
    <xf numFmtId="38" fontId="27" fillId="0" borderId="20" xfId="48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38" fontId="27" fillId="0" borderId="0" xfId="48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27" fillId="0" borderId="17" xfId="48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78" fontId="27" fillId="0" borderId="20" xfId="48" applyNumberFormat="1" applyFont="1" applyFill="1" applyBorder="1" applyAlignment="1">
      <alignment vertical="center"/>
    </xf>
    <xf numFmtId="188" fontId="27" fillId="0" borderId="23" xfId="0" applyNumberFormat="1" applyFont="1" applyFill="1" applyBorder="1" applyAlignment="1">
      <alignment vertical="center"/>
    </xf>
    <xf numFmtId="178" fontId="27" fillId="0" borderId="0" xfId="48" applyNumberFormat="1" applyFont="1" applyFill="1" applyBorder="1" applyAlignment="1">
      <alignment vertical="center"/>
    </xf>
    <xf numFmtId="188" fontId="27" fillId="0" borderId="22" xfId="0" applyNumberFormat="1" applyFont="1" applyFill="1" applyBorder="1" applyAlignment="1">
      <alignment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179" fontId="27" fillId="0" borderId="20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centerContinuous" vertical="center"/>
    </xf>
    <xf numFmtId="179" fontId="27" fillId="0" borderId="0" xfId="0" applyNumberFormat="1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Continuous"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4" xfId="0" applyFont="1" applyFill="1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3" xfId="0" applyBorder="1" applyAlignment="1">
      <alignment vertical="center"/>
    </xf>
    <xf numFmtId="0" fontId="27" fillId="0" borderId="40" xfId="0" applyFont="1" applyFill="1" applyBorder="1" applyAlignment="1">
      <alignment horizontal="centerContinuous" vertical="center"/>
    </xf>
    <xf numFmtId="178" fontId="27" fillId="0" borderId="17" xfId="48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38" fontId="27" fillId="0" borderId="37" xfId="48" applyFont="1" applyFill="1" applyBorder="1" applyAlignment="1">
      <alignment vertical="center"/>
    </xf>
    <xf numFmtId="223" fontId="27" fillId="0" borderId="23" xfId="48" applyNumberFormat="1" applyFont="1" applyFill="1" applyBorder="1" applyAlignment="1" applyProtection="1">
      <alignment vertical="center"/>
      <protection hidden="1"/>
    </xf>
    <xf numFmtId="223" fontId="27" fillId="0" borderId="37" xfId="48" applyNumberFormat="1" applyFont="1" applyFill="1" applyBorder="1" applyAlignment="1" applyProtection="1">
      <alignment vertical="center"/>
      <protection hidden="1"/>
    </xf>
    <xf numFmtId="38" fontId="27" fillId="0" borderId="38" xfId="48" applyFont="1" applyFill="1" applyBorder="1" applyAlignment="1">
      <alignment vertical="center"/>
    </xf>
    <xf numFmtId="223" fontId="27" fillId="0" borderId="22" xfId="48" applyNumberFormat="1" applyFont="1" applyFill="1" applyBorder="1" applyAlignment="1" applyProtection="1">
      <alignment vertical="center"/>
      <protection hidden="1"/>
    </xf>
    <xf numFmtId="223" fontId="27" fillId="0" borderId="38" xfId="48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Continuous" vertical="center" shrinkToFit="1"/>
    </xf>
    <xf numFmtId="223" fontId="27" fillId="0" borderId="12" xfId="48" applyNumberFormat="1" applyFont="1" applyFill="1" applyBorder="1" applyAlignment="1" applyProtection="1">
      <alignment vertical="center"/>
      <protection hidden="1"/>
    </xf>
    <xf numFmtId="223" fontId="27" fillId="0" borderId="11" xfId="48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>
      <alignment horizontal="centerContinuous" vertical="center" shrinkToFit="1"/>
    </xf>
    <xf numFmtId="0" fontId="27" fillId="0" borderId="15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41" xfId="0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7" fillId="0" borderId="22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27" fillId="0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distributed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1" fontId="27" fillId="0" borderId="12" xfId="0" applyNumberFormat="1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★４月３０日現在の利用者負担担当者データ（緒方作成）" xfId="62"/>
    <cellStyle name="標準_③7月更新(チェックリスト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752475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733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6%20&#32113;&#35336;&#36039;&#26009;&#12398;&#30330;&#34892;&#29289;\01%20&#31119;&#23798;&#24066;&#32113;&#35336;&#26360;\H29\14&#31038;&#20250;&#31119;&#31049;&#12539;&#21172;&#20685;\096-4~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096-04～100印刷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view="pageBreakPreview" zoomScaleSheetLayoutView="100" workbookViewId="0" topLeftCell="A1">
      <selection activeCell="A3" sqref="A3"/>
    </sheetView>
  </sheetViews>
  <sheetFormatPr defaultColWidth="12.00390625" defaultRowHeight="12.75" customHeight="1"/>
  <cols>
    <col min="1" max="1" width="12.50390625" style="5" customWidth="1"/>
    <col min="2" max="8" width="12.00390625" style="5" customWidth="1"/>
    <col min="9" max="16" width="11.875" style="5" customWidth="1"/>
    <col min="17" max="17" width="10.125" style="5" customWidth="1"/>
    <col min="18" max="16384" width="12.00390625" style="5" customWidth="1"/>
  </cols>
  <sheetData>
    <row r="1" s="4" customFormat="1" ht="13.5" customHeight="1">
      <c r="A1" s="4" t="s">
        <v>41</v>
      </c>
    </row>
    <row r="2" s="4" customFormat="1" ht="12" customHeight="1"/>
    <row r="3" s="4" customFormat="1" ht="13.5" customHeight="1">
      <c r="A3" s="4" t="s">
        <v>42</v>
      </c>
    </row>
    <row r="4" ht="12" customHeight="1" thickBot="1"/>
    <row r="5" spans="1:16" s="7" customFormat="1" ht="13.5" customHeight="1">
      <c r="A5" s="47" t="s">
        <v>23</v>
      </c>
      <c r="B5" s="50" t="s">
        <v>33</v>
      </c>
      <c r="C5" s="51"/>
      <c r="D5" s="51"/>
      <c r="E5" s="51"/>
      <c r="F5" s="51"/>
      <c r="G5" s="51"/>
      <c r="H5" s="6"/>
      <c r="I5" s="45" t="s">
        <v>34</v>
      </c>
      <c r="J5" s="46"/>
      <c r="K5" s="46"/>
      <c r="L5" s="46"/>
      <c r="M5" s="46"/>
      <c r="N5" s="46"/>
      <c r="O5" s="46"/>
      <c r="P5" s="46"/>
    </row>
    <row r="6" spans="1:16" s="7" customFormat="1" ht="13.5" customHeight="1">
      <c r="A6" s="48"/>
      <c r="B6" s="52" t="s">
        <v>0</v>
      </c>
      <c r="C6" s="53"/>
      <c r="D6" s="53"/>
      <c r="E6" s="52" t="s">
        <v>1</v>
      </c>
      <c r="F6" s="53"/>
      <c r="G6" s="53"/>
      <c r="H6" s="8" t="s">
        <v>2</v>
      </c>
      <c r="I6" s="8" t="s">
        <v>3</v>
      </c>
      <c r="J6" s="8" t="s">
        <v>4</v>
      </c>
      <c r="K6" s="8" t="s">
        <v>28</v>
      </c>
      <c r="L6" s="8" t="s">
        <v>27</v>
      </c>
      <c r="M6" s="8" t="s">
        <v>24</v>
      </c>
      <c r="N6" s="8" t="s">
        <v>24</v>
      </c>
      <c r="O6" s="8" t="s">
        <v>25</v>
      </c>
      <c r="P6" s="9" t="s">
        <v>26</v>
      </c>
    </row>
    <row r="7" spans="1:16" s="7" customFormat="1" ht="13.5" customHeight="1">
      <c r="A7" s="49"/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7</v>
      </c>
      <c r="H7" s="12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40</v>
      </c>
      <c r="N7" s="13" t="s">
        <v>15</v>
      </c>
      <c r="O7" s="13" t="s">
        <v>15</v>
      </c>
      <c r="P7" s="14" t="s">
        <v>15</v>
      </c>
    </row>
    <row r="8" spans="1:16" s="7" customFormat="1" ht="12" customHeight="1">
      <c r="A8" s="15" t="s">
        <v>35</v>
      </c>
      <c r="B8" s="16">
        <v>116781</v>
      </c>
      <c r="C8" s="16">
        <v>41154</v>
      </c>
      <c r="D8" s="17">
        <f>C8/B8*100</f>
        <v>35.240321627662034</v>
      </c>
      <c r="E8" s="16">
        <v>286109</v>
      </c>
      <c r="F8" s="16">
        <v>70672</v>
      </c>
      <c r="G8" s="17">
        <f>F8/E8*100</f>
        <v>24.701075464246145</v>
      </c>
      <c r="H8" s="18">
        <f>F8</f>
        <v>70672</v>
      </c>
      <c r="I8" s="18">
        <v>754157</v>
      </c>
      <c r="J8" s="18">
        <v>1461798</v>
      </c>
      <c r="K8" s="18">
        <v>16034903</v>
      </c>
      <c r="L8" s="19">
        <v>1067.12</v>
      </c>
      <c r="M8" s="20">
        <v>1.9</v>
      </c>
      <c r="N8" s="18">
        <v>21262</v>
      </c>
      <c r="O8" s="18">
        <v>10969</v>
      </c>
      <c r="P8" s="18">
        <v>226892</v>
      </c>
    </row>
    <row r="9" spans="1:16" s="7" customFormat="1" ht="12" customHeight="1">
      <c r="A9" s="21" t="s">
        <v>36</v>
      </c>
      <c r="B9" s="22">
        <v>117823</v>
      </c>
      <c r="C9" s="22">
        <v>40832</v>
      </c>
      <c r="D9" s="23">
        <f>C9/B9*100</f>
        <v>34.655372889843235</v>
      </c>
      <c r="E9" s="22">
        <v>285088</v>
      </c>
      <c r="F9" s="22">
        <v>69070</v>
      </c>
      <c r="G9" s="23">
        <f>F9/E9*100</f>
        <v>24.22760691435627</v>
      </c>
      <c r="H9" s="22">
        <f>F9</f>
        <v>69070</v>
      </c>
      <c r="I9" s="22">
        <v>739107</v>
      </c>
      <c r="J9" s="22">
        <v>1407238</v>
      </c>
      <c r="K9" s="22">
        <v>15755881</v>
      </c>
      <c r="L9" s="24">
        <v>1070.08</v>
      </c>
      <c r="M9" s="25">
        <v>1.9</v>
      </c>
      <c r="N9" s="22">
        <v>21317</v>
      </c>
      <c r="O9" s="22">
        <v>11196</v>
      </c>
      <c r="P9" s="22">
        <v>228115</v>
      </c>
    </row>
    <row r="10" spans="1:16" s="7" customFormat="1" ht="12" customHeight="1">
      <c r="A10" s="21" t="s">
        <v>37</v>
      </c>
      <c r="B10" s="22">
        <v>119315</v>
      </c>
      <c r="C10" s="22">
        <v>40732</v>
      </c>
      <c r="D10" s="23">
        <f>C10/B10*100</f>
        <v>34.13820559024431</v>
      </c>
      <c r="E10" s="22">
        <v>284865</v>
      </c>
      <c r="F10" s="22">
        <v>67646</v>
      </c>
      <c r="G10" s="23">
        <f>F10/E10*100</f>
        <v>23.74668702718832</v>
      </c>
      <c r="H10" s="22">
        <f>F10</f>
        <v>67646</v>
      </c>
      <c r="I10" s="22">
        <v>726948</v>
      </c>
      <c r="J10" s="22">
        <v>1361328</v>
      </c>
      <c r="K10" s="22">
        <v>15693266</v>
      </c>
      <c r="L10" s="24">
        <v>1074.64</v>
      </c>
      <c r="M10" s="25">
        <v>1.9</v>
      </c>
      <c r="N10" s="22">
        <v>21588</v>
      </c>
      <c r="O10" s="22">
        <v>11528</v>
      </c>
      <c r="P10" s="22">
        <v>231991</v>
      </c>
    </row>
    <row r="11" spans="1:16" s="7" customFormat="1" ht="12" customHeight="1">
      <c r="A11" s="21" t="s">
        <v>38</v>
      </c>
      <c r="B11" s="22">
        <v>120947</v>
      </c>
      <c r="C11" s="22">
        <v>40360</v>
      </c>
      <c r="D11" s="23">
        <f>C11/B11*100</f>
        <v>33.36998850736273</v>
      </c>
      <c r="E11" s="22">
        <v>284942</v>
      </c>
      <c r="F11" s="22">
        <v>65645</v>
      </c>
      <c r="G11" s="23">
        <f>F11/E11*100</f>
        <v>23.03802177285202</v>
      </c>
      <c r="H11" s="22">
        <f>F11</f>
        <v>65645</v>
      </c>
      <c r="I11" s="22">
        <v>714960</v>
      </c>
      <c r="J11" s="22">
        <v>1321497</v>
      </c>
      <c r="K11" s="22">
        <v>15759913</v>
      </c>
      <c r="L11" s="24">
        <v>1089.13</v>
      </c>
      <c r="M11" s="25">
        <v>1.8</v>
      </c>
      <c r="N11" s="22">
        <v>22043</v>
      </c>
      <c r="O11" s="22">
        <v>11926</v>
      </c>
      <c r="P11" s="22">
        <v>240078</v>
      </c>
    </row>
    <row r="12" spans="1:16" s="7" customFormat="1" ht="12" customHeight="1" thickBot="1">
      <c r="A12" s="26" t="s">
        <v>39</v>
      </c>
      <c r="B12" s="27">
        <v>121966</v>
      </c>
      <c r="C12" s="27">
        <v>39426</v>
      </c>
      <c r="D12" s="28">
        <f>C12/B12*100</f>
        <v>32.325402161258054</v>
      </c>
      <c r="E12" s="27">
        <v>283830</v>
      </c>
      <c r="F12" s="27">
        <v>63117</v>
      </c>
      <c r="G12" s="28">
        <f>F12/E12*100</f>
        <v>22.237607018285594</v>
      </c>
      <c r="H12" s="27">
        <f>F12</f>
        <v>63117</v>
      </c>
      <c r="I12" s="27">
        <v>689548</v>
      </c>
      <c r="J12" s="27">
        <v>1255184</v>
      </c>
      <c r="K12" s="27">
        <v>15487245</v>
      </c>
      <c r="L12" s="29">
        <v>1092.49</v>
      </c>
      <c r="M12" s="30">
        <v>1.8</v>
      </c>
      <c r="N12" s="27">
        <v>22460</v>
      </c>
      <c r="O12" s="27">
        <v>12339</v>
      </c>
      <c r="P12" s="27">
        <v>245374</v>
      </c>
    </row>
    <row r="13" spans="1:13" ht="10.5" customHeight="1">
      <c r="A13" s="5" t="s">
        <v>16</v>
      </c>
      <c r="M13" s="31"/>
    </row>
    <row r="14" ht="10.5" customHeight="1"/>
    <row r="48" spans="1:12" ht="12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2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2.75" customHeight="1">
      <c r="A51" s="33"/>
      <c r="B51" s="33"/>
      <c r="C51" s="33"/>
      <c r="D51" s="33"/>
      <c r="E51" s="33"/>
      <c r="F51" s="33"/>
      <c r="G51" s="33"/>
      <c r="H51" s="32"/>
      <c r="I51" s="32"/>
      <c r="J51" s="32"/>
      <c r="K51" s="32"/>
      <c r="L51" s="32"/>
    </row>
    <row r="52" spans="1:12" ht="12.75" customHeight="1">
      <c r="A52" s="33"/>
      <c r="B52" s="33"/>
      <c r="C52" s="33"/>
      <c r="D52" s="33"/>
      <c r="E52" s="33"/>
      <c r="F52" s="33"/>
      <c r="G52" s="33"/>
      <c r="H52" s="32"/>
      <c r="I52" s="32"/>
      <c r="J52" s="32"/>
      <c r="K52" s="32"/>
      <c r="L52" s="32"/>
    </row>
    <row r="53" spans="1:7" ht="12.75" customHeight="1">
      <c r="A53" s="33"/>
      <c r="B53" s="33"/>
      <c r="C53" s="33"/>
      <c r="D53" s="33"/>
      <c r="E53" s="33"/>
      <c r="F53" s="33"/>
      <c r="G53" s="33"/>
    </row>
    <row r="54" spans="1:7" ht="12.75" customHeight="1">
      <c r="A54" s="33"/>
      <c r="B54" s="33"/>
      <c r="C54" s="33"/>
      <c r="D54" s="33"/>
      <c r="E54" s="33"/>
      <c r="F54" s="33"/>
      <c r="G54" s="33"/>
    </row>
    <row r="55" spans="1:7" ht="12.75" customHeight="1">
      <c r="A55" s="33"/>
      <c r="B55" s="33"/>
      <c r="C55" s="33"/>
      <c r="D55" s="33"/>
      <c r="E55" s="33"/>
      <c r="F55" s="33"/>
      <c r="G55" s="33"/>
    </row>
    <row r="56" spans="1:7" ht="12.75" customHeight="1">
      <c r="A56" s="33"/>
      <c r="B56" s="33"/>
      <c r="C56" s="33"/>
      <c r="D56" s="33"/>
      <c r="E56" s="33"/>
      <c r="F56" s="33"/>
      <c r="G56" s="33"/>
    </row>
    <row r="57" spans="1:7" ht="12.75" customHeight="1">
      <c r="A57" s="33"/>
      <c r="B57" s="33"/>
      <c r="C57" s="33"/>
      <c r="D57" s="33"/>
      <c r="E57" s="33"/>
      <c r="F57" s="33"/>
      <c r="G57" s="33"/>
    </row>
    <row r="58" spans="1:7" ht="12.75" customHeight="1">
      <c r="A58" s="33"/>
      <c r="B58" s="33"/>
      <c r="C58" s="33"/>
      <c r="D58" s="33"/>
      <c r="E58" s="33"/>
      <c r="F58" s="33"/>
      <c r="G58" s="33"/>
    </row>
    <row r="59" spans="1:7" ht="12.75" customHeight="1">
      <c r="A59" s="33"/>
      <c r="B59" s="33"/>
      <c r="C59" s="33"/>
      <c r="D59" s="33"/>
      <c r="E59" s="33"/>
      <c r="F59" s="33"/>
      <c r="G59" s="33"/>
    </row>
    <row r="60" spans="1:7" ht="12.75" customHeight="1">
      <c r="A60" s="33"/>
      <c r="B60" s="33"/>
      <c r="C60" s="33"/>
      <c r="D60" s="33"/>
      <c r="E60" s="33"/>
      <c r="F60" s="33"/>
      <c r="G60" s="33"/>
    </row>
    <row r="61" spans="1:12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1:12" ht="12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spans="1:12" ht="12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</row>
    <row r="67" spans="1:12" ht="12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 ht="12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</row>
    <row r="69" spans="1:12" ht="12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1:12" ht="12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1" spans="1:12" ht="12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2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spans="1:12" ht="12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  <row r="74" spans="1:12" ht="12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</row>
    <row r="75" spans="1:12" ht="12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</row>
    <row r="76" spans="1:12" ht="12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2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</row>
    <row r="78" spans="1:12" ht="12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 ht="12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</row>
    <row r="81" spans="1:12" ht="12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</row>
    <row r="82" spans="1:12" ht="12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2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</row>
  </sheetData>
  <sheetProtection/>
  <mergeCells count="5">
    <mergeCell ref="I5:P5"/>
    <mergeCell ref="A5:A7"/>
    <mergeCell ref="B5:G5"/>
    <mergeCell ref="B6:D6"/>
    <mergeCell ref="E6:G6"/>
  </mergeCells>
  <printOptions/>
  <pageMargins left="0.7874015748031497" right="0.7874015748031497" top="0.5905511811023623" bottom="0.9055118110236221" header="0.3937007874015748" footer="0.7086614173228347"/>
  <pageSetup fitToHeight="2" fitToWidth="2" horizontalDpi="300" verticalDpi="300" orientation="portrait" paperSize="9" scale="89" r:id="rId1"/>
  <colBreaks count="2" manualBreakCount="2">
    <brk id="7" max="65535" man="1"/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1.625" style="106" customWidth="1"/>
    <col min="2" max="8" width="12.00390625" style="106" customWidth="1"/>
    <col min="9" max="14" width="15.875" style="106" customWidth="1"/>
    <col min="15" max="17" width="10.125" style="106" customWidth="1"/>
    <col min="18" max="16384" width="12.00390625" style="106" customWidth="1"/>
  </cols>
  <sheetData>
    <row r="1" spans="1:16" s="127" customFormat="1" ht="13.5" customHeight="1">
      <c r="A1" s="165" t="s">
        <v>113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8"/>
      <c r="P1" s="168"/>
    </row>
    <row r="2" spans="1:14" ht="12" customHeight="1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67"/>
      <c r="N2" s="167"/>
    </row>
    <row r="3" spans="1:14" s="110" customFormat="1" ht="13.5" customHeight="1">
      <c r="A3" s="141" t="s">
        <v>77</v>
      </c>
      <c r="B3" s="140" t="s">
        <v>108</v>
      </c>
      <c r="C3" s="140" t="s">
        <v>107</v>
      </c>
      <c r="D3" s="140"/>
      <c r="E3" s="140"/>
      <c r="F3" s="140"/>
      <c r="G3" s="140"/>
      <c r="H3" s="140"/>
      <c r="I3" s="140" t="s">
        <v>106</v>
      </c>
      <c r="J3" s="140"/>
      <c r="K3" s="140"/>
      <c r="L3" s="140"/>
      <c r="M3" s="140"/>
      <c r="N3" s="163"/>
    </row>
    <row r="4" spans="1:16" s="110" customFormat="1" ht="13.5" customHeight="1">
      <c r="A4" s="137"/>
      <c r="B4" s="162"/>
      <c r="C4" s="161" t="s">
        <v>105</v>
      </c>
      <c r="D4" s="161" t="s">
        <v>104</v>
      </c>
      <c r="E4" s="161" t="s">
        <v>103</v>
      </c>
      <c r="F4" s="161" t="s">
        <v>102</v>
      </c>
      <c r="G4" s="161" t="s">
        <v>101</v>
      </c>
      <c r="H4" s="161" t="s">
        <v>100</v>
      </c>
      <c r="I4" s="161" t="s">
        <v>105</v>
      </c>
      <c r="J4" s="161" t="s">
        <v>104</v>
      </c>
      <c r="K4" s="161" t="s">
        <v>103</v>
      </c>
      <c r="L4" s="161" t="s">
        <v>102</v>
      </c>
      <c r="M4" s="161" t="s">
        <v>101</v>
      </c>
      <c r="N4" s="160" t="s">
        <v>100</v>
      </c>
      <c r="O4" s="148"/>
      <c r="P4" s="148"/>
    </row>
    <row r="5" spans="1:16" s="110" customFormat="1" ht="13.5" customHeight="1">
      <c r="A5" s="159" t="s">
        <v>35</v>
      </c>
      <c r="B5" s="166">
        <f>SUM(C5:N5)</f>
        <v>9231</v>
      </c>
      <c r="C5" s="158">
        <v>2445</v>
      </c>
      <c r="D5" s="158">
        <v>1838</v>
      </c>
      <c r="E5" s="158">
        <v>1922</v>
      </c>
      <c r="F5" s="158">
        <v>1115</v>
      </c>
      <c r="G5" s="158">
        <v>915</v>
      </c>
      <c r="H5" s="158">
        <v>736</v>
      </c>
      <c r="I5" s="158">
        <v>41</v>
      </c>
      <c r="J5" s="158">
        <v>42</v>
      </c>
      <c r="K5" s="158">
        <v>73</v>
      </c>
      <c r="L5" s="158">
        <v>35</v>
      </c>
      <c r="M5" s="158">
        <v>36</v>
      </c>
      <c r="N5" s="158">
        <v>33</v>
      </c>
      <c r="O5" s="148"/>
      <c r="P5" s="148"/>
    </row>
    <row r="6" spans="1:16" s="110" customFormat="1" ht="13.5" customHeight="1">
      <c r="A6" s="156" t="s">
        <v>36</v>
      </c>
      <c r="B6" s="155">
        <f>SUM(C6:N6)</f>
        <v>9583</v>
      </c>
      <c r="C6" s="154">
        <v>2581</v>
      </c>
      <c r="D6" s="154">
        <v>2000</v>
      </c>
      <c r="E6" s="154">
        <v>1984</v>
      </c>
      <c r="F6" s="154">
        <v>1142</v>
      </c>
      <c r="G6" s="154">
        <v>906</v>
      </c>
      <c r="H6" s="154">
        <v>712</v>
      </c>
      <c r="I6" s="154">
        <v>43</v>
      </c>
      <c r="J6" s="154">
        <v>39</v>
      </c>
      <c r="K6" s="154">
        <v>76</v>
      </c>
      <c r="L6" s="154">
        <v>37</v>
      </c>
      <c r="M6" s="154">
        <v>30</v>
      </c>
      <c r="N6" s="154">
        <v>33</v>
      </c>
      <c r="O6" s="148"/>
      <c r="P6" s="148"/>
    </row>
    <row r="7" spans="1:16" s="110" customFormat="1" ht="13.5" customHeight="1">
      <c r="A7" s="156" t="s">
        <v>37</v>
      </c>
      <c r="B7" s="155">
        <f>SUM(C7:N7)</f>
        <v>10005</v>
      </c>
      <c r="C7" s="154">
        <v>2558</v>
      </c>
      <c r="D7" s="154">
        <v>2239</v>
      </c>
      <c r="E7" s="154">
        <v>2024</v>
      </c>
      <c r="F7" s="154">
        <v>1215</v>
      </c>
      <c r="G7" s="154">
        <v>926</v>
      </c>
      <c r="H7" s="154">
        <v>778</v>
      </c>
      <c r="I7" s="154">
        <v>45</v>
      </c>
      <c r="J7" s="154">
        <v>39</v>
      </c>
      <c r="K7" s="154">
        <v>80</v>
      </c>
      <c r="L7" s="154">
        <v>44</v>
      </c>
      <c r="M7" s="154">
        <v>29</v>
      </c>
      <c r="N7" s="154">
        <v>28</v>
      </c>
      <c r="O7" s="148"/>
      <c r="P7" s="148"/>
    </row>
    <row r="8" spans="1:16" s="110" customFormat="1" ht="13.5" customHeight="1">
      <c r="A8" s="156" t="s">
        <v>38</v>
      </c>
      <c r="B8" s="155">
        <f>SUM(C8:N8)</f>
        <v>10400</v>
      </c>
      <c r="C8" s="154">
        <v>2578</v>
      </c>
      <c r="D8" s="154">
        <v>2312</v>
      </c>
      <c r="E8" s="154">
        <v>2151</v>
      </c>
      <c r="F8" s="154">
        <v>1332</v>
      </c>
      <c r="G8" s="154">
        <v>959</v>
      </c>
      <c r="H8" s="154">
        <v>801</v>
      </c>
      <c r="I8" s="154">
        <v>34</v>
      </c>
      <c r="J8" s="154">
        <v>47</v>
      </c>
      <c r="K8" s="154">
        <v>73</v>
      </c>
      <c r="L8" s="154">
        <v>48</v>
      </c>
      <c r="M8" s="154">
        <v>28</v>
      </c>
      <c r="N8" s="154">
        <v>37</v>
      </c>
      <c r="O8" s="148"/>
      <c r="P8" s="148"/>
    </row>
    <row r="9" spans="1:16" s="110" customFormat="1" ht="13.5" customHeight="1" thickBot="1">
      <c r="A9" s="152" t="s">
        <v>39</v>
      </c>
      <c r="B9" s="151">
        <f>SUM(C9:N9)</f>
        <v>9893</v>
      </c>
      <c r="C9" s="150">
        <v>1955</v>
      </c>
      <c r="D9" s="150">
        <v>2357</v>
      </c>
      <c r="E9" s="150">
        <v>2250</v>
      </c>
      <c r="F9" s="150">
        <v>1356</v>
      </c>
      <c r="G9" s="150">
        <v>973</v>
      </c>
      <c r="H9" s="150">
        <v>756</v>
      </c>
      <c r="I9" s="150">
        <v>32</v>
      </c>
      <c r="J9" s="150">
        <v>38</v>
      </c>
      <c r="K9" s="150">
        <v>65</v>
      </c>
      <c r="L9" s="150">
        <v>47</v>
      </c>
      <c r="M9" s="150">
        <v>28</v>
      </c>
      <c r="N9" s="150">
        <v>36</v>
      </c>
      <c r="O9" s="148"/>
      <c r="P9" s="148"/>
    </row>
    <row r="10" spans="1:14" ht="10.5" customHeight="1">
      <c r="A10" s="108" t="s">
        <v>99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10.5" customHeight="1">
      <c r="A11" s="108" t="s">
        <v>112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2" ht="12.75" customHeight="1">
      <c r="A12" s="108"/>
      <c r="B12" s="108"/>
      <c r="C12" s="108"/>
      <c r="D12" s="108"/>
      <c r="E12" s="108"/>
      <c r="F12" s="108"/>
      <c r="G12" s="108"/>
      <c r="H12" s="107"/>
      <c r="I12" s="107"/>
      <c r="J12" s="107"/>
      <c r="K12" s="107"/>
      <c r="L12" s="107"/>
    </row>
    <row r="13" spans="1:7" ht="12.75" customHeight="1">
      <c r="A13" s="108"/>
      <c r="B13" s="108"/>
      <c r="C13" s="108"/>
      <c r="D13" s="108"/>
      <c r="E13" s="108"/>
      <c r="F13" s="108"/>
      <c r="G13" s="108"/>
    </row>
    <row r="14" spans="1:12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</sheetData>
  <sheetProtection/>
  <mergeCells count="5">
    <mergeCell ref="M2:N2"/>
    <mergeCell ref="A3:A4"/>
    <mergeCell ref="B3:B4"/>
    <mergeCell ref="C3:H3"/>
    <mergeCell ref="I3:N3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8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625" style="106" customWidth="1"/>
    <col min="2" max="8" width="11.875" style="106" customWidth="1"/>
    <col min="9" max="14" width="15.875" style="106" customWidth="1"/>
    <col min="15" max="17" width="10.125" style="106" customWidth="1"/>
    <col min="18" max="16384" width="12.00390625" style="106" customWidth="1"/>
  </cols>
  <sheetData>
    <row r="1" spans="1:14" s="127" customFormat="1" ht="13.5" customHeight="1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2" customHeight="1" thickBot="1">
      <c r="A2" s="108"/>
      <c r="B2" s="108"/>
      <c r="C2" s="108"/>
      <c r="D2" s="108"/>
      <c r="E2" s="108"/>
      <c r="F2" s="108"/>
      <c r="G2" s="108"/>
      <c r="H2" s="108"/>
      <c r="I2" s="167"/>
      <c r="J2" s="167"/>
      <c r="K2" s="108"/>
      <c r="L2" s="108"/>
      <c r="M2" s="108"/>
      <c r="N2" s="108"/>
    </row>
    <row r="3" spans="1:14" s="110" customFormat="1" ht="13.5" customHeight="1">
      <c r="A3" s="141" t="s">
        <v>77</v>
      </c>
      <c r="B3" s="140" t="s">
        <v>108</v>
      </c>
      <c r="C3" s="140" t="s">
        <v>107</v>
      </c>
      <c r="D3" s="140"/>
      <c r="E3" s="140"/>
      <c r="F3" s="140"/>
      <c r="G3" s="140"/>
      <c r="H3" s="140"/>
      <c r="I3" s="140" t="s">
        <v>106</v>
      </c>
      <c r="J3" s="140"/>
      <c r="K3" s="140"/>
      <c r="L3" s="140"/>
      <c r="M3" s="140"/>
      <c r="N3" s="163"/>
    </row>
    <row r="4" spans="1:14" s="110" customFormat="1" ht="13.5" customHeight="1">
      <c r="A4" s="137"/>
      <c r="B4" s="162"/>
      <c r="C4" s="161" t="s">
        <v>105</v>
      </c>
      <c r="D4" s="161" t="s">
        <v>104</v>
      </c>
      <c r="E4" s="161" t="s">
        <v>103</v>
      </c>
      <c r="F4" s="161" t="s">
        <v>102</v>
      </c>
      <c r="G4" s="161" t="s">
        <v>101</v>
      </c>
      <c r="H4" s="161" t="s">
        <v>100</v>
      </c>
      <c r="I4" s="161" t="s">
        <v>105</v>
      </c>
      <c r="J4" s="161" t="s">
        <v>104</v>
      </c>
      <c r="K4" s="161" t="s">
        <v>103</v>
      </c>
      <c r="L4" s="161" t="s">
        <v>102</v>
      </c>
      <c r="M4" s="161" t="s">
        <v>101</v>
      </c>
      <c r="N4" s="160" t="s">
        <v>100</v>
      </c>
    </row>
    <row r="5" spans="1:14" s="110" customFormat="1" ht="12" customHeight="1">
      <c r="A5" s="159" t="s">
        <v>35</v>
      </c>
      <c r="B5" s="175">
        <f>SUM(C5:N5)</f>
        <v>919</v>
      </c>
      <c r="C5" s="174">
        <v>11</v>
      </c>
      <c r="D5" s="174">
        <v>118</v>
      </c>
      <c r="E5" s="174">
        <v>220</v>
      </c>
      <c r="F5" s="174">
        <v>265</v>
      </c>
      <c r="G5" s="174">
        <v>169</v>
      </c>
      <c r="H5" s="174">
        <v>128</v>
      </c>
      <c r="I5" s="174">
        <v>0</v>
      </c>
      <c r="J5" s="174">
        <v>5</v>
      </c>
      <c r="K5" s="174">
        <v>0</v>
      </c>
      <c r="L5" s="174">
        <v>1</v>
      </c>
      <c r="M5" s="174">
        <v>1</v>
      </c>
      <c r="N5" s="174">
        <v>1</v>
      </c>
    </row>
    <row r="6" spans="1:14" s="110" customFormat="1" ht="12" customHeight="1">
      <c r="A6" s="156" t="s">
        <v>36</v>
      </c>
      <c r="B6" s="173">
        <f>SUM(C6:N6)</f>
        <v>974</v>
      </c>
      <c r="C6" s="172">
        <v>5</v>
      </c>
      <c r="D6" s="172">
        <v>159</v>
      </c>
      <c r="E6" s="172">
        <v>238</v>
      </c>
      <c r="F6" s="172">
        <v>243</v>
      </c>
      <c r="G6" s="172">
        <v>184</v>
      </c>
      <c r="H6" s="172">
        <v>136</v>
      </c>
      <c r="I6" s="172">
        <v>0</v>
      </c>
      <c r="J6" s="172">
        <v>4</v>
      </c>
      <c r="K6" s="172">
        <v>3</v>
      </c>
      <c r="L6" s="172">
        <v>0</v>
      </c>
      <c r="M6" s="172">
        <v>1</v>
      </c>
      <c r="N6" s="172">
        <v>1</v>
      </c>
    </row>
    <row r="7" spans="1:14" s="110" customFormat="1" ht="12" customHeight="1">
      <c r="A7" s="156" t="s">
        <v>37</v>
      </c>
      <c r="B7" s="173">
        <f>SUM(C7:N7)</f>
        <v>1075</v>
      </c>
      <c r="C7" s="172">
        <v>10</v>
      </c>
      <c r="D7" s="172">
        <v>186</v>
      </c>
      <c r="E7" s="172">
        <v>255</v>
      </c>
      <c r="F7" s="172">
        <v>250</v>
      </c>
      <c r="G7" s="172">
        <v>204</v>
      </c>
      <c r="H7" s="172">
        <v>160</v>
      </c>
      <c r="I7" s="172">
        <v>0</v>
      </c>
      <c r="J7" s="172">
        <v>2</v>
      </c>
      <c r="K7" s="172">
        <v>2</v>
      </c>
      <c r="L7" s="172">
        <v>2</v>
      </c>
      <c r="M7" s="172">
        <v>1</v>
      </c>
      <c r="N7" s="172">
        <v>3</v>
      </c>
    </row>
    <row r="8" spans="1:14" s="110" customFormat="1" ht="12" customHeight="1">
      <c r="A8" s="156" t="s">
        <v>38</v>
      </c>
      <c r="B8" s="173">
        <f>SUM(C8:N8)</f>
        <v>1171</v>
      </c>
      <c r="C8" s="172">
        <v>13</v>
      </c>
      <c r="D8" s="172">
        <v>181</v>
      </c>
      <c r="E8" s="172">
        <v>274</v>
      </c>
      <c r="F8" s="172">
        <v>316</v>
      </c>
      <c r="G8" s="172">
        <v>205</v>
      </c>
      <c r="H8" s="172">
        <v>169</v>
      </c>
      <c r="I8" s="172">
        <v>0</v>
      </c>
      <c r="J8" s="172">
        <v>3</v>
      </c>
      <c r="K8" s="172">
        <v>4</v>
      </c>
      <c r="L8" s="172">
        <v>2</v>
      </c>
      <c r="M8" s="172">
        <v>1</v>
      </c>
      <c r="N8" s="172">
        <v>3</v>
      </c>
    </row>
    <row r="9" spans="1:14" s="110" customFormat="1" ht="12" customHeight="1" thickBot="1">
      <c r="A9" s="152" t="s">
        <v>39</v>
      </c>
      <c r="B9" s="171">
        <f>SUM(C9:N9)</f>
        <v>2025</v>
      </c>
      <c r="C9" s="170">
        <v>13</v>
      </c>
      <c r="D9" s="170">
        <v>444</v>
      </c>
      <c r="E9" s="170">
        <v>521</v>
      </c>
      <c r="F9" s="170">
        <v>476</v>
      </c>
      <c r="G9" s="170">
        <v>309</v>
      </c>
      <c r="H9" s="170">
        <v>227</v>
      </c>
      <c r="I9" s="170">
        <v>0</v>
      </c>
      <c r="J9" s="170">
        <v>7</v>
      </c>
      <c r="K9" s="170">
        <v>13</v>
      </c>
      <c r="L9" s="170">
        <v>4</v>
      </c>
      <c r="M9" s="170">
        <v>4</v>
      </c>
      <c r="N9" s="170">
        <v>7</v>
      </c>
    </row>
    <row r="10" spans="1:14" ht="10.5" customHeight="1">
      <c r="A10" s="108" t="s">
        <v>99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10.5" customHeight="1">
      <c r="A11" s="108" t="s">
        <v>112</v>
      </c>
      <c r="B11" s="108"/>
      <c r="C11" s="108"/>
      <c r="D11" s="108"/>
      <c r="E11" s="169"/>
      <c r="G11" s="108"/>
      <c r="H11" s="108"/>
      <c r="I11" s="108"/>
      <c r="J11" s="108"/>
      <c r="K11" s="108"/>
      <c r="L11" s="108"/>
      <c r="M11" s="108"/>
      <c r="N11" s="108"/>
    </row>
    <row r="12" spans="2:12" ht="10.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</row>
    <row r="13" spans="1:12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</sheetData>
  <sheetProtection/>
  <mergeCells count="5">
    <mergeCell ref="I2:J2"/>
    <mergeCell ref="A3:A4"/>
    <mergeCell ref="B3:B4"/>
    <mergeCell ref="C3:H3"/>
    <mergeCell ref="I3:N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8" max="1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625" style="106" customWidth="1"/>
    <col min="2" max="6" width="16.625" style="106" customWidth="1"/>
    <col min="7" max="10" width="23.875" style="106" customWidth="1"/>
    <col min="11" max="14" width="9.75390625" style="106" customWidth="1"/>
    <col min="15" max="17" width="10.125" style="106" customWidth="1"/>
    <col min="18" max="16384" width="12.00390625" style="106" customWidth="1"/>
  </cols>
  <sheetData>
    <row r="1" spans="1:14" s="127" customFormat="1" ht="13.5" customHeight="1">
      <c r="A1" s="165" t="s">
        <v>119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2" customHeight="1" thickBot="1">
      <c r="A2" s="108"/>
      <c r="B2" s="108"/>
      <c r="C2" s="108"/>
      <c r="D2" s="108"/>
      <c r="E2" s="108"/>
      <c r="F2" s="108"/>
      <c r="G2" s="108"/>
      <c r="H2" s="108"/>
      <c r="I2" s="167"/>
      <c r="J2" s="167"/>
      <c r="K2" s="108"/>
      <c r="L2" s="108"/>
      <c r="M2" s="108"/>
      <c r="N2" s="108"/>
    </row>
    <row r="3" spans="1:14" s="110" customFormat="1" ht="13.5" customHeight="1">
      <c r="A3" s="141" t="s">
        <v>77</v>
      </c>
      <c r="B3" s="140" t="s">
        <v>108</v>
      </c>
      <c r="C3" s="140" t="s">
        <v>107</v>
      </c>
      <c r="D3" s="140"/>
      <c r="E3" s="140"/>
      <c r="F3" s="140"/>
      <c r="G3" s="140" t="s">
        <v>106</v>
      </c>
      <c r="H3" s="140"/>
      <c r="I3" s="140"/>
      <c r="J3" s="163"/>
      <c r="K3" s="177"/>
      <c r="L3" s="177"/>
      <c r="M3" s="177"/>
      <c r="N3" s="177"/>
    </row>
    <row r="4" spans="1:14" s="110" customFormat="1" ht="13.5" customHeight="1">
      <c r="A4" s="137"/>
      <c r="B4" s="162"/>
      <c r="C4" s="161" t="s">
        <v>118</v>
      </c>
      <c r="D4" s="184" t="s">
        <v>117</v>
      </c>
      <c r="E4" s="184" t="s">
        <v>116</v>
      </c>
      <c r="F4" s="185" t="s">
        <v>115</v>
      </c>
      <c r="G4" s="161" t="s">
        <v>118</v>
      </c>
      <c r="H4" s="184" t="s">
        <v>117</v>
      </c>
      <c r="I4" s="184" t="s">
        <v>116</v>
      </c>
      <c r="J4" s="183" t="s">
        <v>115</v>
      </c>
      <c r="K4" s="111"/>
      <c r="L4" s="177"/>
      <c r="M4" s="177"/>
      <c r="N4" s="177"/>
    </row>
    <row r="5" spans="1:14" s="110" customFormat="1" ht="12" customHeight="1">
      <c r="A5" s="159" t="s">
        <v>35</v>
      </c>
      <c r="B5" s="172">
        <f>C5+G5</f>
        <v>2010</v>
      </c>
      <c r="C5" s="143">
        <f>SUM(D5:F5)</f>
        <v>1975</v>
      </c>
      <c r="D5" s="143">
        <v>1092</v>
      </c>
      <c r="E5" s="143">
        <v>882</v>
      </c>
      <c r="F5" s="143">
        <v>1</v>
      </c>
      <c r="G5" s="130">
        <f>SUM(H5:J5)</f>
        <v>35</v>
      </c>
      <c r="H5" s="130">
        <v>12</v>
      </c>
      <c r="I5" s="130">
        <v>23</v>
      </c>
      <c r="J5" s="130">
        <v>0</v>
      </c>
      <c r="K5" s="111"/>
      <c r="L5" s="177"/>
      <c r="M5" s="177"/>
      <c r="N5" s="177"/>
    </row>
    <row r="6" spans="1:14" s="110" customFormat="1" ht="12" customHeight="1">
      <c r="A6" s="156" t="s">
        <v>36</v>
      </c>
      <c r="B6" s="173">
        <f>C6+G6</f>
        <v>1980</v>
      </c>
      <c r="C6" s="143">
        <f>SUM(D6:F6)</f>
        <v>1956</v>
      </c>
      <c r="D6" s="143">
        <v>1037</v>
      </c>
      <c r="E6" s="143">
        <v>917</v>
      </c>
      <c r="F6" s="143">
        <v>2</v>
      </c>
      <c r="G6" s="182">
        <f>SUM(H6:J6)</f>
        <v>24</v>
      </c>
      <c r="H6" s="182">
        <v>7</v>
      </c>
      <c r="I6" s="182">
        <v>17</v>
      </c>
      <c r="J6" s="181">
        <v>0</v>
      </c>
      <c r="K6" s="111"/>
      <c r="L6" s="177"/>
      <c r="M6" s="177"/>
      <c r="N6" s="177"/>
    </row>
    <row r="7" spans="1:14" s="110" customFormat="1" ht="12" customHeight="1">
      <c r="A7" s="156" t="s">
        <v>37</v>
      </c>
      <c r="B7" s="172">
        <f>C7+G7</f>
        <v>2023</v>
      </c>
      <c r="C7" s="143">
        <f>SUM(D7:F7)</f>
        <v>1994</v>
      </c>
      <c r="D7" s="143">
        <v>1099</v>
      </c>
      <c r="E7" s="143">
        <v>890</v>
      </c>
      <c r="F7" s="143">
        <v>5</v>
      </c>
      <c r="G7" s="182">
        <f>SUM(H7:J7)</f>
        <v>29</v>
      </c>
      <c r="H7" s="182">
        <v>8</v>
      </c>
      <c r="I7" s="182">
        <v>21</v>
      </c>
      <c r="J7" s="181">
        <v>0</v>
      </c>
      <c r="K7" s="177"/>
      <c r="L7" s="177"/>
      <c r="M7" s="177"/>
      <c r="N7" s="177"/>
    </row>
    <row r="8" spans="1:14" s="110" customFormat="1" ht="12" customHeight="1">
      <c r="A8" s="156" t="s">
        <v>38</v>
      </c>
      <c r="B8" s="172">
        <f>C8+G8</f>
        <v>2065</v>
      </c>
      <c r="C8" s="143">
        <f>SUM(D8:F8)</f>
        <v>2044</v>
      </c>
      <c r="D8" s="143">
        <v>1131</v>
      </c>
      <c r="E8" s="143">
        <v>910</v>
      </c>
      <c r="F8" s="143">
        <v>3</v>
      </c>
      <c r="G8" s="182">
        <f>SUM(H8:J8)</f>
        <v>21</v>
      </c>
      <c r="H8" s="182">
        <v>7</v>
      </c>
      <c r="I8" s="182">
        <v>14</v>
      </c>
      <c r="J8" s="181">
        <v>0</v>
      </c>
      <c r="K8" s="177"/>
      <c r="L8" s="177"/>
      <c r="M8" s="177"/>
      <c r="N8" s="177"/>
    </row>
    <row r="9" spans="1:14" s="110" customFormat="1" ht="12" customHeight="1" thickBot="1">
      <c r="A9" s="152" t="s">
        <v>39</v>
      </c>
      <c r="B9" s="180">
        <f>C9+G9</f>
        <v>2139</v>
      </c>
      <c r="C9" s="128">
        <f>SUM(D9:F9)</f>
        <v>2115</v>
      </c>
      <c r="D9" s="128">
        <v>1163</v>
      </c>
      <c r="E9" s="128">
        <v>947</v>
      </c>
      <c r="F9" s="128">
        <v>5</v>
      </c>
      <c r="G9" s="179">
        <f>SUM(H9:J9)</f>
        <v>24</v>
      </c>
      <c r="H9" s="179">
        <v>10</v>
      </c>
      <c r="I9" s="179">
        <v>14</v>
      </c>
      <c r="J9" s="178">
        <v>0</v>
      </c>
      <c r="K9" s="177"/>
      <c r="L9" s="177"/>
      <c r="M9" s="177"/>
      <c r="N9" s="177"/>
    </row>
    <row r="10" spans="1:14" ht="10.5" customHeight="1">
      <c r="A10" s="108" t="s">
        <v>99</v>
      </c>
      <c r="B10" s="146"/>
      <c r="C10" s="146"/>
      <c r="D10" s="146"/>
      <c r="E10" s="146"/>
      <c r="F10" s="109"/>
      <c r="G10" s="109"/>
      <c r="H10" s="109"/>
      <c r="I10" s="109"/>
      <c r="J10" s="176"/>
      <c r="K10" s="108"/>
      <c r="L10" s="108"/>
      <c r="M10" s="108"/>
      <c r="N10" s="108"/>
    </row>
    <row r="11" spans="1:14" ht="10.5" customHeight="1">
      <c r="A11" s="108" t="s">
        <v>112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3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2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</sheetData>
  <sheetProtection/>
  <mergeCells count="5">
    <mergeCell ref="I2:J2"/>
    <mergeCell ref="A3:A4"/>
    <mergeCell ref="B3:B4"/>
    <mergeCell ref="C3:F3"/>
    <mergeCell ref="G3:J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625" style="106" customWidth="1"/>
    <col min="2" max="16" width="11.875" style="106" customWidth="1"/>
    <col min="17" max="17" width="10.125" style="106" customWidth="1"/>
    <col min="18" max="16384" width="12.00390625" style="106" customWidth="1"/>
  </cols>
  <sheetData>
    <row r="1" spans="1:14" s="127" customFormat="1" ht="13.5" customHeight="1">
      <c r="A1" s="165" t="s">
        <v>139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ht="12" customHeight="1" thickBot="1">
      <c r="A2" s="108" t="s">
        <v>138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67"/>
      <c r="O2" s="167"/>
    </row>
    <row r="3" spans="1:16" s="110" customFormat="1" ht="13.5" customHeight="1">
      <c r="A3" s="141" t="s">
        <v>77</v>
      </c>
      <c r="B3" s="140" t="s">
        <v>137</v>
      </c>
      <c r="C3" s="122" t="s">
        <v>136</v>
      </c>
      <c r="D3" s="202"/>
      <c r="E3" s="202"/>
      <c r="F3" s="202"/>
      <c r="G3" s="202"/>
      <c r="H3" s="202"/>
      <c r="I3" s="201"/>
      <c r="J3" s="140" t="s">
        <v>135</v>
      </c>
      <c r="K3" s="140"/>
      <c r="L3" s="140"/>
      <c r="M3" s="140"/>
      <c r="N3" s="200" t="s">
        <v>134</v>
      </c>
      <c r="O3" s="199" t="s">
        <v>133</v>
      </c>
      <c r="P3" s="198" t="s">
        <v>132</v>
      </c>
    </row>
    <row r="4" spans="1:16" s="110" customFormat="1" ht="24" customHeight="1">
      <c r="A4" s="137"/>
      <c r="B4" s="162"/>
      <c r="C4" s="184" t="s">
        <v>118</v>
      </c>
      <c r="D4" s="184" t="s">
        <v>131</v>
      </c>
      <c r="E4" s="184" t="s">
        <v>130</v>
      </c>
      <c r="F4" s="184" t="s">
        <v>129</v>
      </c>
      <c r="G4" s="184" t="s">
        <v>128</v>
      </c>
      <c r="H4" s="184" t="s">
        <v>127</v>
      </c>
      <c r="I4" s="184" t="s">
        <v>126</v>
      </c>
      <c r="J4" s="184" t="s">
        <v>118</v>
      </c>
      <c r="K4" s="184" t="s">
        <v>125</v>
      </c>
      <c r="L4" s="184" t="s">
        <v>124</v>
      </c>
      <c r="M4" s="184" t="s">
        <v>123</v>
      </c>
      <c r="N4" s="197"/>
      <c r="O4" s="196"/>
      <c r="P4" s="195"/>
    </row>
    <row r="5" spans="1:16" s="110" customFormat="1" ht="12" customHeight="1">
      <c r="A5" s="159" t="s">
        <v>35</v>
      </c>
      <c r="B5" s="194">
        <f>C5+J5+N5+O5+P5</f>
        <v>19064335</v>
      </c>
      <c r="C5" s="192">
        <f>SUM(D5:I5)</f>
        <v>12052889</v>
      </c>
      <c r="D5" s="192">
        <v>6749699</v>
      </c>
      <c r="E5" s="192">
        <v>1192405</v>
      </c>
      <c r="F5" s="192">
        <v>1973316</v>
      </c>
      <c r="G5" s="192">
        <v>43101</v>
      </c>
      <c r="H5" s="192">
        <v>90663</v>
      </c>
      <c r="I5" s="193">
        <v>2003705</v>
      </c>
      <c r="J5" s="192">
        <f>SUM(K5:M5)</f>
        <v>6036120</v>
      </c>
      <c r="K5" s="192">
        <v>3231792</v>
      </c>
      <c r="L5" s="192">
        <v>2797018</v>
      </c>
      <c r="M5" s="192">
        <v>7310</v>
      </c>
      <c r="N5" s="192">
        <v>303799</v>
      </c>
      <c r="O5" s="192">
        <v>26302</v>
      </c>
      <c r="P5" s="172">
        <v>645225</v>
      </c>
    </row>
    <row r="6" spans="1:16" s="110" customFormat="1" ht="12" customHeight="1">
      <c r="A6" s="156" t="s">
        <v>36</v>
      </c>
      <c r="B6" s="191">
        <f>C6+J6+N6+O6+P6</f>
        <v>19959984</v>
      </c>
      <c r="C6" s="190">
        <f>SUM(D6:I6)</f>
        <v>12732981</v>
      </c>
      <c r="D6" s="190">
        <v>7166236</v>
      </c>
      <c r="E6" s="190">
        <v>1189650</v>
      </c>
      <c r="F6" s="190">
        <v>2104410</v>
      </c>
      <c r="G6" s="190">
        <v>46663</v>
      </c>
      <c r="H6" s="190">
        <v>95375</v>
      </c>
      <c r="I6" s="143">
        <v>2130647</v>
      </c>
      <c r="J6" s="190">
        <f>SUM(K6:M6)</f>
        <v>6194556</v>
      </c>
      <c r="K6" s="190">
        <v>3317450</v>
      </c>
      <c r="L6" s="190">
        <v>2866134</v>
      </c>
      <c r="M6" s="190">
        <v>10972</v>
      </c>
      <c r="N6" s="190">
        <v>339049</v>
      </c>
      <c r="O6" s="190">
        <v>28015</v>
      </c>
      <c r="P6" s="172">
        <v>665383</v>
      </c>
    </row>
    <row r="7" spans="1:16" s="110" customFormat="1" ht="12" customHeight="1">
      <c r="A7" s="156" t="s">
        <v>37</v>
      </c>
      <c r="B7" s="191">
        <f>C7+J7+N7+O7+P7</f>
        <v>20835321</v>
      </c>
      <c r="C7" s="190">
        <f>SUM(D7:I7)</f>
        <v>13554396</v>
      </c>
      <c r="D7" s="190">
        <v>7731688</v>
      </c>
      <c r="E7" s="190">
        <v>1175241</v>
      </c>
      <c r="F7" s="190">
        <v>2150695</v>
      </c>
      <c r="G7" s="190">
        <v>46189</v>
      </c>
      <c r="H7" s="190">
        <v>101036</v>
      </c>
      <c r="I7" s="143">
        <v>2349547</v>
      </c>
      <c r="J7" s="190">
        <f>SUM(K7:M7)</f>
        <v>6225736</v>
      </c>
      <c r="K7" s="190">
        <v>3351678</v>
      </c>
      <c r="L7" s="190">
        <v>2853042</v>
      </c>
      <c r="M7" s="190">
        <v>21016</v>
      </c>
      <c r="N7" s="190">
        <v>354150</v>
      </c>
      <c r="O7" s="190">
        <v>21087</v>
      </c>
      <c r="P7" s="172">
        <v>679952</v>
      </c>
    </row>
    <row r="8" spans="1:16" s="110" customFormat="1" ht="12" customHeight="1">
      <c r="A8" s="156" t="s">
        <v>38</v>
      </c>
      <c r="B8" s="191">
        <f>C8+J8+N8+O8+P8</f>
        <v>21531850</v>
      </c>
      <c r="C8" s="190">
        <f>SUM(D8:I8)</f>
        <v>14208401</v>
      </c>
      <c r="D8" s="190">
        <v>7989465</v>
      </c>
      <c r="E8" s="190">
        <v>1139734</v>
      </c>
      <c r="F8" s="190">
        <v>2314714</v>
      </c>
      <c r="G8" s="190">
        <v>48307</v>
      </c>
      <c r="H8" s="190">
        <v>104254</v>
      </c>
      <c r="I8" s="143">
        <v>2611927</v>
      </c>
      <c r="J8" s="190">
        <f>SUM(K8:M8)</f>
        <v>6244647</v>
      </c>
      <c r="K8" s="190">
        <v>3345121</v>
      </c>
      <c r="L8" s="190">
        <v>2883780</v>
      </c>
      <c r="M8" s="190">
        <v>15746</v>
      </c>
      <c r="N8" s="190">
        <v>369508</v>
      </c>
      <c r="O8" s="190">
        <v>24088</v>
      </c>
      <c r="P8" s="189">
        <v>685206</v>
      </c>
    </row>
    <row r="9" spans="1:16" s="110" customFormat="1" ht="12" customHeight="1" thickBot="1">
      <c r="A9" s="152" t="s">
        <v>39</v>
      </c>
      <c r="B9" s="188">
        <f>C9+J9+N9+O9+P9</f>
        <v>21988259</v>
      </c>
      <c r="C9" s="187">
        <f>SUM(D9:I9)</f>
        <v>14335994</v>
      </c>
      <c r="D9" s="187">
        <v>7160445</v>
      </c>
      <c r="E9" s="187">
        <v>1148455</v>
      </c>
      <c r="F9" s="187">
        <v>2410714</v>
      </c>
      <c r="G9" s="187">
        <v>45288</v>
      </c>
      <c r="H9" s="187">
        <v>96188</v>
      </c>
      <c r="I9" s="187">
        <v>3474904</v>
      </c>
      <c r="J9" s="187">
        <f>SUM(K9:M9)</f>
        <v>6496496</v>
      </c>
      <c r="K9" s="187">
        <v>3455379</v>
      </c>
      <c r="L9" s="187">
        <v>3018731</v>
      </c>
      <c r="M9" s="187">
        <v>22386</v>
      </c>
      <c r="N9" s="187">
        <v>476417</v>
      </c>
      <c r="O9" s="187">
        <v>23466</v>
      </c>
      <c r="P9" s="186">
        <v>655886</v>
      </c>
    </row>
    <row r="10" spans="1:15" ht="10.5" customHeight="1">
      <c r="A10" s="108" t="s">
        <v>99</v>
      </c>
      <c r="B10" s="17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ht="10.5" customHeight="1">
      <c r="A11" s="176" t="s">
        <v>122</v>
      </c>
      <c r="B11" s="108"/>
      <c r="C11" s="146"/>
      <c r="D11" s="146"/>
      <c r="E11" s="146"/>
      <c r="F11" s="146"/>
      <c r="G11" s="146"/>
      <c r="H11" s="146"/>
      <c r="I11" s="108"/>
      <c r="J11" s="146"/>
      <c r="K11" s="146"/>
      <c r="L11" s="146"/>
      <c r="M11" s="146"/>
      <c r="N11" s="146"/>
      <c r="O11" s="146"/>
    </row>
    <row r="12" spans="1:15" ht="10.5" customHeight="1">
      <c r="A12" s="176" t="s">
        <v>121</v>
      </c>
      <c r="B12" s="108"/>
      <c r="C12" s="146"/>
      <c r="D12" s="146"/>
      <c r="E12" s="146"/>
      <c r="F12" s="146"/>
      <c r="G12" s="146"/>
      <c r="H12" s="146"/>
      <c r="I12" s="108"/>
      <c r="J12" s="146"/>
      <c r="K12" s="146"/>
      <c r="L12" s="146"/>
      <c r="M12" s="146"/>
      <c r="N12" s="146"/>
      <c r="O12" s="146"/>
    </row>
    <row r="13" spans="1:15" ht="10.5" customHeight="1">
      <c r="A13" s="108" t="s">
        <v>120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12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8"/>
      <c r="B16" s="108"/>
      <c r="C16" s="108"/>
      <c r="D16" s="108"/>
      <c r="E16" s="108"/>
      <c r="F16" s="108"/>
      <c r="G16" s="108"/>
      <c r="H16" s="107"/>
      <c r="I16" s="107"/>
      <c r="J16" s="107"/>
      <c r="K16" s="107"/>
      <c r="L16" s="107"/>
    </row>
    <row r="17" spans="1:12" ht="12.75" customHeight="1">
      <c r="A17" s="108"/>
      <c r="B17" s="108"/>
      <c r="C17" s="108"/>
      <c r="D17" s="108"/>
      <c r="E17" s="108"/>
      <c r="F17" s="108"/>
      <c r="G17" s="108"/>
      <c r="H17" s="107"/>
      <c r="I17" s="107"/>
      <c r="J17" s="107"/>
      <c r="K17" s="107"/>
      <c r="L17" s="107"/>
    </row>
    <row r="18" spans="1:7" ht="12.75" customHeight="1">
      <c r="A18" s="108"/>
      <c r="B18" s="108"/>
      <c r="C18" s="108"/>
      <c r="D18" s="108"/>
      <c r="E18" s="108"/>
      <c r="F18" s="108"/>
      <c r="G18" s="108"/>
    </row>
    <row r="19" spans="1:7" ht="12.75" customHeight="1">
      <c r="A19" s="108"/>
      <c r="B19" s="108"/>
      <c r="C19" s="108"/>
      <c r="D19" s="108"/>
      <c r="E19" s="108"/>
      <c r="F19" s="108"/>
      <c r="G19" s="108"/>
    </row>
    <row r="20" spans="1:7" ht="12.75" customHeight="1">
      <c r="A20" s="108"/>
      <c r="B20" s="108"/>
      <c r="C20" s="108"/>
      <c r="D20" s="108"/>
      <c r="E20" s="108"/>
      <c r="F20" s="108"/>
      <c r="G20" s="108"/>
    </row>
    <row r="21" spans="1:7" ht="12.75" customHeight="1">
      <c r="A21" s="108"/>
      <c r="B21" s="108"/>
      <c r="C21" s="108"/>
      <c r="D21" s="108"/>
      <c r="E21" s="108"/>
      <c r="F21" s="108"/>
      <c r="G21" s="108"/>
    </row>
    <row r="22" spans="1:7" ht="12.75" customHeight="1">
      <c r="A22" s="108"/>
      <c r="B22" s="108"/>
      <c r="C22" s="108"/>
      <c r="D22" s="108"/>
      <c r="E22" s="108"/>
      <c r="F22" s="108"/>
      <c r="G22" s="108"/>
    </row>
    <row r="23" spans="1:7" ht="12.75" customHeight="1">
      <c r="A23" s="108"/>
      <c r="B23" s="108"/>
      <c r="C23" s="108"/>
      <c r="D23" s="108"/>
      <c r="E23" s="108"/>
      <c r="F23" s="108"/>
      <c r="G23" s="108"/>
    </row>
    <row r="24" spans="1:7" ht="12.75" customHeight="1">
      <c r="A24" s="108"/>
      <c r="B24" s="108"/>
      <c r="C24" s="108"/>
      <c r="D24" s="108"/>
      <c r="E24" s="108"/>
      <c r="F24" s="108"/>
      <c r="G24" s="108"/>
    </row>
    <row r="25" spans="1:7" ht="12.75" customHeight="1">
      <c r="A25" s="108"/>
      <c r="B25" s="108"/>
      <c r="C25" s="108"/>
      <c r="D25" s="108"/>
      <c r="E25" s="108"/>
      <c r="F25" s="108"/>
      <c r="G25" s="108"/>
    </row>
    <row r="26" spans="1:12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</sheetData>
  <sheetProtection/>
  <mergeCells count="7">
    <mergeCell ref="P3:P4"/>
    <mergeCell ref="N3:N4"/>
    <mergeCell ref="A3:A4"/>
    <mergeCell ref="B3:B4"/>
    <mergeCell ref="N2:O2"/>
    <mergeCell ref="J3:M3"/>
    <mergeCell ref="O3:O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">
      <selection activeCell="A1" sqref="A1"/>
    </sheetView>
  </sheetViews>
  <sheetFormatPr defaultColWidth="12.625" defaultRowHeight="13.5"/>
  <cols>
    <col min="1" max="1" width="12.625" style="5" customWidth="1"/>
    <col min="2" max="3" width="15.625" style="5" customWidth="1"/>
    <col min="4" max="6" width="12.625" style="5" customWidth="1"/>
    <col min="7" max="7" width="13.00390625" style="5" bestFit="1" customWidth="1"/>
    <col min="8" max="8" width="12.625" style="5" customWidth="1"/>
    <col min="9" max="9" width="15.625" style="5" customWidth="1"/>
    <col min="10" max="12" width="12.625" style="5" customWidth="1"/>
    <col min="13" max="13" width="13.00390625" style="5" bestFit="1" customWidth="1"/>
    <col min="14" max="16384" width="12.625" style="5" customWidth="1"/>
  </cols>
  <sheetData>
    <row r="1" spans="1:14" s="4" customFormat="1" ht="13.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14" ht="12" customHeight="1" thickBot="1">
      <c r="A2" s="33" t="s">
        <v>152</v>
      </c>
      <c r="B2" s="216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16" t="s">
        <v>151</v>
      </c>
    </row>
    <row r="3" spans="1:14" s="7" customFormat="1" ht="13.5" customHeight="1">
      <c r="A3" s="215" t="s">
        <v>77</v>
      </c>
      <c r="B3" s="50" t="s">
        <v>150</v>
      </c>
      <c r="C3" s="59" t="s">
        <v>149</v>
      </c>
      <c r="D3" s="45"/>
      <c r="E3" s="45"/>
      <c r="F3" s="45"/>
      <c r="G3" s="45"/>
      <c r="H3" s="214"/>
      <c r="I3" s="59" t="s">
        <v>148</v>
      </c>
      <c r="J3" s="45"/>
      <c r="K3" s="45"/>
      <c r="L3" s="45"/>
      <c r="M3" s="45"/>
      <c r="N3" s="45"/>
    </row>
    <row r="4" spans="1:14" s="7" customFormat="1" ht="24" customHeight="1">
      <c r="A4" s="213"/>
      <c r="B4" s="52"/>
      <c r="C4" s="211" t="s">
        <v>118</v>
      </c>
      <c r="D4" s="210" t="s">
        <v>147</v>
      </c>
      <c r="E4" s="210" t="s">
        <v>146</v>
      </c>
      <c r="F4" s="211" t="s">
        <v>145</v>
      </c>
      <c r="G4" s="210" t="s">
        <v>144</v>
      </c>
      <c r="H4" s="212" t="s">
        <v>143</v>
      </c>
      <c r="I4" s="211" t="s">
        <v>118</v>
      </c>
      <c r="J4" s="210" t="s">
        <v>147</v>
      </c>
      <c r="K4" s="210" t="s">
        <v>146</v>
      </c>
      <c r="L4" s="211" t="s">
        <v>145</v>
      </c>
      <c r="M4" s="210" t="s">
        <v>144</v>
      </c>
      <c r="N4" s="209" t="s">
        <v>143</v>
      </c>
    </row>
    <row r="5" spans="1:14" s="7" customFormat="1" ht="13.5" customHeight="1" thickBot="1">
      <c r="A5" s="208" t="s">
        <v>142</v>
      </c>
      <c r="B5" s="207">
        <v>238</v>
      </c>
      <c r="C5" s="205">
        <f>SUM(D5:H5)</f>
        <v>44895</v>
      </c>
      <c r="D5" s="205">
        <v>6278</v>
      </c>
      <c r="E5" s="205">
        <v>7833</v>
      </c>
      <c r="F5" s="205">
        <v>8793</v>
      </c>
      <c r="G5" s="206">
        <v>41</v>
      </c>
      <c r="H5" s="205">
        <v>21950</v>
      </c>
      <c r="I5" s="205">
        <f>SUM(J5:N5)</f>
        <v>348291521</v>
      </c>
      <c r="J5" s="205">
        <v>101042646</v>
      </c>
      <c r="K5" s="205">
        <v>206934499</v>
      </c>
      <c r="L5" s="205">
        <v>38942300</v>
      </c>
      <c r="M5" s="205">
        <v>99614</v>
      </c>
      <c r="N5" s="205">
        <v>1272462</v>
      </c>
    </row>
    <row r="6" spans="1:14" ht="10.5">
      <c r="A6" s="33" t="s">
        <v>99</v>
      </c>
      <c r="B6" s="203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0.5">
      <c r="A7" s="203" t="s">
        <v>141</v>
      </c>
      <c r="B7" s="3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0.5">
      <c r="A8" s="203" t="s">
        <v>140</v>
      </c>
      <c r="B8" s="33"/>
      <c r="C8" s="33"/>
      <c r="D8" s="33"/>
      <c r="E8" s="33"/>
      <c r="F8" s="33"/>
      <c r="G8" s="33"/>
      <c r="H8" s="33"/>
      <c r="I8" s="32"/>
      <c r="J8" s="32"/>
      <c r="K8" s="32"/>
      <c r="L8" s="32"/>
      <c r="M8" s="32"/>
      <c r="N8" s="32"/>
    </row>
    <row r="9" spans="1:13" ht="12.75" customHeight="1">
      <c r="A9" s="33"/>
      <c r="B9" s="33"/>
      <c r="C9" s="33"/>
      <c r="D9" s="33"/>
      <c r="E9" s="33"/>
      <c r="F9" s="33"/>
      <c r="G9" s="33"/>
      <c r="H9" s="33"/>
      <c r="I9" s="32"/>
      <c r="J9" s="32"/>
      <c r="K9" s="32"/>
      <c r="L9" s="32"/>
      <c r="M9" s="32"/>
    </row>
    <row r="10" spans="1:13" ht="12.75" customHeight="1">
      <c r="A10" s="33"/>
      <c r="B10" s="33"/>
      <c r="C10" s="33"/>
      <c r="D10" s="33"/>
      <c r="E10" s="33"/>
      <c r="F10" s="33"/>
      <c r="G10" s="33"/>
      <c r="H10" s="33"/>
      <c r="I10" s="32"/>
      <c r="J10" s="32"/>
      <c r="K10" s="32"/>
      <c r="L10" s="32"/>
      <c r="M10" s="32"/>
    </row>
    <row r="11" spans="1:13" ht="12.75" customHeight="1">
      <c r="A11" s="33"/>
      <c r="B11" s="33"/>
      <c r="C11" s="33"/>
      <c r="D11" s="33"/>
      <c r="E11" s="33"/>
      <c r="F11" s="33"/>
      <c r="G11" s="33"/>
      <c r="H11" s="33"/>
      <c r="I11" s="32"/>
      <c r="J11" s="32"/>
      <c r="K11" s="32"/>
      <c r="L11" s="32"/>
      <c r="M11" s="32"/>
    </row>
    <row r="12" spans="1:13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2.75" customHeight="1">
      <c r="A15" s="33"/>
      <c r="B15" s="33"/>
      <c r="C15" s="33"/>
      <c r="D15" s="33"/>
      <c r="E15" s="33"/>
      <c r="F15" s="33"/>
      <c r="G15" s="33"/>
      <c r="H15" s="33"/>
      <c r="I15" s="32"/>
      <c r="J15" s="32"/>
      <c r="K15" s="32"/>
      <c r="L15" s="32"/>
      <c r="M15" s="32"/>
    </row>
    <row r="16" spans="1:13" ht="12.75" customHeight="1">
      <c r="A16" s="33"/>
      <c r="B16" s="33"/>
      <c r="C16" s="33"/>
      <c r="D16" s="33"/>
      <c r="E16" s="33"/>
      <c r="F16" s="33"/>
      <c r="G16" s="33"/>
      <c r="H16" s="33"/>
      <c r="I16" s="32"/>
      <c r="J16" s="32"/>
      <c r="K16" s="32"/>
      <c r="L16" s="32"/>
      <c r="M16" s="32"/>
    </row>
    <row r="17" spans="1:8" ht="12.75" customHeight="1">
      <c r="A17" s="33"/>
      <c r="B17" s="33"/>
      <c r="C17" s="33"/>
      <c r="D17" s="33"/>
      <c r="E17" s="33"/>
      <c r="F17" s="33"/>
      <c r="G17" s="33"/>
      <c r="H17" s="33"/>
    </row>
    <row r="18" spans="1:8" ht="12.75" customHeight="1">
      <c r="A18" s="33"/>
      <c r="B18" s="33"/>
      <c r="C18" s="33"/>
      <c r="D18" s="33"/>
      <c r="E18" s="33"/>
      <c r="F18" s="33"/>
      <c r="G18" s="33"/>
      <c r="H18" s="33"/>
    </row>
    <row r="19" spans="1:8" ht="12.75" customHeight="1">
      <c r="A19" s="33"/>
      <c r="B19" s="33"/>
      <c r="C19" s="33"/>
      <c r="D19" s="33"/>
      <c r="E19" s="33"/>
      <c r="F19" s="33"/>
      <c r="G19" s="33"/>
      <c r="H19" s="33"/>
    </row>
    <row r="20" spans="1:8" ht="12.75" customHeight="1">
      <c r="A20" s="33"/>
      <c r="B20" s="33"/>
      <c r="C20" s="33"/>
      <c r="D20" s="33"/>
      <c r="E20" s="33"/>
      <c r="F20" s="33"/>
      <c r="G20" s="33"/>
      <c r="H20" s="33"/>
    </row>
    <row r="21" spans="1:8" ht="12.75" customHeight="1">
      <c r="A21" s="33"/>
      <c r="B21" s="33"/>
      <c r="C21" s="33"/>
      <c r="D21" s="33"/>
      <c r="E21" s="33"/>
      <c r="F21" s="33"/>
      <c r="G21" s="33"/>
      <c r="H21" s="33"/>
    </row>
    <row r="22" spans="1:8" ht="12.75" customHeight="1">
      <c r="A22" s="33"/>
      <c r="B22" s="33"/>
      <c r="C22" s="33"/>
      <c r="D22" s="33"/>
      <c r="E22" s="33"/>
      <c r="F22" s="33"/>
      <c r="G22" s="33"/>
      <c r="H22" s="33"/>
    </row>
    <row r="23" spans="1:8" ht="12.75" customHeight="1">
      <c r="A23" s="33"/>
      <c r="B23" s="33"/>
      <c r="C23" s="33"/>
      <c r="D23" s="33"/>
      <c r="E23" s="33"/>
      <c r="F23" s="33"/>
      <c r="G23" s="33"/>
      <c r="H23" s="33"/>
    </row>
    <row r="24" spans="1:8" ht="12.75" customHeight="1">
      <c r="A24" s="33"/>
      <c r="B24" s="33"/>
      <c r="C24" s="33"/>
      <c r="D24" s="33"/>
      <c r="E24" s="33"/>
      <c r="F24" s="33"/>
      <c r="G24" s="33"/>
      <c r="H24" s="33"/>
    </row>
    <row r="25" spans="1:13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2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2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2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2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2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2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2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2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2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2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2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2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2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sheetProtection/>
  <mergeCells count="4">
    <mergeCell ref="A3:A4"/>
    <mergeCell ref="B3:B4"/>
    <mergeCell ref="C3:G3"/>
    <mergeCell ref="I3:N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2.625" style="107" customWidth="1"/>
    <col min="2" max="7" width="13.875" style="107" customWidth="1"/>
    <col min="8" max="16384" width="9.00390625" style="107" customWidth="1"/>
  </cols>
  <sheetData>
    <row r="1" s="126" customFormat="1" ht="13.5" customHeight="1">
      <c r="A1" s="126" t="s">
        <v>169</v>
      </c>
    </row>
    <row r="2" ht="13.5" customHeight="1" thickBot="1"/>
    <row r="3" spans="1:7" s="110" customFormat="1" ht="11.25" customHeight="1">
      <c r="A3" s="240" t="s">
        <v>168</v>
      </c>
      <c r="B3" s="123" t="s">
        <v>167</v>
      </c>
      <c r="C3" s="123"/>
      <c r="D3" s="163" t="s">
        <v>166</v>
      </c>
      <c r="E3" s="239"/>
      <c r="F3" s="239"/>
      <c r="G3" s="239"/>
    </row>
    <row r="4" spans="1:7" s="110" customFormat="1" ht="30" customHeight="1">
      <c r="A4" s="238"/>
      <c r="B4" s="136" t="s">
        <v>165</v>
      </c>
      <c r="C4" s="136" t="s">
        <v>7</v>
      </c>
      <c r="D4" s="136" t="s">
        <v>164</v>
      </c>
      <c r="E4" s="237" t="s">
        <v>163</v>
      </c>
      <c r="F4" s="136" t="s">
        <v>162</v>
      </c>
      <c r="G4" s="236" t="s">
        <v>161</v>
      </c>
    </row>
    <row r="5" spans="1:7" s="110" customFormat="1" ht="13.5" customHeight="1">
      <c r="A5" s="235" t="s">
        <v>160</v>
      </c>
      <c r="B5" s="234">
        <v>102258</v>
      </c>
      <c r="C5" s="233">
        <v>35.8</v>
      </c>
      <c r="D5" s="232">
        <v>821</v>
      </c>
      <c r="E5" s="232">
        <v>814</v>
      </c>
      <c r="F5" s="232">
        <v>0</v>
      </c>
      <c r="G5" s="231">
        <v>7</v>
      </c>
    </row>
    <row r="6" spans="1:7" s="110" customFormat="1" ht="13.5" customHeight="1">
      <c r="A6" s="228" t="s">
        <v>159</v>
      </c>
      <c r="B6" s="227">
        <v>101155</v>
      </c>
      <c r="C6" s="230">
        <v>35.9</v>
      </c>
      <c r="D6" s="225">
        <v>749</v>
      </c>
      <c r="E6" s="225">
        <v>747</v>
      </c>
      <c r="F6" s="229">
        <v>0</v>
      </c>
      <c r="G6" s="224">
        <v>2</v>
      </c>
    </row>
    <row r="7" spans="1:7" s="110" customFormat="1" ht="13.5" customHeight="1">
      <c r="A7" s="228" t="s">
        <v>158</v>
      </c>
      <c r="B7" s="227">
        <v>99878</v>
      </c>
      <c r="C7" s="226">
        <v>35.2</v>
      </c>
      <c r="D7" s="225">
        <v>774</v>
      </c>
      <c r="E7" s="225">
        <v>765</v>
      </c>
      <c r="F7" s="225">
        <v>1</v>
      </c>
      <c r="G7" s="224">
        <v>8</v>
      </c>
    </row>
    <row r="8" spans="1:7" s="110" customFormat="1" ht="13.5" customHeight="1">
      <c r="A8" s="228" t="s">
        <v>157</v>
      </c>
      <c r="B8" s="227">
        <v>98950</v>
      </c>
      <c r="C8" s="226">
        <v>34.8</v>
      </c>
      <c r="D8" s="225">
        <v>777</v>
      </c>
      <c r="E8" s="225">
        <v>775</v>
      </c>
      <c r="F8" s="225">
        <v>0</v>
      </c>
      <c r="G8" s="224">
        <v>2</v>
      </c>
    </row>
    <row r="9" spans="1:7" s="110" customFormat="1" ht="13.5" customHeight="1" thickBot="1">
      <c r="A9" s="223" t="s">
        <v>156</v>
      </c>
      <c r="B9" s="222">
        <v>96643</v>
      </c>
      <c r="C9" s="221">
        <v>34.1</v>
      </c>
      <c r="D9" s="220">
        <v>686</v>
      </c>
      <c r="E9" s="220">
        <v>682</v>
      </c>
      <c r="F9" s="219">
        <v>3</v>
      </c>
      <c r="G9" s="218">
        <v>1</v>
      </c>
    </row>
    <row r="10" ht="12.75" customHeight="1">
      <c r="A10" s="107" t="s">
        <v>155</v>
      </c>
    </row>
    <row r="11" ht="12.75" customHeight="1">
      <c r="A11" s="107" t="s">
        <v>154</v>
      </c>
    </row>
    <row r="12" s="106" customFormat="1" ht="12.75" customHeight="1"/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  <row r="89" s="106" customFormat="1" ht="12.75" customHeight="1"/>
    <row r="90" s="106" customFormat="1" ht="12.75" customHeight="1"/>
    <row r="91" s="106" customFormat="1" ht="12.75" customHeight="1"/>
    <row r="92" s="106" customFormat="1" ht="12.75" customHeight="1"/>
    <row r="93" s="106" customFormat="1" ht="12.75" customHeight="1"/>
    <row r="94" s="106" customFormat="1" ht="12.75" customHeight="1"/>
    <row r="95" s="106" customFormat="1" ht="12.75" customHeight="1"/>
    <row r="96" s="106" customFormat="1" ht="12.75" customHeight="1"/>
    <row r="97" s="106" customFormat="1" ht="12.75" customHeight="1"/>
    <row r="98" s="106" customFormat="1" ht="12.75" customHeight="1"/>
    <row r="99" s="106" customFormat="1" ht="12.75" customHeight="1"/>
  </sheetData>
  <sheetProtection/>
  <mergeCells count="2">
    <mergeCell ref="A3:A4"/>
    <mergeCell ref="D3:G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view="pageBreakPreview" zoomScaleSheetLayoutView="100" zoomScalePageLayoutView="0" workbookViewId="0" topLeftCell="A1">
      <selection activeCell="A3" sqref="A3"/>
    </sheetView>
  </sheetViews>
  <sheetFormatPr defaultColWidth="9.00390625" defaultRowHeight="12.75" customHeight="1"/>
  <cols>
    <col min="1" max="1" width="12.625" style="107" customWidth="1"/>
    <col min="2" max="7" width="13.875" style="107" customWidth="1"/>
    <col min="8" max="14" width="13.625" style="107" customWidth="1"/>
    <col min="15" max="16" width="11.50390625" style="107" customWidth="1"/>
    <col min="17" max="16384" width="9.00390625" style="107" customWidth="1"/>
  </cols>
  <sheetData>
    <row r="1" s="126" customFormat="1" ht="12.75" customHeight="1">
      <c r="A1" s="126" t="s">
        <v>191</v>
      </c>
    </row>
    <row r="2" s="126" customFormat="1" ht="12.75" customHeight="1"/>
    <row r="3" s="126" customFormat="1" ht="12.75" customHeight="1">
      <c r="A3" s="126" t="s">
        <v>190</v>
      </c>
    </row>
    <row r="4" s="106" customFormat="1" ht="12.75" customHeight="1" thickBot="1"/>
    <row r="5" spans="1:14" s="110" customFormat="1" ht="39">
      <c r="A5" s="201" t="s">
        <v>168</v>
      </c>
      <c r="B5" s="250" t="s">
        <v>189</v>
      </c>
      <c r="C5" s="250" t="s">
        <v>188</v>
      </c>
      <c r="D5" s="248" t="s">
        <v>187</v>
      </c>
      <c r="E5" s="249" t="s">
        <v>186</v>
      </c>
      <c r="F5" s="249" t="s">
        <v>185</v>
      </c>
      <c r="G5" s="249" t="s">
        <v>184</v>
      </c>
      <c r="H5" s="248" t="s">
        <v>183</v>
      </c>
      <c r="I5" s="249" t="s">
        <v>182</v>
      </c>
      <c r="J5" s="248" t="s">
        <v>181</v>
      </c>
      <c r="K5" s="248" t="s">
        <v>180</v>
      </c>
      <c r="L5" s="248" t="s">
        <v>179</v>
      </c>
      <c r="M5" s="248" t="s">
        <v>178</v>
      </c>
      <c r="N5" s="247" t="s">
        <v>177</v>
      </c>
    </row>
    <row r="6" spans="1:14" s="110" customFormat="1" ht="12.75" customHeight="1">
      <c r="A6" s="246" t="s">
        <v>176</v>
      </c>
      <c r="B6" s="133">
        <v>2649</v>
      </c>
      <c r="C6" s="245">
        <v>0</v>
      </c>
      <c r="D6" s="244">
        <v>24</v>
      </c>
      <c r="E6" s="245">
        <v>0</v>
      </c>
      <c r="F6" s="244">
        <v>43</v>
      </c>
      <c r="G6" s="244">
        <v>0</v>
      </c>
      <c r="H6" s="245">
        <v>1</v>
      </c>
      <c r="I6" s="245">
        <v>33</v>
      </c>
      <c r="J6" s="245">
        <v>632</v>
      </c>
      <c r="K6" s="244">
        <v>102</v>
      </c>
      <c r="L6" s="132">
        <v>1267</v>
      </c>
      <c r="M6" s="244">
        <v>31</v>
      </c>
      <c r="N6" s="244">
        <v>516</v>
      </c>
    </row>
    <row r="7" spans="1:14" s="110" customFormat="1" ht="12.75" customHeight="1">
      <c r="A7" s="243" t="s">
        <v>175</v>
      </c>
      <c r="B7" s="131">
        <v>2656</v>
      </c>
      <c r="C7" s="172">
        <v>0</v>
      </c>
      <c r="D7" s="172">
        <v>8</v>
      </c>
      <c r="E7" s="172">
        <v>0</v>
      </c>
      <c r="F7" s="144">
        <v>11</v>
      </c>
      <c r="G7" s="172">
        <v>0</v>
      </c>
      <c r="H7" s="144">
        <v>9</v>
      </c>
      <c r="I7" s="172">
        <v>31</v>
      </c>
      <c r="J7" s="172">
        <v>812</v>
      </c>
      <c r="K7" s="144">
        <v>153</v>
      </c>
      <c r="L7" s="130">
        <v>926</v>
      </c>
      <c r="M7" s="144">
        <v>52</v>
      </c>
      <c r="N7" s="144">
        <v>654</v>
      </c>
    </row>
    <row r="8" spans="1:14" s="110" customFormat="1" ht="12.75" customHeight="1">
      <c r="A8" s="243" t="s">
        <v>173</v>
      </c>
      <c r="B8" s="131">
        <v>3181</v>
      </c>
      <c r="C8" s="172">
        <v>0</v>
      </c>
      <c r="D8" s="144">
        <v>92</v>
      </c>
      <c r="E8" s="172">
        <v>0</v>
      </c>
      <c r="F8" s="144">
        <v>16</v>
      </c>
      <c r="G8" s="172">
        <v>0</v>
      </c>
      <c r="H8" s="172">
        <v>11</v>
      </c>
      <c r="I8" s="172">
        <v>101</v>
      </c>
      <c r="J8" s="144">
        <v>891</v>
      </c>
      <c r="K8" s="144">
        <v>256</v>
      </c>
      <c r="L8" s="130">
        <v>904</v>
      </c>
      <c r="M8" s="144">
        <v>8</v>
      </c>
      <c r="N8" s="144">
        <v>902</v>
      </c>
    </row>
    <row r="9" spans="1:14" s="110" customFormat="1" ht="12.75" customHeight="1">
      <c r="A9" s="243" t="s">
        <v>172</v>
      </c>
      <c r="B9" s="131">
        <v>8958</v>
      </c>
      <c r="C9" s="172">
        <v>0</v>
      </c>
      <c r="D9" s="144">
        <v>231</v>
      </c>
      <c r="E9" s="172">
        <v>0</v>
      </c>
      <c r="F9" s="144">
        <v>66</v>
      </c>
      <c r="G9" s="172">
        <v>7</v>
      </c>
      <c r="H9" s="172">
        <v>67</v>
      </c>
      <c r="I9" s="144">
        <v>227</v>
      </c>
      <c r="J9" s="144">
        <v>2847</v>
      </c>
      <c r="K9" s="144">
        <v>975</v>
      </c>
      <c r="L9" s="130">
        <v>2531</v>
      </c>
      <c r="M9" s="144">
        <v>15</v>
      </c>
      <c r="N9" s="144">
        <v>1992</v>
      </c>
    </row>
    <row r="10" spans="1:14" s="110" customFormat="1" ht="12.75" customHeight="1" thickBot="1">
      <c r="A10" s="242" t="s">
        <v>171</v>
      </c>
      <c r="B10" s="129">
        <v>8015</v>
      </c>
      <c r="C10" s="170">
        <v>0</v>
      </c>
      <c r="D10" s="241">
        <v>55</v>
      </c>
      <c r="E10" s="241">
        <v>15</v>
      </c>
      <c r="F10" s="241">
        <v>156</v>
      </c>
      <c r="G10" s="170">
        <v>12</v>
      </c>
      <c r="H10" s="170">
        <v>210</v>
      </c>
      <c r="I10" s="241">
        <v>233</v>
      </c>
      <c r="J10" s="241">
        <v>2740</v>
      </c>
      <c r="K10" s="241">
        <v>892</v>
      </c>
      <c r="L10" s="128">
        <v>2040</v>
      </c>
      <c r="M10" s="241">
        <v>84</v>
      </c>
      <c r="N10" s="241">
        <v>1578</v>
      </c>
    </row>
    <row r="11" s="106" customFormat="1" ht="12.75" customHeight="1">
      <c r="A11" s="2" t="s">
        <v>170</v>
      </c>
    </row>
    <row r="12" s="106" customFormat="1" ht="12.75" customHeight="1"/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</sheetData>
  <sheetProtection/>
  <printOptions/>
  <pageMargins left="0.7874015748031497" right="0.7874015748031497" top="0.5905511811023623" bottom="0.9055118110236221" header="0.3937007874015748" footer="0.7086614173228347"/>
  <pageSetup fitToWidth="2" fitToHeight="1" horizontalDpi="300" verticalDpi="3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25390625" style="107" customWidth="1"/>
    <col min="2" max="6" width="16.25390625" style="107" customWidth="1"/>
    <col min="7" max="10" width="19.125" style="107" customWidth="1"/>
    <col min="11" max="14" width="11.50390625" style="107" customWidth="1"/>
    <col min="15" max="16384" width="9.00390625" style="107" customWidth="1"/>
  </cols>
  <sheetData>
    <row r="1" s="127" customFormat="1" ht="13.5" customHeight="1">
      <c r="A1" s="127" t="s">
        <v>204</v>
      </c>
    </row>
    <row r="2" s="106" customFormat="1" ht="13.5" customHeight="1" thickBot="1"/>
    <row r="3" spans="1:10" s="110" customFormat="1" ht="24" customHeight="1">
      <c r="A3" s="240" t="s">
        <v>168</v>
      </c>
      <c r="B3" s="140" t="s">
        <v>189</v>
      </c>
      <c r="C3" s="260" t="s">
        <v>203</v>
      </c>
      <c r="D3" s="163" t="s">
        <v>202</v>
      </c>
      <c r="E3" s="259"/>
      <c r="F3" s="258" t="s">
        <v>201</v>
      </c>
      <c r="G3" s="257" t="s">
        <v>200</v>
      </c>
      <c r="H3" s="258" t="s">
        <v>199</v>
      </c>
      <c r="I3" s="257" t="s">
        <v>198</v>
      </c>
      <c r="J3" s="256" t="s">
        <v>197</v>
      </c>
    </row>
    <row r="4" spans="1:10" s="110" customFormat="1" ht="24" customHeight="1">
      <c r="A4" s="238"/>
      <c r="B4" s="255"/>
      <c r="C4" s="254"/>
      <c r="D4" s="161" t="s">
        <v>196</v>
      </c>
      <c r="E4" s="161" t="s">
        <v>195</v>
      </c>
      <c r="F4" s="253"/>
      <c r="G4" s="252"/>
      <c r="H4" s="253"/>
      <c r="I4" s="252"/>
      <c r="J4" s="251"/>
    </row>
    <row r="5" spans="1:10" s="110" customFormat="1" ht="13.5" customHeight="1">
      <c r="A5" s="246" t="s">
        <v>176</v>
      </c>
      <c r="B5" s="133">
        <v>2649</v>
      </c>
      <c r="C5" s="244">
        <v>948</v>
      </c>
      <c r="D5" s="244">
        <v>2</v>
      </c>
      <c r="E5" s="244">
        <v>12</v>
      </c>
      <c r="F5" s="244">
        <v>0</v>
      </c>
      <c r="G5" s="244">
        <v>0</v>
      </c>
      <c r="H5" s="244">
        <v>43</v>
      </c>
      <c r="I5" s="244">
        <v>0</v>
      </c>
      <c r="J5" s="245">
        <v>1644</v>
      </c>
    </row>
    <row r="6" spans="1:10" s="110" customFormat="1" ht="13.5" customHeight="1">
      <c r="A6" s="243" t="s">
        <v>174</v>
      </c>
      <c r="B6" s="131">
        <v>2656</v>
      </c>
      <c r="C6" s="144">
        <v>1183</v>
      </c>
      <c r="D6" s="144">
        <v>2</v>
      </c>
      <c r="E6" s="144">
        <v>3</v>
      </c>
      <c r="F6" s="144">
        <v>0</v>
      </c>
      <c r="G6" s="144">
        <v>0</v>
      </c>
      <c r="H6" s="144">
        <v>11</v>
      </c>
      <c r="I6" s="144">
        <v>4</v>
      </c>
      <c r="J6" s="144">
        <v>1453</v>
      </c>
    </row>
    <row r="7" spans="1:10" s="110" customFormat="1" ht="13.5" customHeight="1">
      <c r="A7" s="243" t="s">
        <v>194</v>
      </c>
      <c r="B7" s="131">
        <v>3181</v>
      </c>
      <c r="C7" s="144">
        <v>2023</v>
      </c>
      <c r="D7" s="144">
        <v>1</v>
      </c>
      <c r="E7" s="144">
        <v>2</v>
      </c>
      <c r="F7" s="144">
        <v>0</v>
      </c>
      <c r="G7" s="144">
        <v>0</v>
      </c>
      <c r="H7" s="144">
        <v>16</v>
      </c>
      <c r="I7" s="144">
        <v>7</v>
      </c>
      <c r="J7" s="144">
        <v>1132</v>
      </c>
    </row>
    <row r="8" spans="1:10" s="110" customFormat="1" ht="13.5" customHeight="1">
      <c r="A8" s="243" t="s">
        <v>193</v>
      </c>
      <c r="B8" s="131">
        <v>8958</v>
      </c>
      <c r="C8" s="144">
        <v>4742</v>
      </c>
      <c r="D8" s="144">
        <v>0</v>
      </c>
      <c r="E8" s="144">
        <v>2</v>
      </c>
      <c r="F8" s="144">
        <v>0</v>
      </c>
      <c r="G8" s="144">
        <v>5</v>
      </c>
      <c r="H8" s="144">
        <v>66</v>
      </c>
      <c r="I8" s="144">
        <v>10</v>
      </c>
      <c r="J8" s="144">
        <v>4133</v>
      </c>
    </row>
    <row r="9" spans="1:10" s="110" customFormat="1" ht="13.5" customHeight="1" thickBot="1">
      <c r="A9" s="242" t="s">
        <v>192</v>
      </c>
      <c r="B9" s="129">
        <v>8015</v>
      </c>
      <c r="C9" s="241">
        <v>2445</v>
      </c>
      <c r="D9" s="241">
        <v>0</v>
      </c>
      <c r="E9" s="241">
        <v>6</v>
      </c>
      <c r="F9" s="241">
        <v>0</v>
      </c>
      <c r="G9" s="241">
        <v>2</v>
      </c>
      <c r="H9" s="241">
        <v>156</v>
      </c>
      <c r="I9" s="241">
        <v>65</v>
      </c>
      <c r="J9" s="241">
        <v>5341</v>
      </c>
    </row>
    <row r="10" s="106" customFormat="1" ht="12.75" customHeight="1">
      <c r="A10" s="2" t="s">
        <v>170</v>
      </c>
    </row>
    <row r="11" s="106" customFormat="1" ht="12.75" customHeight="1"/>
    <row r="12" s="106" customFormat="1" ht="12.75" customHeight="1"/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  <row r="89" s="106" customFormat="1" ht="12.75" customHeight="1"/>
    <row r="90" s="106" customFormat="1" ht="12.75" customHeight="1"/>
    <row r="91" s="106" customFormat="1" ht="12.75" customHeight="1"/>
    <row r="92" s="106" customFormat="1" ht="12.75" customHeight="1"/>
    <row r="93" s="106" customFormat="1" ht="12.75" customHeight="1"/>
    <row r="94" s="106" customFormat="1" ht="12.75" customHeight="1"/>
    <row r="95" s="106" customFormat="1" ht="12.75" customHeight="1"/>
    <row r="96" s="106" customFormat="1" ht="12.75" customHeight="1"/>
    <row r="97" s="106" customFormat="1" ht="12.75" customHeight="1"/>
    <row r="98" s="106" customFormat="1" ht="12.75" customHeight="1"/>
    <row r="99" s="106" customFormat="1" ht="12.75" customHeight="1"/>
    <row r="100" s="106" customFormat="1" ht="12.75" customHeight="1"/>
    <row r="101" s="106" customFormat="1" ht="12.75" customHeight="1"/>
    <row r="102" s="106" customFormat="1" ht="12.75" customHeight="1"/>
    <row r="103" s="106" customFormat="1" ht="12.75" customHeight="1"/>
    <row r="104" s="106" customFormat="1" ht="12.75" customHeight="1"/>
    <row r="105" s="106" customFormat="1" ht="12.75" customHeight="1"/>
    <row r="106" s="106" customFormat="1" ht="12.75" customHeight="1"/>
    <row r="107" s="106" customFormat="1" ht="12.75" customHeight="1"/>
    <row r="108" s="106" customFormat="1" ht="12.75" customHeight="1"/>
    <row r="109" s="106" customFormat="1" ht="12.75" customHeight="1"/>
  </sheetData>
  <sheetProtection/>
  <mergeCells count="9">
    <mergeCell ref="I3:I4"/>
    <mergeCell ref="J3:J4"/>
    <mergeCell ref="D3:E3"/>
    <mergeCell ref="F3:F4"/>
    <mergeCell ref="A3:A4"/>
    <mergeCell ref="B3:B4"/>
    <mergeCell ref="C3:C4"/>
    <mergeCell ref="G3:G4"/>
    <mergeCell ref="H3:H4"/>
  </mergeCells>
  <printOptions/>
  <pageMargins left="0.7874015748031497" right="0.7874015748031497" top="0.5905511811023623" bottom="0.9055118110236221" header="0.3937007874015748" footer="0.7086614173228347"/>
  <pageSetup fitToHeight="0" fitToWidth="2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2.625" style="107" customWidth="1"/>
    <col min="2" max="6" width="16.625" style="107" customWidth="1"/>
    <col min="7" max="11" width="19.125" style="107" customWidth="1"/>
    <col min="12" max="12" width="13.875" style="107" customWidth="1"/>
    <col min="13" max="16" width="11.50390625" style="107" customWidth="1"/>
    <col min="17" max="16384" width="9.00390625" style="107" customWidth="1"/>
  </cols>
  <sheetData>
    <row r="1" spans="1:7" s="127" customFormat="1" ht="13.5" customHeight="1">
      <c r="A1" s="127" t="s">
        <v>666</v>
      </c>
      <c r="B1" s="168"/>
      <c r="C1" s="168"/>
      <c r="D1" s="168"/>
      <c r="E1" s="168"/>
      <c r="F1" s="272"/>
      <c r="G1" s="272"/>
    </row>
    <row r="2" spans="2:7" s="106" customFormat="1" ht="13.5" customHeight="1" thickBot="1">
      <c r="B2" s="146"/>
      <c r="C2" s="146"/>
      <c r="D2" s="146"/>
      <c r="E2" s="146"/>
      <c r="F2" s="109"/>
      <c r="G2" s="109"/>
    </row>
    <row r="3" spans="1:11" s="110" customFormat="1" ht="13.5" customHeight="1">
      <c r="A3" s="259" t="s">
        <v>168</v>
      </c>
      <c r="B3" s="271" t="s">
        <v>224</v>
      </c>
      <c r="C3" s="271" t="s">
        <v>223</v>
      </c>
      <c r="D3" s="270" t="s">
        <v>222</v>
      </c>
      <c r="E3" s="269"/>
      <c r="F3" s="269"/>
      <c r="G3" s="268"/>
      <c r="H3" s="140" t="s">
        <v>221</v>
      </c>
      <c r="I3" s="139"/>
      <c r="J3" s="139"/>
      <c r="K3" s="267" t="s">
        <v>220</v>
      </c>
    </row>
    <row r="4" spans="1:11" s="110" customFormat="1" ht="13.5" customHeight="1">
      <c r="A4" s="266"/>
      <c r="B4" s="265"/>
      <c r="C4" s="265"/>
      <c r="D4" s="264" t="s">
        <v>216</v>
      </c>
      <c r="E4" s="264" t="s">
        <v>219</v>
      </c>
      <c r="F4" s="264" t="s">
        <v>218</v>
      </c>
      <c r="G4" s="264" t="s">
        <v>217</v>
      </c>
      <c r="H4" s="136" t="s">
        <v>216</v>
      </c>
      <c r="I4" s="136" t="s">
        <v>215</v>
      </c>
      <c r="J4" s="136" t="s">
        <v>214</v>
      </c>
      <c r="K4" s="263" t="s">
        <v>213</v>
      </c>
    </row>
    <row r="5" spans="1:11" s="110" customFormat="1" ht="13.5" customHeight="1">
      <c r="A5" s="246" t="s">
        <v>176</v>
      </c>
      <c r="B5" s="120">
        <v>13</v>
      </c>
      <c r="C5" s="119">
        <v>970</v>
      </c>
      <c r="D5" s="119">
        <v>794</v>
      </c>
      <c r="E5" s="119">
        <v>255</v>
      </c>
      <c r="F5" s="119">
        <v>158</v>
      </c>
      <c r="G5" s="119">
        <v>381</v>
      </c>
      <c r="H5" s="110">
        <v>109</v>
      </c>
      <c r="I5" s="262">
        <v>68</v>
      </c>
      <c r="J5" s="262">
        <v>41</v>
      </c>
      <c r="K5" s="119">
        <v>10434</v>
      </c>
    </row>
    <row r="6" spans="1:11" s="110" customFormat="1" ht="13.5" customHeight="1">
      <c r="A6" s="243" t="s">
        <v>174</v>
      </c>
      <c r="B6" s="117">
        <v>13</v>
      </c>
      <c r="C6" s="116">
        <v>970</v>
      </c>
      <c r="D6" s="116">
        <v>838</v>
      </c>
      <c r="E6" s="116">
        <v>295</v>
      </c>
      <c r="F6" s="116">
        <v>165</v>
      </c>
      <c r="G6" s="116">
        <v>378</v>
      </c>
      <c r="H6" s="110">
        <v>106</v>
      </c>
      <c r="I6" s="110">
        <v>65</v>
      </c>
      <c r="J6" s="110">
        <v>41</v>
      </c>
      <c r="K6" s="116">
        <v>10850</v>
      </c>
    </row>
    <row r="7" spans="1:11" s="110" customFormat="1" ht="13.5" customHeight="1">
      <c r="A7" s="243" t="s">
        <v>212</v>
      </c>
      <c r="B7" s="117">
        <v>13</v>
      </c>
      <c r="C7" s="116">
        <v>970</v>
      </c>
      <c r="D7" s="116">
        <v>880</v>
      </c>
      <c r="E7" s="116">
        <v>335</v>
      </c>
      <c r="F7" s="116">
        <v>178</v>
      </c>
      <c r="G7" s="116">
        <v>367</v>
      </c>
      <c r="H7" s="110">
        <v>107</v>
      </c>
      <c r="I7" s="110">
        <v>66</v>
      </c>
      <c r="J7" s="110">
        <v>41</v>
      </c>
      <c r="K7" s="116">
        <v>11252</v>
      </c>
    </row>
    <row r="8" spans="1:11" s="110" customFormat="1" ht="13.5" customHeight="1">
      <c r="A8" s="243" t="s">
        <v>211</v>
      </c>
      <c r="B8" s="117">
        <v>13</v>
      </c>
      <c r="C8" s="116">
        <v>970</v>
      </c>
      <c r="D8" s="116">
        <v>929</v>
      </c>
      <c r="E8" s="116">
        <v>342</v>
      </c>
      <c r="F8" s="116">
        <v>195</v>
      </c>
      <c r="G8" s="116">
        <v>392</v>
      </c>
      <c r="H8" s="110">
        <v>109</v>
      </c>
      <c r="I8" s="110">
        <v>69</v>
      </c>
      <c r="J8" s="110">
        <v>40</v>
      </c>
      <c r="K8" s="116">
        <v>11464</v>
      </c>
    </row>
    <row r="9" spans="1:11" s="110" customFormat="1" ht="13.5" customHeight="1" thickBot="1">
      <c r="A9" s="242" t="s">
        <v>210</v>
      </c>
      <c r="B9" s="114">
        <v>13</v>
      </c>
      <c r="C9" s="113">
        <v>970</v>
      </c>
      <c r="D9" s="113">
        <v>885</v>
      </c>
      <c r="E9" s="261">
        <v>312</v>
      </c>
      <c r="F9" s="261">
        <v>176</v>
      </c>
      <c r="G9" s="261">
        <v>397</v>
      </c>
      <c r="H9" s="261">
        <v>108</v>
      </c>
      <c r="I9" s="261">
        <v>68</v>
      </c>
      <c r="J9" s="261">
        <v>40</v>
      </c>
      <c r="K9" s="113">
        <v>11073</v>
      </c>
    </row>
    <row r="10" s="106" customFormat="1" ht="12.75" customHeight="1">
      <c r="A10" s="106" t="s">
        <v>209</v>
      </c>
    </row>
    <row r="11" spans="1:11" s="106" customFormat="1" ht="12.75" customHeight="1">
      <c r="A11" s="106" t="s">
        <v>208</v>
      </c>
      <c r="D11" s="108"/>
      <c r="E11" s="106" t="s">
        <v>207</v>
      </c>
      <c r="H11" s="108"/>
      <c r="K11" s="108"/>
    </row>
    <row r="12" spans="1:5" s="106" customFormat="1" ht="12.75" customHeight="1">
      <c r="A12" s="106" t="s">
        <v>206</v>
      </c>
      <c r="E12" s="106" t="s">
        <v>205</v>
      </c>
    </row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  <row r="89" s="106" customFormat="1" ht="12.75" customHeight="1"/>
    <row r="90" s="106" customFormat="1" ht="12.75" customHeight="1"/>
    <row r="91" s="106" customFormat="1" ht="12.75" customHeight="1"/>
    <row r="92" s="106" customFormat="1" ht="12.75" customHeight="1"/>
    <row r="93" s="106" customFormat="1" ht="12.75" customHeight="1"/>
    <row r="94" s="106" customFormat="1" ht="12.75" customHeight="1"/>
    <row r="95" s="106" customFormat="1" ht="12.75" customHeight="1"/>
    <row r="96" s="106" customFormat="1" ht="12.75" customHeight="1"/>
    <row r="97" s="106" customFormat="1" ht="12.75" customHeight="1"/>
    <row r="98" s="106" customFormat="1" ht="12.75" customHeight="1"/>
    <row r="99" s="106" customFormat="1" ht="12.75" customHeight="1"/>
    <row r="100" s="106" customFormat="1" ht="12.75" customHeight="1"/>
    <row r="101" s="106" customFormat="1" ht="12.75" customHeight="1"/>
    <row r="102" s="106" customFormat="1" ht="12.75" customHeight="1"/>
    <row r="103" s="106" customFormat="1" ht="12.75" customHeight="1"/>
  </sheetData>
  <sheetProtection/>
  <mergeCells count="5">
    <mergeCell ref="A3:A4"/>
    <mergeCell ref="H3:J3"/>
    <mergeCell ref="D3:F3"/>
    <mergeCell ref="C3:C4"/>
    <mergeCell ref="B3:B4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0" r:id="rId1"/>
  <colBreaks count="1" manualBreakCount="1">
    <brk id="6" max="11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25390625" style="107" customWidth="1"/>
    <col min="2" max="2" width="17.125" style="107" customWidth="1"/>
    <col min="3" max="7" width="12.875" style="107" customWidth="1"/>
    <col min="8" max="8" width="11.50390625" style="107" customWidth="1"/>
    <col min="9" max="9" width="13.875" style="107" customWidth="1"/>
    <col min="10" max="13" width="11.50390625" style="107" customWidth="1"/>
    <col min="14" max="16384" width="9.00390625" style="107" customWidth="1"/>
  </cols>
  <sheetData>
    <row r="1" s="127" customFormat="1" ht="13.5" customHeight="1">
      <c r="A1" s="127" t="s">
        <v>238</v>
      </c>
    </row>
    <row r="2" s="106" customFormat="1" ht="13.5" customHeight="1" thickBot="1"/>
    <row r="3" spans="1:7" s="110" customFormat="1" ht="13.5" customHeight="1">
      <c r="A3" s="288" t="s">
        <v>168</v>
      </c>
      <c r="B3" s="250" t="s">
        <v>237</v>
      </c>
      <c r="C3" s="287" t="s">
        <v>236</v>
      </c>
      <c r="D3" s="286" t="s">
        <v>235</v>
      </c>
      <c r="E3" s="285" t="s">
        <v>234</v>
      </c>
      <c r="F3" s="285" t="s">
        <v>233</v>
      </c>
      <c r="G3" s="284" t="s">
        <v>232</v>
      </c>
    </row>
    <row r="4" spans="1:7" s="110" customFormat="1" ht="13.5" customHeight="1">
      <c r="A4" s="246" t="s">
        <v>231</v>
      </c>
      <c r="B4" s="283" t="s">
        <v>230</v>
      </c>
      <c r="C4" s="278">
        <v>46997650</v>
      </c>
      <c r="D4" s="282">
        <v>34</v>
      </c>
      <c r="E4" s="278">
        <v>380</v>
      </c>
      <c r="F4" s="278">
        <v>933</v>
      </c>
      <c r="G4" s="281">
        <v>93.1</v>
      </c>
    </row>
    <row r="5" spans="1:7" s="110" customFormat="1" ht="13.5" customHeight="1">
      <c r="A5" s="280" t="s">
        <v>229</v>
      </c>
      <c r="B5" s="279" t="s">
        <v>225</v>
      </c>
      <c r="C5" s="278">
        <v>51832450</v>
      </c>
      <c r="D5" s="278">
        <v>36</v>
      </c>
      <c r="E5" s="278">
        <v>382</v>
      </c>
      <c r="F5" s="278">
        <v>936</v>
      </c>
      <c r="G5" s="277">
        <v>88.4</v>
      </c>
    </row>
    <row r="6" spans="1:7" s="110" customFormat="1" ht="13.5" customHeight="1">
      <c r="A6" s="280" t="s">
        <v>228</v>
      </c>
      <c r="B6" s="279" t="s">
        <v>225</v>
      </c>
      <c r="C6" s="278">
        <v>52733156</v>
      </c>
      <c r="D6" s="278">
        <v>36</v>
      </c>
      <c r="E6" s="278">
        <v>341</v>
      </c>
      <c r="F6" s="278">
        <v>851</v>
      </c>
      <c r="G6" s="277">
        <v>78.9</v>
      </c>
    </row>
    <row r="7" spans="1:7" s="110" customFormat="1" ht="13.5" customHeight="1">
      <c r="A7" s="280" t="s">
        <v>227</v>
      </c>
      <c r="B7" s="279" t="s">
        <v>225</v>
      </c>
      <c r="C7" s="278">
        <v>55515590</v>
      </c>
      <c r="D7" s="278">
        <v>34</v>
      </c>
      <c r="E7" s="278">
        <v>273</v>
      </c>
      <c r="F7" s="278">
        <v>710</v>
      </c>
      <c r="G7" s="277">
        <v>66.9</v>
      </c>
    </row>
    <row r="8" spans="1:7" s="110" customFormat="1" ht="13.5" customHeight="1" thickBot="1">
      <c r="A8" s="223" t="s">
        <v>226</v>
      </c>
      <c r="B8" s="276" t="s">
        <v>225</v>
      </c>
      <c r="C8" s="274">
        <v>47508304</v>
      </c>
      <c r="D8" s="275">
        <v>31</v>
      </c>
      <c r="E8" s="274">
        <v>300</v>
      </c>
      <c r="F8" s="274">
        <v>811</v>
      </c>
      <c r="G8" s="273">
        <v>80.6</v>
      </c>
    </row>
    <row r="9" s="106" customFormat="1" ht="12.75" customHeight="1">
      <c r="A9" s="2" t="s">
        <v>170</v>
      </c>
    </row>
    <row r="10" s="106" customFormat="1" ht="12.75" customHeight="1"/>
    <row r="11" s="106" customFormat="1" ht="12.75" customHeight="1"/>
    <row r="12" s="106" customFormat="1" ht="12.75" customHeight="1"/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  <row r="89" s="106" customFormat="1" ht="12.75" customHeight="1"/>
    <row r="90" s="106" customFormat="1" ht="12.75" customHeight="1"/>
    <row r="91" s="106" customFormat="1" ht="12.75" customHeight="1"/>
    <row r="92" s="106" customFormat="1" ht="12.75" customHeight="1"/>
    <row r="93" s="106" customFormat="1" ht="12.75" customHeight="1"/>
    <row r="94" s="106" customFormat="1" ht="12.75" customHeight="1"/>
    <row r="95" s="106" customFormat="1" ht="12.75" customHeight="1"/>
    <row r="96" s="106" customFormat="1" ht="12.75" customHeight="1"/>
    <row r="97" s="106" customFormat="1" ht="12.75" customHeight="1"/>
    <row r="98" s="106" customFormat="1" ht="12.75" customHeight="1"/>
    <row r="99" s="106" customFormat="1" ht="12.75" customHeight="1"/>
    <row r="100" s="106" customFormat="1" ht="12.75" customHeight="1"/>
    <row r="101" s="106" customFormat="1" ht="12.75" customHeight="1"/>
    <row r="102" s="106" customFormat="1" ht="12.75" customHeight="1"/>
    <row r="103" s="106" customFormat="1" ht="12.75" customHeight="1"/>
    <row r="104" s="106" customFormat="1" ht="12.75" customHeight="1"/>
    <row r="105" s="106" customFormat="1" ht="12.75" customHeight="1"/>
    <row r="106" s="106" customFormat="1" ht="12.75" customHeight="1"/>
    <row r="107" s="106" customFormat="1" ht="12.75" customHeight="1"/>
  </sheetData>
  <sheetProtection/>
  <printOptions/>
  <pageMargins left="0.7874015748031497" right="0.7874015748031497" top="0.5905511811023623" bottom="0.9055118110236221" header="0.3937007874015748" footer="0.7086614173228347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1.625" style="5" customWidth="1"/>
    <col min="2" max="2" width="0.6171875" style="5" customWidth="1"/>
    <col min="3" max="3" width="8.75390625" style="5" customWidth="1"/>
    <col min="4" max="4" width="11.625" style="5" customWidth="1"/>
    <col min="5" max="6" width="12.625" style="5" customWidth="1"/>
    <col min="7" max="7" width="11.625" style="5" customWidth="1"/>
    <col min="8" max="9" width="12.625" style="5" customWidth="1"/>
    <col min="10" max="16384" width="12.00390625" style="5" customWidth="1"/>
  </cols>
  <sheetData>
    <row r="1" spans="1:9" s="4" customFormat="1" ht="13.5" customHeight="1">
      <c r="A1" s="4" t="s">
        <v>43</v>
      </c>
      <c r="D1" s="5"/>
      <c r="E1" s="5"/>
      <c r="F1" s="5"/>
      <c r="G1" s="5"/>
      <c r="H1" s="5"/>
      <c r="I1" s="5"/>
    </row>
    <row r="2" spans="1:9" s="4" customFormat="1" ht="12" customHeight="1" thickBot="1">
      <c r="A2" s="5"/>
      <c r="B2" s="5"/>
      <c r="C2" s="5"/>
      <c r="D2" s="5"/>
      <c r="E2" s="5"/>
      <c r="F2" s="5"/>
      <c r="G2" s="5"/>
      <c r="H2" s="5"/>
      <c r="I2" s="5"/>
    </row>
    <row r="3" spans="1:9" s="7" customFormat="1" ht="13.5" customHeight="1">
      <c r="A3" s="47" t="s">
        <v>31</v>
      </c>
      <c r="B3" s="47"/>
      <c r="C3" s="54"/>
      <c r="D3" s="59" t="s">
        <v>17</v>
      </c>
      <c r="E3" s="45"/>
      <c r="F3" s="60"/>
      <c r="G3" s="59" t="s">
        <v>18</v>
      </c>
      <c r="H3" s="45"/>
      <c r="I3" s="45"/>
    </row>
    <row r="4" spans="1:9" s="7" customFormat="1" ht="13.5" customHeight="1">
      <c r="A4" s="55"/>
      <c r="B4" s="55"/>
      <c r="C4" s="56"/>
      <c r="D4" s="61" t="s">
        <v>19</v>
      </c>
      <c r="E4" s="61" t="s">
        <v>20</v>
      </c>
      <c r="F4" s="61" t="s">
        <v>21</v>
      </c>
      <c r="G4" s="34" t="s">
        <v>19</v>
      </c>
      <c r="H4" s="34" t="s">
        <v>20</v>
      </c>
      <c r="I4" s="35" t="s">
        <v>21</v>
      </c>
    </row>
    <row r="5" spans="1:9" s="7" customFormat="1" ht="13.5" customHeight="1">
      <c r="A5" s="57"/>
      <c r="B5" s="57"/>
      <c r="C5" s="58"/>
      <c r="D5" s="62"/>
      <c r="E5" s="62"/>
      <c r="F5" s="62"/>
      <c r="G5" s="12" t="s">
        <v>14</v>
      </c>
      <c r="H5" s="12" t="s">
        <v>22</v>
      </c>
      <c r="I5" s="36" t="s">
        <v>22</v>
      </c>
    </row>
    <row r="6" spans="1:9" s="7" customFormat="1" ht="12" customHeight="1">
      <c r="A6" s="37" t="s">
        <v>35</v>
      </c>
      <c r="B6" s="37"/>
      <c r="C6" s="37" t="s">
        <v>29</v>
      </c>
      <c r="D6" s="38">
        <v>54.65</v>
      </c>
      <c r="E6" s="17">
        <v>28.13</v>
      </c>
      <c r="F6" s="17">
        <v>17.22</v>
      </c>
      <c r="G6" s="17">
        <v>7.8</v>
      </c>
      <c r="H6" s="16">
        <v>17800</v>
      </c>
      <c r="I6" s="16">
        <v>19700</v>
      </c>
    </row>
    <row r="7" spans="1:9" s="7" customFormat="1" ht="12" customHeight="1">
      <c r="A7" s="35"/>
      <c r="B7" s="35"/>
      <c r="C7" s="35" t="s">
        <v>32</v>
      </c>
      <c r="D7" s="39">
        <v>55.85</v>
      </c>
      <c r="E7" s="23">
        <v>27.45</v>
      </c>
      <c r="F7" s="23">
        <v>16.7</v>
      </c>
      <c r="G7" s="23">
        <v>2.9</v>
      </c>
      <c r="H7" s="22">
        <v>6000</v>
      </c>
      <c r="I7" s="22">
        <v>6600</v>
      </c>
    </row>
    <row r="8" spans="1:9" s="7" customFormat="1" ht="13.5" customHeight="1">
      <c r="A8" s="35"/>
      <c r="B8" s="35"/>
      <c r="C8" s="35" t="s">
        <v>30</v>
      </c>
      <c r="D8" s="39">
        <v>50.51</v>
      </c>
      <c r="E8" s="23">
        <v>31.44</v>
      </c>
      <c r="F8" s="23">
        <v>18.05</v>
      </c>
      <c r="G8" s="23">
        <v>2.5</v>
      </c>
      <c r="H8" s="22">
        <v>7800</v>
      </c>
      <c r="I8" s="22">
        <v>5700</v>
      </c>
    </row>
    <row r="9" spans="1:9" s="7" customFormat="1" ht="12" customHeight="1">
      <c r="A9" s="35"/>
      <c r="B9" s="35"/>
      <c r="C9" s="35"/>
      <c r="D9" s="39"/>
      <c r="E9" s="23"/>
      <c r="F9" s="23"/>
      <c r="G9" s="23"/>
      <c r="H9" s="22"/>
      <c r="I9" s="22"/>
    </row>
    <row r="10" spans="1:9" s="7" customFormat="1" ht="12" customHeight="1">
      <c r="A10" s="40" t="s">
        <v>36</v>
      </c>
      <c r="B10" s="40"/>
      <c r="C10" s="35" t="s">
        <v>29</v>
      </c>
      <c r="D10" s="39">
        <v>56.45</v>
      </c>
      <c r="E10" s="23">
        <v>26.79</v>
      </c>
      <c r="F10" s="23">
        <v>16.76</v>
      </c>
      <c r="G10" s="23">
        <v>7.8</v>
      </c>
      <c r="H10" s="22">
        <v>17800</v>
      </c>
      <c r="I10" s="22">
        <v>19700</v>
      </c>
    </row>
    <row r="11" spans="1:9" s="7" customFormat="1" ht="12" customHeight="1">
      <c r="A11" s="40"/>
      <c r="B11" s="40"/>
      <c r="C11" s="35" t="s">
        <v>32</v>
      </c>
      <c r="D11" s="39">
        <v>57.57</v>
      </c>
      <c r="E11" s="23">
        <v>26.16</v>
      </c>
      <c r="F11" s="23">
        <v>16.27</v>
      </c>
      <c r="G11" s="23">
        <v>2.9</v>
      </c>
      <c r="H11" s="22">
        <v>6000</v>
      </c>
      <c r="I11" s="22">
        <v>6600</v>
      </c>
    </row>
    <row r="12" spans="1:9" s="7" customFormat="1" ht="12" customHeight="1">
      <c r="A12" s="40"/>
      <c r="B12" s="40"/>
      <c r="C12" s="35" t="s">
        <v>30</v>
      </c>
      <c r="D12" s="39">
        <v>52.77</v>
      </c>
      <c r="E12" s="23">
        <v>29.82</v>
      </c>
      <c r="F12" s="23">
        <v>17.41</v>
      </c>
      <c r="G12" s="23">
        <v>2.5</v>
      </c>
      <c r="H12" s="22">
        <v>7800</v>
      </c>
      <c r="I12" s="22">
        <v>5700</v>
      </c>
    </row>
    <row r="13" spans="1:9" s="7" customFormat="1" ht="12" customHeight="1">
      <c r="A13" s="40"/>
      <c r="B13" s="40"/>
      <c r="C13" s="35"/>
      <c r="D13" s="39"/>
      <c r="E13" s="23"/>
      <c r="F13" s="23"/>
      <c r="G13" s="23"/>
      <c r="H13" s="22"/>
      <c r="I13" s="22"/>
    </row>
    <row r="14" spans="1:9" s="7" customFormat="1" ht="12" customHeight="1">
      <c r="A14" s="40" t="s">
        <v>37</v>
      </c>
      <c r="B14" s="40"/>
      <c r="C14" s="35" t="s">
        <v>29</v>
      </c>
      <c r="D14" s="39">
        <v>57.4</v>
      </c>
      <c r="E14" s="23">
        <v>26.03</v>
      </c>
      <c r="F14" s="23">
        <v>16.57</v>
      </c>
      <c r="G14" s="23">
        <v>7.8</v>
      </c>
      <c r="H14" s="22">
        <v>17800</v>
      </c>
      <c r="I14" s="22">
        <v>19700</v>
      </c>
    </row>
    <row r="15" spans="1:9" s="7" customFormat="1" ht="13.5" customHeight="1">
      <c r="A15" s="40"/>
      <c r="B15" s="40"/>
      <c r="C15" s="35" t="s">
        <v>32</v>
      </c>
      <c r="D15" s="39">
        <v>59.09</v>
      </c>
      <c r="E15" s="23">
        <v>25.06</v>
      </c>
      <c r="F15" s="23">
        <v>15.85</v>
      </c>
      <c r="G15" s="23">
        <v>2.9</v>
      </c>
      <c r="H15" s="22">
        <v>6000</v>
      </c>
      <c r="I15" s="22">
        <v>6600</v>
      </c>
    </row>
    <row r="16" spans="1:9" s="7" customFormat="1" ht="12" customHeight="1">
      <c r="A16" s="40"/>
      <c r="B16" s="40"/>
      <c r="C16" s="35" t="s">
        <v>30</v>
      </c>
      <c r="D16" s="39">
        <v>54.53</v>
      </c>
      <c r="E16" s="23">
        <v>28.57</v>
      </c>
      <c r="F16" s="23">
        <v>16.9</v>
      </c>
      <c r="G16" s="23">
        <v>2.5</v>
      </c>
      <c r="H16" s="22">
        <v>7800</v>
      </c>
      <c r="I16" s="22">
        <v>5700</v>
      </c>
    </row>
    <row r="17" spans="1:9" s="7" customFormat="1" ht="12" customHeight="1">
      <c r="A17" s="40"/>
      <c r="B17" s="40"/>
      <c r="C17" s="35"/>
      <c r="D17" s="39"/>
      <c r="E17" s="23"/>
      <c r="F17" s="23"/>
      <c r="G17" s="23"/>
      <c r="H17" s="22"/>
      <c r="I17" s="22"/>
    </row>
    <row r="18" spans="1:9" s="7" customFormat="1" ht="12" customHeight="1">
      <c r="A18" s="40" t="s">
        <v>38</v>
      </c>
      <c r="B18" s="40"/>
      <c r="C18" s="35" t="s">
        <v>29</v>
      </c>
      <c r="D18" s="39">
        <v>57.44</v>
      </c>
      <c r="E18" s="23">
        <v>25.83</v>
      </c>
      <c r="F18" s="23">
        <v>16.73</v>
      </c>
      <c r="G18" s="23">
        <v>7.8</v>
      </c>
      <c r="H18" s="22">
        <v>17800</v>
      </c>
      <c r="I18" s="22">
        <v>19700</v>
      </c>
    </row>
    <row r="19" spans="1:9" s="7" customFormat="1" ht="12" customHeight="1">
      <c r="A19" s="40"/>
      <c r="B19" s="40"/>
      <c r="C19" s="35" t="s">
        <v>32</v>
      </c>
      <c r="D19" s="39">
        <v>59.35</v>
      </c>
      <c r="E19" s="23">
        <v>24.73</v>
      </c>
      <c r="F19" s="23">
        <v>15.92</v>
      </c>
      <c r="G19" s="23">
        <v>2.9</v>
      </c>
      <c r="H19" s="22">
        <v>6000</v>
      </c>
      <c r="I19" s="22">
        <v>6600</v>
      </c>
    </row>
    <row r="20" spans="1:9" s="7" customFormat="1" ht="12" customHeight="1">
      <c r="A20" s="40"/>
      <c r="B20" s="40"/>
      <c r="C20" s="35" t="s">
        <v>30</v>
      </c>
      <c r="D20" s="39">
        <v>55.63</v>
      </c>
      <c r="E20" s="23">
        <v>27.68</v>
      </c>
      <c r="F20" s="23">
        <v>16.69</v>
      </c>
      <c r="G20" s="23">
        <v>2.5</v>
      </c>
      <c r="H20" s="22">
        <v>7800</v>
      </c>
      <c r="I20" s="22">
        <v>5700</v>
      </c>
    </row>
    <row r="21" spans="1:9" s="7" customFormat="1" ht="12" customHeight="1">
      <c r="A21" s="40"/>
      <c r="B21" s="40"/>
      <c r="C21" s="35"/>
      <c r="D21" s="39"/>
      <c r="E21" s="23"/>
      <c r="F21" s="23"/>
      <c r="G21" s="23"/>
      <c r="H21" s="22"/>
      <c r="I21" s="22"/>
    </row>
    <row r="22" spans="1:9" s="7" customFormat="1" ht="13.5" customHeight="1">
      <c r="A22" s="40" t="s">
        <v>39</v>
      </c>
      <c r="B22" s="40"/>
      <c r="C22" s="35" t="s">
        <v>29</v>
      </c>
      <c r="D22" s="39">
        <v>58.29</v>
      </c>
      <c r="E22" s="23">
        <v>25.08</v>
      </c>
      <c r="F22" s="23">
        <v>16.63</v>
      </c>
      <c r="G22" s="23">
        <v>7.8</v>
      </c>
      <c r="H22" s="22">
        <v>17800</v>
      </c>
      <c r="I22" s="22">
        <v>19700</v>
      </c>
    </row>
    <row r="23" spans="1:9" s="7" customFormat="1" ht="12" customHeight="1">
      <c r="A23" s="40"/>
      <c r="B23" s="40"/>
      <c r="C23" s="35" t="s">
        <v>32</v>
      </c>
      <c r="D23" s="39">
        <v>60.53</v>
      </c>
      <c r="E23" s="23">
        <v>23.79</v>
      </c>
      <c r="F23" s="23">
        <v>15.68</v>
      </c>
      <c r="G23" s="23">
        <v>2.9</v>
      </c>
      <c r="H23" s="22">
        <v>6000</v>
      </c>
      <c r="I23" s="22">
        <v>6600</v>
      </c>
    </row>
    <row r="24" spans="1:9" s="7" customFormat="1" ht="12" customHeight="1" thickBot="1">
      <c r="A24" s="41"/>
      <c r="B24" s="41"/>
      <c r="C24" s="42" t="s">
        <v>30</v>
      </c>
      <c r="D24" s="43">
        <v>56.4</v>
      </c>
      <c r="E24" s="28">
        <v>26.89</v>
      </c>
      <c r="F24" s="28">
        <v>16.71</v>
      </c>
      <c r="G24" s="28">
        <v>2.5</v>
      </c>
      <c r="H24" s="27">
        <v>7800</v>
      </c>
      <c r="I24" s="27">
        <v>5700</v>
      </c>
    </row>
    <row r="25" spans="1:9" s="7" customFormat="1" ht="12" customHeight="1">
      <c r="A25" s="5" t="s">
        <v>16</v>
      </c>
      <c r="B25" s="5"/>
      <c r="C25" s="5"/>
      <c r="D25" s="5"/>
      <c r="E25" s="5"/>
      <c r="F25" s="5"/>
      <c r="G25" s="5"/>
      <c r="H25" s="5"/>
      <c r="I25" s="5"/>
    </row>
    <row r="26" spans="1:9" s="7" customFormat="1" ht="12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s="7" customFormat="1" ht="12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s="7" customFormat="1" ht="12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s="7" customFormat="1" ht="4.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s="7" customFormat="1" ht="12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7" customFormat="1" ht="12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s="7" customFormat="1" ht="12" customHeight="1">
      <c r="A32" s="5"/>
      <c r="B32" s="5"/>
      <c r="C32" s="5"/>
      <c r="D32" s="5"/>
      <c r="E32" s="5"/>
      <c r="F32" s="5"/>
      <c r="G32" s="5"/>
      <c r="H32" s="5"/>
      <c r="I32" s="5"/>
    </row>
    <row r="33" ht="12" customHeight="1"/>
    <row r="58" spans="4:7" ht="12.75" customHeight="1">
      <c r="D58" s="44"/>
      <c r="E58" s="44"/>
      <c r="F58" s="44"/>
      <c r="G58" s="44"/>
    </row>
    <row r="59" spans="1:7" ht="12.75" customHeight="1">
      <c r="A59" s="44"/>
      <c r="B59" s="44"/>
      <c r="C59" s="44"/>
      <c r="D59" s="44"/>
      <c r="E59" s="44"/>
      <c r="F59" s="44"/>
      <c r="G59" s="44"/>
    </row>
    <row r="60" spans="1:7" ht="12.75" customHeight="1">
      <c r="A60" s="44"/>
      <c r="B60" s="44"/>
      <c r="C60" s="44"/>
      <c r="D60" s="44"/>
      <c r="E60" s="44"/>
      <c r="F60" s="44"/>
      <c r="G60" s="44"/>
    </row>
    <row r="61" spans="1:7" ht="12.75" customHeight="1">
      <c r="A61" s="44"/>
      <c r="B61" s="44"/>
      <c r="C61" s="44"/>
      <c r="D61" s="44"/>
      <c r="E61" s="44"/>
      <c r="F61" s="44"/>
      <c r="G61" s="44"/>
    </row>
    <row r="62" spans="1:7" ht="12.75" customHeight="1">
      <c r="A62" s="44"/>
      <c r="B62" s="44"/>
      <c r="C62" s="44"/>
      <c r="D62" s="44"/>
      <c r="E62" s="44"/>
      <c r="F62" s="44"/>
      <c r="G62" s="44"/>
    </row>
    <row r="63" spans="1:7" ht="12.75" customHeight="1">
      <c r="A63" s="44"/>
      <c r="B63" s="44"/>
      <c r="C63" s="44"/>
      <c r="D63" s="44"/>
      <c r="E63" s="44"/>
      <c r="F63" s="44"/>
      <c r="G63" s="44"/>
    </row>
    <row r="64" spans="1:7" ht="12.75" customHeight="1">
      <c r="A64" s="44"/>
      <c r="B64" s="44"/>
      <c r="C64" s="44"/>
      <c r="D64" s="44"/>
      <c r="E64" s="44"/>
      <c r="F64" s="44"/>
      <c r="G64" s="44"/>
    </row>
    <row r="65" spans="1:7" ht="12.75" customHeight="1">
      <c r="A65" s="44"/>
      <c r="B65" s="44"/>
      <c r="C65" s="44"/>
      <c r="D65" s="44"/>
      <c r="E65" s="44"/>
      <c r="F65" s="44"/>
      <c r="G65" s="44"/>
    </row>
    <row r="66" spans="1:7" ht="12.75" customHeight="1">
      <c r="A66" s="44"/>
      <c r="B66" s="44"/>
      <c r="C66" s="44"/>
      <c r="D66" s="44"/>
      <c r="E66" s="44"/>
      <c r="F66" s="44"/>
      <c r="G66" s="44"/>
    </row>
    <row r="67" spans="1:7" ht="12.75" customHeight="1">
      <c r="A67" s="44"/>
      <c r="B67" s="44"/>
      <c r="C67" s="44"/>
      <c r="D67" s="44"/>
      <c r="E67" s="44"/>
      <c r="F67" s="44"/>
      <c r="G67" s="44"/>
    </row>
    <row r="68" spans="1:3" ht="12.75" customHeight="1">
      <c r="A68" s="44"/>
      <c r="B68" s="44"/>
      <c r="C68" s="44"/>
    </row>
  </sheetData>
  <sheetProtection/>
  <mergeCells count="6">
    <mergeCell ref="A3:C5"/>
    <mergeCell ref="D3:F3"/>
    <mergeCell ref="G3:I3"/>
    <mergeCell ref="D4:D5"/>
    <mergeCell ref="E4:E5"/>
    <mergeCell ref="F4:F5"/>
  </mergeCells>
  <printOptions/>
  <pageMargins left="0.7874015748031497" right="0.7874015748031497" top="0.5905511811023623" bottom="0.9055118110236221" header="0.5118110236220472" footer="0.7086614173228347"/>
  <pageSetup fitToHeight="0" fitToWidth="2" horizontalDpi="300" verticalDpi="3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1.625" style="107" customWidth="1"/>
    <col min="2" max="7" width="13.875" style="107" customWidth="1"/>
    <col min="8" max="11" width="11.50390625" style="107" customWidth="1"/>
    <col min="12" max="12" width="13.875" style="107" customWidth="1"/>
    <col min="13" max="16" width="11.50390625" style="107" customWidth="1"/>
    <col min="17" max="16384" width="9.00390625" style="107" customWidth="1"/>
  </cols>
  <sheetData>
    <row r="1" s="127" customFormat="1" ht="13.5" customHeight="1">
      <c r="A1" s="1" t="s">
        <v>254</v>
      </c>
    </row>
    <row r="2" s="106" customFormat="1" ht="13.5" customHeight="1" thickBot="1"/>
    <row r="3" spans="1:7" s="110" customFormat="1" ht="13.5" customHeight="1">
      <c r="A3" s="201" t="s">
        <v>168</v>
      </c>
      <c r="B3" s="123" t="s">
        <v>253</v>
      </c>
      <c r="C3" s="123" t="s">
        <v>252</v>
      </c>
      <c r="D3" s="301" t="s">
        <v>251</v>
      </c>
      <c r="E3" s="250" t="s">
        <v>250</v>
      </c>
      <c r="F3" s="300" t="s">
        <v>249</v>
      </c>
      <c r="G3" s="122" t="s">
        <v>248</v>
      </c>
    </row>
    <row r="4" spans="1:7" s="110" customFormat="1" ht="13.5" customHeight="1">
      <c r="A4" s="299" t="s">
        <v>247</v>
      </c>
      <c r="B4" s="298">
        <v>18</v>
      </c>
      <c r="C4" s="297">
        <v>3</v>
      </c>
      <c r="D4" s="297">
        <v>7</v>
      </c>
      <c r="E4" s="297">
        <v>5</v>
      </c>
      <c r="F4" s="296" t="s">
        <v>246</v>
      </c>
      <c r="G4" s="295">
        <v>830</v>
      </c>
    </row>
    <row r="5" spans="1:7" s="110" customFormat="1" ht="13.5" customHeight="1">
      <c r="A5" s="293" t="s">
        <v>229</v>
      </c>
      <c r="B5" s="292">
        <v>19</v>
      </c>
      <c r="C5" s="66">
        <v>4</v>
      </c>
      <c r="D5" s="66">
        <v>7</v>
      </c>
      <c r="E5" s="66">
        <v>8</v>
      </c>
      <c r="F5" s="294" t="s">
        <v>245</v>
      </c>
      <c r="G5" s="72">
        <v>1081</v>
      </c>
    </row>
    <row r="6" spans="1:7" s="110" customFormat="1" ht="13.5" customHeight="1">
      <c r="A6" s="293" t="s">
        <v>244</v>
      </c>
      <c r="B6" s="292">
        <v>249</v>
      </c>
      <c r="C6" s="66">
        <v>6</v>
      </c>
      <c r="D6" s="66">
        <v>7</v>
      </c>
      <c r="E6" s="66">
        <v>11</v>
      </c>
      <c r="F6" s="66">
        <v>225</v>
      </c>
      <c r="G6" s="72">
        <v>1145</v>
      </c>
    </row>
    <row r="7" spans="1:7" s="110" customFormat="1" ht="13.5" customHeight="1">
      <c r="A7" s="293" t="s">
        <v>243</v>
      </c>
      <c r="B7" s="292">
        <v>252</v>
      </c>
      <c r="C7" s="66">
        <v>4</v>
      </c>
      <c r="D7" s="66">
        <v>9</v>
      </c>
      <c r="E7" s="66">
        <v>8</v>
      </c>
      <c r="F7" s="66">
        <v>231</v>
      </c>
      <c r="G7" s="72">
        <v>1153</v>
      </c>
    </row>
    <row r="8" spans="1:7" s="110" customFormat="1" ht="13.5" customHeight="1" thickBot="1">
      <c r="A8" s="291" t="s">
        <v>242</v>
      </c>
      <c r="B8" s="290">
        <v>259</v>
      </c>
      <c r="C8" s="289">
        <v>4</v>
      </c>
      <c r="D8" s="289">
        <v>9</v>
      </c>
      <c r="E8" s="289">
        <v>11</v>
      </c>
      <c r="F8" s="289">
        <v>235</v>
      </c>
      <c r="G8" s="67">
        <v>1251</v>
      </c>
    </row>
    <row r="9" s="106" customFormat="1" ht="12.75" customHeight="1">
      <c r="A9" s="2" t="s">
        <v>170</v>
      </c>
    </row>
    <row r="10" s="106" customFormat="1" ht="12.75" customHeight="1">
      <c r="A10" s="2" t="s">
        <v>241</v>
      </c>
    </row>
    <row r="11" s="106" customFormat="1" ht="12.75" customHeight="1">
      <c r="A11" s="2" t="s">
        <v>240</v>
      </c>
    </row>
    <row r="12" s="106" customFormat="1" ht="12.75" customHeight="1">
      <c r="A12" s="2" t="s">
        <v>239</v>
      </c>
    </row>
    <row r="13" s="106" customFormat="1" ht="12.75" customHeight="1"/>
    <row r="14" s="106" customFormat="1" ht="12.75" customHeight="1"/>
    <row r="15" s="106" customFormat="1" ht="12.75" customHeight="1"/>
    <row r="16" s="106" customFormat="1" ht="12.75" customHeight="1"/>
    <row r="17" s="106" customFormat="1" ht="12.75" customHeight="1"/>
    <row r="18" s="106" customFormat="1" ht="12.75" customHeight="1"/>
    <row r="19" s="106" customFormat="1" ht="12.75" customHeight="1"/>
    <row r="20" s="106" customFormat="1" ht="12.75" customHeight="1"/>
    <row r="21" s="106" customFormat="1" ht="12.75" customHeight="1"/>
    <row r="22" s="106" customFormat="1" ht="12.75" customHeight="1"/>
    <row r="23" s="106" customFormat="1" ht="12.75" customHeight="1"/>
    <row r="24" s="106" customFormat="1" ht="12.75" customHeight="1"/>
    <row r="25" s="106" customFormat="1" ht="12.75" customHeight="1"/>
    <row r="26" s="106" customFormat="1" ht="12.75" customHeight="1"/>
    <row r="27" s="106" customFormat="1" ht="12.75" customHeight="1"/>
    <row r="28" s="106" customFormat="1" ht="12.75" customHeight="1"/>
    <row r="29" s="106" customFormat="1" ht="12.75" customHeight="1"/>
    <row r="30" s="106" customFormat="1" ht="12.75" customHeight="1"/>
    <row r="31" s="106" customFormat="1" ht="12.75" customHeight="1"/>
    <row r="32" s="106" customFormat="1" ht="12.75" customHeight="1"/>
    <row r="33" s="106" customFormat="1" ht="12.75" customHeight="1"/>
    <row r="34" s="106" customFormat="1" ht="12.75" customHeight="1"/>
    <row r="35" s="106" customFormat="1" ht="12.75" customHeight="1"/>
    <row r="36" s="106" customFormat="1" ht="12.75" customHeight="1"/>
    <row r="37" s="106" customFormat="1" ht="12.75" customHeight="1"/>
    <row r="38" s="106" customFormat="1" ht="12.75" customHeight="1"/>
    <row r="39" s="106" customFormat="1" ht="12.75" customHeight="1"/>
    <row r="40" s="106" customFormat="1" ht="12.75" customHeight="1"/>
    <row r="41" s="106" customFormat="1" ht="12.75" customHeight="1"/>
    <row r="42" s="106" customFormat="1" ht="12.75" customHeight="1"/>
    <row r="43" s="106" customFormat="1" ht="12.75" customHeight="1"/>
    <row r="44" s="106" customFormat="1" ht="12.75" customHeight="1"/>
    <row r="45" s="106" customFormat="1" ht="12.75" customHeight="1"/>
    <row r="46" s="106" customFormat="1" ht="12.75" customHeight="1"/>
    <row r="47" s="106" customFormat="1" ht="12.75" customHeight="1"/>
    <row r="48" s="106" customFormat="1" ht="12.75" customHeight="1"/>
    <row r="49" s="106" customFormat="1" ht="12.75" customHeight="1"/>
    <row r="50" s="106" customFormat="1" ht="12.75" customHeight="1"/>
    <row r="51" s="106" customFormat="1" ht="12.75" customHeight="1"/>
    <row r="52" s="106" customFormat="1" ht="12.75" customHeight="1"/>
    <row r="53" s="106" customFormat="1" ht="12.75" customHeight="1"/>
    <row r="54" s="106" customFormat="1" ht="12.75" customHeight="1"/>
    <row r="55" s="106" customFormat="1" ht="12.75" customHeight="1"/>
    <row r="56" s="106" customFormat="1" ht="12.75" customHeight="1"/>
    <row r="57" s="106" customFormat="1" ht="12.75" customHeight="1"/>
    <row r="58" s="106" customFormat="1" ht="12.75" customHeight="1"/>
    <row r="59" s="106" customFormat="1" ht="12.75" customHeight="1"/>
    <row r="60" s="106" customFormat="1" ht="12.75" customHeight="1"/>
    <row r="61" s="106" customFormat="1" ht="12.75" customHeight="1"/>
    <row r="62" s="106" customFormat="1" ht="12.75" customHeight="1"/>
    <row r="63" s="106" customFormat="1" ht="12.75" customHeight="1"/>
    <row r="64" s="106" customFormat="1" ht="12.75" customHeight="1"/>
    <row r="65" s="106" customFormat="1" ht="12.75" customHeight="1"/>
    <row r="66" s="106" customFormat="1" ht="12.75" customHeight="1"/>
    <row r="67" s="106" customFormat="1" ht="12.75" customHeight="1"/>
    <row r="68" s="106" customFormat="1" ht="12.75" customHeight="1"/>
    <row r="69" s="106" customFormat="1" ht="12.75" customHeight="1"/>
    <row r="70" s="106" customFormat="1" ht="12.75" customHeight="1"/>
    <row r="71" s="106" customFormat="1" ht="12.75" customHeight="1"/>
    <row r="72" s="106" customFormat="1" ht="12.75" customHeight="1"/>
    <row r="73" s="106" customFormat="1" ht="12.75" customHeight="1"/>
    <row r="74" s="106" customFormat="1" ht="12.75" customHeight="1"/>
    <row r="75" s="106" customFormat="1" ht="12.75" customHeight="1"/>
    <row r="76" s="106" customFormat="1" ht="12.75" customHeight="1"/>
    <row r="77" s="106" customFormat="1" ht="12.75" customHeight="1"/>
    <row r="78" s="106" customFormat="1" ht="12.75" customHeight="1"/>
    <row r="79" s="106" customFormat="1" ht="12.75" customHeight="1"/>
    <row r="80" s="106" customFormat="1" ht="12.75" customHeight="1"/>
    <row r="81" s="106" customFormat="1" ht="12.75" customHeight="1"/>
    <row r="82" s="106" customFormat="1" ht="12.75" customHeight="1"/>
    <row r="83" s="106" customFormat="1" ht="12.75" customHeight="1"/>
    <row r="84" s="106" customFormat="1" ht="12.75" customHeight="1"/>
    <row r="85" s="106" customFormat="1" ht="12.75" customHeight="1"/>
    <row r="86" s="106" customFormat="1" ht="12.75" customHeight="1"/>
    <row r="87" s="106" customFormat="1" ht="12.75" customHeight="1"/>
    <row r="88" s="106" customFormat="1" ht="12.75" customHeight="1"/>
    <row r="89" s="106" customFormat="1" ht="12.75" customHeight="1"/>
    <row r="90" s="106" customFormat="1" ht="12.75" customHeight="1"/>
    <row r="91" s="106" customFormat="1" ht="12.75" customHeight="1"/>
    <row r="92" s="106" customFormat="1" ht="12.75" customHeight="1"/>
    <row r="93" s="106" customFormat="1" ht="12.75" customHeight="1"/>
    <row r="94" s="106" customFormat="1" ht="12.75" customHeight="1"/>
    <row r="95" s="106" customFormat="1" ht="12.75" customHeight="1"/>
    <row r="96" s="106" customFormat="1" ht="12.75" customHeight="1"/>
    <row r="97" s="106" customFormat="1" ht="12.75" customHeight="1"/>
    <row r="98" s="106" customFormat="1" ht="12.75" customHeight="1"/>
    <row r="99" s="106" customFormat="1" ht="12.75" customHeight="1"/>
    <row r="100" s="106" customFormat="1" ht="12.75" customHeight="1"/>
    <row r="101" s="106" customFormat="1" ht="12.75" customHeight="1"/>
  </sheetData>
  <sheetProtection/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8.625" style="302" customWidth="1"/>
    <col min="2" max="2" width="13.625" style="302" customWidth="1"/>
    <col min="3" max="11" width="8.375" style="302" customWidth="1"/>
    <col min="12" max="16384" width="9.00390625" style="302" customWidth="1"/>
  </cols>
  <sheetData>
    <row r="1" spans="1:11" s="328" customFormat="1" ht="12.75" customHeight="1">
      <c r="A1" s="330" t="s">
        <v>276</v>
      </c>
      <c r="B1" s="330"/>
      <c r="C1" s="330"/>
      <c r="D1" s="330"/>
      <c r="E1" s="329"/>
      <c r="F1" s="330"/>
      <c r="G1" s="330"/>
      <c r="H1" s="330"/>
      <c r="I1" s="330"/>
      <c r="J1" s="330"/>
      <c r="K1" s="329"/>
    </row>
    <row r="2" spans="1:11" s="303" customFormat="1" ht="12" customHeight="1" thickBot="1">
      <c r="A2" s="304"/>
      <c r="B2" s="304"/>
      <c r="C2" s="304"/>
      <c r="D2" s="304"/>
      <c r="E2" s="327"/>
      <c r="F2" s="304"/>
      <c r="G2" s="304"/>
      <c r="H2" s="304"/>
      <c r="I2" s="304"/>
      <c r="J2" s="304"/>
      <c r="K2" s="327"/>
    </row>
    <row r="3" spans="1:11" s="308" customFormat="1" ht="22.5" customHeight="1">
      <c r="A3" s="326" t="s">
        <v>275</v>
      </c>
      <c r="B3" s="325"/>
      <c r="C3" s="324" t="s">
        <v>274</v>
      </c>
      <c r="D3" s="324" t="s">
        <v>273</v>
      </c>
      <c r="E3" s="324" t="s">
        <v>272</v>
      </c>
      <c r="F3" s="324" t="s">
        <v>271</v>
      </c>
      <c r="G3" s="324" t="s">
        <v>270</v>
      </c>
      <c r="H3" s="323" t="s">
        <v>269</v>
      </c>
      <c r="I3" s="323" t="s">
        <v>268</v>
      </c>
      <c r="J3" s="323" t="s">
        <v>267</v>
      </c>
      <c r="K3" s="322" t="s">
        <v>266</v>
      </c>
    </row>
    <row r="4" spans="1:11" s="316" customFormat="1" ht="22.5" customHeight="1">
      <c r="A4" s="319" t="s">
        <v>265</v>
      </c>
      <c r="B4" s="319" t="s">
        <v>260</v>
      </c>
      <c r="C4" s="321">
        <v>78725</v>
      </c>
      <c r="D4" s="320">
        <v>6107</v>
      </c>
      <c r="E4" s="320">
        <v>18552</v>
      </c>
      <c r="F4" s="320">
        <v>14461</v>
      </c>
      <c r="G4" s="320">
        <v>18119</v>
      </c>
      <c r="H4" s="320">
        <v>2136</v>
      </c>
      <c r="I4" s="320">
        <v>1818</v>
      </c>
      <c r="J4" s="320">
        <v>1678</v>
      </c>
      <c r="K4" s="320">
        <v>15854</v>
      </c>
    </row>
    <row r="5" spans="1:11" s="308" customFormat="1" ht="22.5" customHeight="1">
      <c r="A5" s="304"/>
      <c r="B5" s="315" t="s">
        <v>259</v>
      </c>
      <c r="C5" s="314">
        <v>10320</v>
      </c>
      <c r="D5" s="313">
        <v>478</v>
      </c>
      <c r="E5" s="313">
        <v>1519</v>
      </c>
      <c r="F5" s="313">
        <v>2121</v>
      </c>
      <c r="G5" s="313">
        <v>2735</v>
      </c>
      <c r="H5" s="313">
        <v>135</v>
      </c>
      <c r="I5" s="313">
        <v>65</v>
      </c>
      <c r="J5" s="313">
        <v>47</v>
      </c>
      <c r="K5" s="313">
        <v>3220</v>
      </c>
    </row>
    <row r="6" spans="1:11" s="308" customFormat="1" ht="22.5" customHeight="1">
      <c r="A6" s="304"/>
      <c r="B6" s="315" t="s">
        <v>258</v>
      </c>
      <c r="C6" s="314">
        <v>21615</v>
      </c>
      <c r="D6" s="313">
        <v>1886</v>
      </c>
      <c r="E6" s="313">
        <v>4307</v>
      </c>
      <c r="F6" s="313">
        <v>3510</v>
      </c>
      <c r="G6" s="313">
        <v>4368</v>
      </c>
      <c r="H6" s="313">
        <v>166</v>
      </c>
      <c r="I6" s="313">
        <v>420</v>
      </c>
      <c r="J6" s="313">
        <v>550</v>
      </c>
      <c r="K6" s="313">
        <v>6408</v>
      </c>
    </row>
    <row r="7" spans="1:11" s="308" customFormat="1" ht="22.5" customHeight="1">
      <c r="A7" s="304"/>
      <c r="B7" s="315" t="s">
        <v>257</v>
      </c>
      <c r="C7" s="314">
        <v>6760</v>
      </c>
      <c r="D7" s="313">
        <v>771</v>
      </c>
      <c r="E7" s="313">
        <v>1267</v>
      </c>
      <c r="F7" s="313">
        <v>1387</v>
      </c>
      <c r="G7" s="313">
        <v>1390</v>
      </c>
      <c r="H7" s="313">
        <v>230</v>
      </c>
      <c r="I7" s="313">
        <v>346</v>
      </c>
      <c r="J7" s="313">
        <v>184</v>
      </c>
      <c r="K7" s="313">
        <v>1185</v>
      </c>
    </row>
    <row r="8" spans="1:11" s="308" customFormat="1" ht="22.5" customHeight="1">
      <c r="A8" s="304"/>
      <c r="B8" s="315" t="s">
        <v>256</v>
      </c>
      <c r="C8" s="314">
        <v>19801</v>
      </c>
      <c r="D8" s="313">
        <v>1103</v>
      </c>
      <c r="E8" s="313">
        <v>7863</v>
      </c>
      <c r="F8" s="313">
        <v>3353</v>
      </c>
      <c r="G8" s="313">
        <v>4230</v>
      </c>
      <c r="H8" s="313">
        <v>688</v>
      </c>
      <c r="I8" s="313">
        <v>258</v>
      </c>
      <c r="J8" s="313">
        <v>408</v>
      </c>
      <c r="K8" s="313">
        <v>1898</v>
      </c>
    </row>
    <row r="9" spans="1:11" s="308" customFormat="1" ht="22.5" customHeight="1">
      <c r="A9" s="304"/>
      <c r="B9" s="315" t="s">
        <v>255</v>
      </c>
      <c r="C9" s="314">
        <v>20229</v>
      </c>
      <c r="D9" s="313">
        <v>1869</v>
      </c>
      <c r="E9" s="313">
        <v>3596</v>
      </c>
      <c r="F9" s="313">
        <v>4090</v>
      </c>
      <c r="G9" s="313">
        <v>5396</v>
      </c>
      <c r="H9" s="313">
        <v>917</v>
      </c>
      <c r="I9" s="313">
        <v>729</v>
      </c>
      <c r="J9" s="313">
        <v>489</v>
      </c>
      <c r="K9" s="313">
        <v>3143</v>
      </c>
    </row>
    <row r="10" spans="1:11" s="316" customFormat="1" ht="22.5" customHeight="1">
      <c r="A10" s="319" t="s">
        <v>264</v>
      </c>
      <c r="B10" s="319" t="s">
        <v>260</v>
      </c>
      <c r="C10" s="318">
        <v>82586</v>
      </c>
      <c r="D10" s="317">
        <v>6483</v>
      </c>
      <c r="E10" s="317">
        <v>21714</v>
      </c>
      <c r="F10" s="317">
        <v>15890</v>
      </c>
      <c r="G10" s="317">
        <v>12941</v>
      </c>
      <c r="H10" s="317">
        <v>2935</v>
      </c>
      <c r="I10" s="317">
        <v>2491</v>
      </c>
      <c r="J10" s="317">
        <v>1772</v>
      </c>
      <c r="K10" s="317">
        <v>18360</v>
      </c>
    </row>
    <row r="11" spans="1:11" s="308" customFormat="1" ht="22.5" customHeight="1">
      <c r="A11" s="304"/>
      <c r="B11" s="315" t="s">
        <v>259</v>
      </c>
      <c r="C11" s="314">
        <v>8796</v>
      </c>
      <c r="D11" s="313">
        <v>337</v>
      </c>
      <c r="E11" s="313">
        <v>1731</v>
      </c>
      <c r="F11" s="313">
        <v>1630</v>
      </c>
      <c r="G11" s="313">
        <v>1735</v>
      </c>
      <c r="H11" s="313">
        <v>168</v>
      </c>
      <c r="I11" s="313">
        <v>206</v>
      </c>
      <c r="J11" s="313">
        <v>32</v>
      </c>
      <c r="K11" s="313">
        <v>2957</v>
      </c>
    </row>
    <row r="12" spans="1:11" s="308" customFormat="1" ht="22.5" customHeight="1">
      <c r="A12" s="304"/>
      <c r="B12" s="315" t="s">
        <v>258</v>
      </c>
      <c r="C12" s="314">
        <v>22117</v>
      </c>
      <c r="D12" s="313">
        <v>1891</v>
      </c>
      <c r="E12" s="313">
        <v>4747</v>
      </c>
      <c r="F12" s="313">
        <v>3342</v>
      </c>
      <c r="G12" s="313">
        <v>2992</v>
      </c>
      <c r="H12" s="313">
        <v>765</v>
      </c>
      <c r="I12" s="313">
        <v>397</v>
      </c>
      <c r="J12" s="313">
        <v>358</v>
      </c>
      <c r="K12" s="313">
        <v>7625</v>
      </c>
    </row>
    <row r="13" spans="1:11" s="308" customFormat="1" ht="22.5" customHeight="1">
      <c r="A13" s="304"/>
      <c r="B13" s="315" t="s">
        <v>257</v>
      </c>
      <c r="C13" s="314">
        <v>9326</v>
      </c>
      <c r="D13" s="313">
        <v>815</v>
      </c>
      <c r="E13" s="313">
        <v>3051</v>
      </c>
      <c r="F13" s="313">
        <v>1030</v>
      </c>
      <c r="G13" s="313">
        <v>1733</v>
      </c>
      <c r="H13" s="313">
        <v>708</v>
      </c>
      <c r="I13" s="313">
        <v>453</v>
      </c>
      <c r="J13" s="313">
        <v>246</v>
      </c>
      <c r="K13" s="313">
        <v>1290</v>
      </c>
    </row>
    <row r="14" spans="1:11" s="308" customFormat="1" ht="22.5" customHeight="1">
      <c r="A14" s="304"/>
      <c r="B14" s="315" t="s">
        <v>256</v>
      </c>
      <c r="C14" s="314">
        <v>20588</v>
      </c>
      <c r="D14" s="313">
        <v>1516</v>
      </c>
      <c r="E14" s="313">
        <v>6234</v>
      </c>
      <c r="F14" s="313">
        <v>5981</v>
      </c>
      <c r="G14" s="313">
        <v>2628</v>
      </c>
      <c r="H14" s="313">
        <v>449</v>
      </c>
      <c r="I14" s="313">
        <v>613</v>
      </c>
      <c r="J14" s="313">
        <v>373</v>
      </c>
      <c r="K14" s="313">
        <v>2794</v>
      </c>
    </row>
    <row r="15" spans="1:11" s="308" customFormat="1" ht="22.5" customHeight="1">
      <c r="A15" s="304"/>
      <c r="B15" s="315" t="s">
        <v>255</v>
      </c>
      <c r="C15" s="314">
        <v>21759</v>
      </c>
      <c r="D15" s="313">
        <v>1924</v>
      </c>
      <c r="E15" s="313">
        <v>5951</v>
      </c>
      <c r="F15" s="313">
        <v>3907</v>
      </c>
      <c r="G15" s="313">
        <v>3853</v>
      </c>
      <c r="H15" s="313">
        <v>845</v>
      </c>
      <c r="I15" s="313">
        <v>822</v>
      </c>
      <c r="J15" s="313">
        <v>763</v>
      </c>
      <c r="K15" s="313">
        <v>3694</v>
      </c>
    </row>
    <row r="16" spans="1:11" s="316" customFormat="1" ht="22.5" customHeight="1">
      <c r="A16" s="319" t="s">
        <v>263</v>
      </c>
      <c r="B16" s="319" t="s">
        <v>260</v>
      </c>
      <c r="C16" s="318">
        <v>92941</v>
      </c>
      <c r="D16" s="317">
        <v>6516</v>
      </c>
      <c r="E16" s="317">
        <v>23834</v>
      </c>
      <c r="F16" s="317">
        <v>20227</v>
      </c>
      <c r="G16" s="317">
        <v>15183</v>
      </c>
      <c r="H16" s="317">
        <v>2442</v>
      </c>
      <c r="I16" s="317">
        <v>2655</v>
      </c>
      <c r="J16" s="317">
        <v>2061</v>
      </c>
      <c r="K16" s="317">
        <v>20023</v>
      </c>
    </row>
    <row r="17" spans="1:11" s="308" customFormat="1" ht="22.5" customHeight="1">
      <c r="A17" s="304"/>
      <c r="B17" s="315" t="s">
        <v>259</v>
      </c>
      <c r="C17" s="314">
        <v>11692</v>
      </c>
      <c r="D17" s="313">
        <v>363</v>
      </c>
      <c r="E17" s="313">
        <v>4267</v>
      </c>
      <c r="F17" s="313">
        <v>1675</v>
      </c>
      <c r="G17" s="313">
        <v>1795</v>
      </c>
      <c r="H17" s="313">
        <v>216</v>
      </c>
      <c r="I17" s="313">
        <v>140</v>
      </c>
      <c r="J17" s="313">
        <v>202</v>
      </c>
      <c r="K17" s="313">
        <v>3034</v>
      </c>
    </row>
    <row r="18" spans="1:11" s="308" customFormat="1" ht="22.5" customHeight="1">
      <c r="A18" s="304"/>
      <c r="B18" s="315" t="s">
        <v>258</v>
      </c>
      <c r="C18" s="314">
        <v>23145</v>
      </c>
      <c r="D18" s="313">
        <v>1395</v>
      </c>
      <c r="E18" s="313">
        <v>4695</v>
      </c>
      <c r="F18" s="313">
        <v>4492</v>
      </c>
      <c r="G18" s="313">
        <v>2979</v>
      </c>
      <c r="H18" s="313">
        <v>158</v>
      </c>
      <c r="I18" s="313">
        <v>684</v>
      </c>
      <c r="J18" s="313">
        <v>287</v>
      </c>
      <c r="K18" s="313">
        <v>8455</v>
      </c>
    </row>
    <row r="19" spans="1:11" s="308" customFormat="1" ht="22.5" customHeight="1">
      <c r="A19" s="304"/>
      <c r="B19" s="315" t="s">
        <v>257</v>
      </c>
      <c r="C19" s="314">
        <v>8430</v>
      </c>
      <c r="D19" s="313">
        <v>798</v>
      </c>
      <c r="E19" s="313">
        <v>1953</v>
      </c>
      <c r="F19" s="313">
        <v>2194</v>
      </c>
      <c r="G19" s="313">
        <v>878</v>
      </c>
      <c r="H19" s="313">
        <v>479</v>
      </c>
      <c r="I19" s="313">
        <v>444</v>
      </c>
      <c r="J19" s="313">
        <v>225</v>
      </c>
      <c r="K19" s="313">
        <v>1459</v>
      </c>
    </row>
    <row r="20" spans="1:11" s="308" customFormat="1" ht="22.5" customHeight="1">
      <c r="A20" s="304"/>
      <c r="B20" s="315" t="s">
        <v>256</v>
      </c>
      <c r="C20" s="314">
        <v>23420</v>
      </c>
      <c r="D20" s="313">
        <v>1767</v>
      </c>
      <c r="E20" s="313">
        <v>6423</v>
      </c>
      <c r="F20" s="313">
        <v>5935</v>
      </c>
      <c r="G20" s="313">
        <v>5220</v>
      </c>
      <c r="H20" s="313">
        <v>446</v>
      </c>
      <c r="I20" s="313">
        <v>314</v>
      </c>
      <c r="J20" s="313">
        <v>365</v>
      </c>
      <c r="K20" s="313">
        <v>2950</v>
      </c>
    </row>
    <row r="21" spans="1:11" s="308" customFormat="1" ht="22.5" customHeight="1">
      <c r="A21" s="304"/>
      <c r="B21" s="315" t="s">
        <v>255</v>
      </c>
      <c r="C21" s="314">
        <v>26254</v>
      </c>
      <c r="D21" s="313">
        <v>2193</v>
      </c>
      <c r="E21" s="313">
        <v>6496</v>
      </c>
      <c r="F21" s="313">
        <v>5931</v>
      </c>
      <c r="G21" s="313">
        <v>4311</v>
      </c>
      <c r="H21" s="313">
        <v>1143</v>
      </c>
      <c r="I21" s="313">
        <v>1073</v>
      </c>
      <c r="J21" s="313">
        <v>982</v>
      </c>
      <c r="K21" s="313">
        <v>4125</v>
      </c>
    </row>
    <row r="22" spans="1:11" s="316" customFormat="1" ht="22.5" customHeight="1">
      <c r="A22" s="319" t="s">
        <v>262</v>
      </c>
      <c r="B22" s="319" t="s">
        <v>260</v>
      </c>
      <c r="C22" s="318">
        <v>79086</v>
      </c>
      <c r="D22" s="317">
        <v>6094</v>
      </c>
      <c r="E22" s="317">
        <v>17471</v>
      </c>
      <c r="F22" s="317">
        <v>21439</v>
      </c>
      <c r="G22" s="317">
        <v>17088</v>
      </c>
      <c r="H22" s="317">
        <v>2152</v>
      </c>
      <c r="I22" s="317">
        <v>1811</v>
      </c>
      <c r="J22" s="317">
        <v>1450</v>
      </c>
      <c r="K22" s="317">
        <v>11581</v>
      </c>
    </row>
    <row r="23" spans="1:11" s="308" customFormat="1" ht="22.5" customHeight="1">
      <c r="A23" s="304"/>
      <c r="B23" s="315" t="s">
        <v>259</v>
      </c>
      <c r="C23" s="314">
        <v>11947</v>
      </c>
      <c r="D23" s="313">
        <v>429</v>
      </c>
      <c r="E23" s="313">
        <v>2521</v>
      </c>
      <c r="F23" s="313">
        <v>4245</v>
      </c>
      <c r="G23" s="313">
        <v>1471</v>
      </c>
      <c r="H23" s="313">
        <v>216</v>
      </c>
      <c r="I23" s="313">
        <v>215</v>
      </c>
      <c r="J23" s="313">
        <v>123</v>
      </c>
      <c r="K23" s="313">
        <v>2727</v>
      </c>
    </row>
    <row r="24" spans="1:11" s="308" customFormat="1" ht="22.5" customHeight="1">
      <c r="A24" s="304"/>
      <c r="B24" s="315" t="s">
        <v>258</v>
      </c>
      <c r="C24" s="314">
        <v>14301</v>
      </c>
      <c r="D24" s="313">
        <v>247</v>
      </c>
      <c r="E24" s="313">
        <v>5279</v>
      </c>
      <c r="F24" s="313">
        <v>4235</v>
      </c>
      <c r="G24" s="313">
        <v>3641</v>
      </c>
      <c r="H24" s="313">
        <v>38</v>
      </c>
      <c r="I24" s="313">
        <v>91</v>
      </c>
      <c r="J24" s="313">
        <v>192</v>
      </c>
      <c r="K24" s="313">
        <v>578</v>
      </c>
    </row>
    <row r="25" spans="1:11" s="308" customFormat="1" ht="22.5" customHeight="1">
      <c r="A25" s="304"/>
      <c r="B25" s="315" t="s">
        <v>257</v>
      </c>
      <c r="C25" s="314">
        <v>9261</v>
      </c>
      <c r="D25" s="313">
        <v>1256</v>
      </c>
      <c r="E25" s="313">
        <v>1484</v>
      </c>
      <c r="F25" s="313">
        <v>1777</v>
      </c>
      <c r="G25" s="313">
        <v>1775</v>
      </c>
      <c r="H25" s="313">
        <v>503</v>
      </c>
      <c r="I25" s="313">
        <v>375</v>
      </c>
      <c r="J25" s="313">
        <v>322</v>
      </c>
      <c r="K25" s="313">
        <v>1769</v>
      </c>
    </row>
    <row r="26" spans="1:11" s="308" customFormat="1" ht="22.5" customHeight="1">
      <c r="A26" s="304"/>
      <c r="B26" s="315" t="s">
        <v>256</v>
      </c>
      <c r="C26" s="314">
        <v>23960</v>
      </c>
      <c r="D26" s="313">
        <v>2195</v>
      </c>
      <c r="E26" s="313">
        <v>5772</v>
      </c>
      <c r="F26" s="313">
        <v>5926</v>
      </c>
      <c r="G26" s="313">
        <v>5239</v>
      </c>
      <c r="H26" s="313">
        <v>674</v>
      </c>
      <c r="I26" s="313">
        <v>271</v>
      </c>
      <c r="J26" s="313">
        <v>254</v>
      </c>
      <c r="K26" s="313">
        <v>3629</v>
      </c>
    </row>
    <row r="27" spans="1:11" s="308" customFormat="1" ht="22.5" customHeight="1">
      <c r="A27" s="304"/>
      <c r="B27" s="315" t="s">
        <v>255</v>
      </c>
      <c r="C27" s="314">
        <v>19617</v>
      </c>
      <c r="D27" s="313">
        <v>1967</v>
      </c>
      <c r="E27" s="313">
        <v>2415</v>
      </c>
      <c r="F27" s="313">
        <v>5256</v>
      </c>
      <c r="G27" s="313">
        <v>4962</v>
      </c>
      <c r="H27" s="313">
        <v>721</v>
      </c>
      <c r="I27" s="313">
        <v>859</v>
      </c>
      <c r="J27" s="313">
        <v>559</v>
      </c>
      <c r="K27" s="313">
        <v>2878</v>
      </c>
    </row>
    <row r="28" spans="1:11" s="316" customFormat="1" ht="22.5" customHeight="1">
      <c r="A28" s="319" t="s">
        <v>261</v>
      </c>
      <c r="B28" s="319" t="s">
        <v>260</v>
      </c>
      <c r="C28" s="318">
        <v>72516</v>
      </c>
      <c r="D28" s="317">
        <v>5805</v>
      </c>
      <c r="E28" s="317">
        <v>17797</v>
      </c>
      <c r="F28" s="317">
        <v>15811</v>
      </c>
      <c r="G28" s="317">
        <v>16648</v>
      </c>
      <c r="H28" s="317">
        <v>2273</v>
      </c>
      <c r="I28" s="317">
        <v>1999</v>
      </c>
      <c r="J28" s="317">
        <v>1495</v>
      </c>
      <c r="K28" s="317">
        <v>10688</v>
      </c>
    </row>
    <row r="29" spans="1:11" s="308" customFormat="1" ht="22.5" customHeight="1">
      <c r="A29" s="304"/>
      <c r="B29" s="315" t="s">
        <v>259</v>
      </c>
      <c r="C29" s="314">
        <v>9305</v>
      </c>
      <c r="D29" s="313">
        <v>323</v>
      </c>
      <c r="E29" s="313">
        <v>1242</v>
      </c>
      <c r="F29" s="313">
        <v>2042</v>
      </c>
      <c r="G29" s="313">
        <v>2574</v>
      </c>
      <c r="H29" s="313">
        <v>181</v>
      </c>
      <c r="I29" s="313">
        <v>142</v>
      </c>
      <c r="J29" s="313">
        <v>268</v>
      </c>
      <c r="K29" s="313">
        <v>2533</v>
      </c>
    </row>
    <row r="30" spans="1:11" s="308" customFormat="1" ht="22.5" customHeight="1">
      <c r="A30" s="304"/>
      <c r="B30" s="315" t="s">
        <v>258</v>
      </c>
      <c r="C30" s="314">
        <v>13539</v>
      </c>
      <c r="D30" s="313">
        <v>396</v>
      </c>
      <c r="E30" s="313">
        <v>4653</v>
      </c>
      <c r="F30" s="313">
        <v>4635</v>
      </c>
      <c r="G30" s="313">
        <v>2719</v>
      </c>
      <c r="H30" s="313">
        <v>58</v>
      </c>
      <c r="I30" s="313">
        <v>6</v>
      </c>
      <c r="J30" s="313">
        <v>71</v>
      </c>
      <c r="K30" s="313">
        <v>1001</v>
      </c>
    </row>
    <row r="31" spans="1:11" s="308" customFormat="1" ht="22.5" customHeight="1">
      <c r="A31" s="304"/>
      <c r="B31" s="315" t="s">
        <v>257</v>
      </c>
      <c r="C31" s="314">
        <v>10092</v>
      </c>
      <c r="D31" s="313">
        <v>1307</v>
      </c>
      <c r="E31" s="313">
        <v>2560</v>
      </c>
      <c r="F31" s="313">
        <v>1462</v>
      </c>
      <c r="G31" s="313">
        <v>1679</v>
      </c>
      <c r="H31" s="313">
        <v>230</v>
      </c>
      <c r="I31" s="313">
        <v>855</v>
      </c>
      <c r="J31" s="313">
        <v>196</v>
      </c>
      <c r="K31" s="313">
        <v>1803</v>
      </c>
    </row>
    <row r="32" spans="1:11" s="308" customFormat="1" ht="22.5" customHeight="1">
      <c r="A32" s="304"/>
      <c r="B32" s="315" t="s">
        <v>256</v>
      </c>
      <c r="C32" s="314">
        <v>22600</v>
      </c>
      <c r="D32" s="313">
        <v>1954</v>
      </c>
      <c r="E32" s="313">
        <v>5768</v>
      </c>
      <c r="F32" s="313">
        <v>5387</v>
      </c>
      <c r="G32" s="313">
        <v>4888</v>
      </c>
      <c r="H32" s="313">
        <v>1041</v>
      </c>
      <c r="I32" s="313">
        <v>539</v>
      </c>
      <c r="J32" s="313">
        <v>365</v>
      </c>
      <c r="K32" s="313">
        <v>2658</v>
      </c>
    </row>
    <row r="33" spans="1:11" s="308" customFormat="1" ht="22.5" customHeight="1" thickBot="1">
      <c r="A33" s="312"/>
      <c r="B33" s="311" t="s">
        <v>255</v>
      </c>
      <c r="C33" s="310">
        <v>16980</v>
      </c>
      <c r="D33" s="309">
        <v>1825</v>
      </c>
      <c r="E33" s="309">
        <v>3574</v>
      </c>
      <c r="F33" s="309">
        <v>2285</v>
      </c>
      <c r="G33" s="309">
        <v>4788</v>
      </c>
      <c r="H33" s="309">
        <v>763</v>
      </c>
      <c r="I33" s="309">
        <v>457</v>
      </c>
      <c r="J33" s="309">
        <v>595</v>
      </c>
      <c r="K33" s="309">
        <v>2693</v>
      </c>
    </row>
    <row r="34" spans="1:11" s="303" customFormat="1" ht="12.75" customHeight="1">
      <c r="A34" s="307" t="s">
        <v>170</v>
      </c>
      <c r="B34" s="306"/>
      <c r="C34" s="304"/>
      <c r="D34" s="306"/>
      <c r="E34" s="306"/>
      <c r="F34" s="305"/>
      <c r="G34" s="305"/>
      <c r="H34" s="304"/>
      <c r="I34" s="304"/>
      <c r="J34" s="304"/>
      <c r="K34" s="304"/>
    </row>
    <row r="35" s="303" customFormat="1" ht="12.75" customHeight="1"/>
    <row r="36" s="303" customFormat="1" ht="12.75" customHeight="1"/>
    <row r="37" s="303" customFormat="1" ht="12.75" customHeight="1"/>
    <row r="38" s="303" customFormat="1" ht="12.75" customHeight="1"/>
    <row r="39" s="303" customFormat="1" ht="12.75" customHeight="1"/>
    <row r="40" s="303" customFormat="1" ht="12.75" customHeight="1"/>
    <row r="41" s="303" customFormat="1" ht="12.75" customHeight="1"/>
    <row r="42" s="303" customFormat="1" ht="12.75" customHeight="1"/>
    <row r="43" s="303" customFormat="1" ht="12.75" customHeight="1"/>
    <row r="44" s="303" customFormat="1" ht="12.75" customHeight="1"/>
    <row r="45" s="303" customFormat="1" ht="12.75" customHeight="1"/>
    <row r="46" s="303" customFormat="1" ht="12.75" customHeight="1"/>
    <row r="47" s="303" customFormat="1" ht="12.75" customHeight="1"/>
    <row r="48" s="303" customFormat="1" ht="12.75" customHeight="1"/>
    <row r="49" s="303" customFormat="1" ht="12.75" customHeight="1"/>
    <row r="50" s="303" customFormat="1" ht="12.75" customHeight="1"/>
    <row r="51" s="303" customFormat="1" ht="12.75" customHeight="1"/>
    <row r="52" s="303" customFormat="1" ht="12.75" customHeight="1"/>
    <row r="53" s="303" customFormat="1" ht="12.75" customHeight="1"/>
    <row r="54" s="303" customFormat="1" ht="12.75" customHeight="1"/>
    <row r="55" s="303" customFormat="1" ht="12.75" customHeight="1"/>
    <row r="56" s="303" customFormat="1" ht="12.75" customHeight="1"/>
    <row r="57" s="303" customFormat="1" ht="12.75" customHeight="1"/>
    <row r="58" s="303" customFormat="1" ht="12.75" customHeight="1"/>
    <row r="59" s="303" customFormat="1" ht="12.75" customHeight="1"/>
    <row r="60" s="303" customFormat="1" ht="12.75" customHeight="1"/>
    <row r="61" s="303" customFormat="1" ht="12.75" customHeight="1"/>
    <row r="62" s="303" customFormat="1" ht="12.75" customHeight="1"/>
    <row r="63" s="303" customFormat="1" ht="12.75" customHeight="1"/>
    <row r="64" s="303" customFormat="1" ht="12.75" customHeight="1"/>
    <row r="65" s="303" customFormat="1" ht="12.75" customHeight="1"/>
    <row r="66" s="303" customFormat="1" ht="12.75" customHeight="1"/>
    <row r="67" s="303" customFormat="1" ht="12.75" customHeight="1"/>
    <row r="68" s="303" customFormat="1" ht="12.75" customHeight="1"/>
    <row r="69" s="303" customFormat="1" ht="12.75" customHeight="1"/>
    <row r="70" s="303" customFormat="1" ht="12.75" customHeight="1"/>
    <row r="71" s="303" customFormat="1" ht="12.75" customHeight="1"/>
    <row r="72" s="303" customFormat="1" ht="12.75" customHeight="1"/>
    <row r="73" s="303" customFormat="1" ht="12.75" customHeight="1"/>
    <row r="74" s="303" customFormat="1" ht="12.75" customHeight="1"/>
    <row r="75" s="303" customFormat="1" ht="12.75" customHeight="1"/>
    <row r="76" s="303" customFormat="1" ht="12.75" customHeight="1"/>
    <row r="77" s="303" customFormat="1" ht="12.75" customHeight="1"/>
    <row r="78" s="303" customFormat="1" ht="12.75" customHeight="1"/>
    <row r="79" s="303" customFormat="1" ht="12.75" customHeight="1"/>
    <row r="80" s="303" customFormat="1" ht="12.75" customHeight="1"/>
    <row r="81" s="303" customFormat="1" ht="12.75" customHeight="1"/>
    <row r="82" s="303" customFormat="1" ht="12.75" customHeight="1"/>
    <row r="83" s="303" customFormat="1" ht="12.75" customHeight="1"/>
    <row r="84" s="303" customFormat="1" ht="12.75" customHeight="1"/>
    <row r="85" s="303" customFormat="1" ht="12.75" customHeight="1"/>
    <row r="86" s="303" customFormat="1" ht="12.75" customHeight="1"/>
    <row r="87" s="303" customFormat="1" ht="12.75" customHeight="1"/>
    <row r="88" s="303" customFormat="1" ht="12.75" customHeight="1"/>
    <row r="89" s="303" customFormat="1" ht="12.75" customHeight="1"/>
    <row r="90" s="303" customFormat="1" ht="12.75" customHeight="1"/>
    <row r="91" s="303" customFormat="1" ht="12.75" customHeight="1"/>
    <row r="92" s="303" customFormat="1" ht="12.75" customHeight="1"/>
    <row r="93" s="303" customFormat="1" ht="12.75" customHeight="1"/>
    <row r="94" s="303" customFormat="1" ht="12.75" customHeight="1"/>
    <row r="95" s="303" customFormat="1" ht="12.75" customHeight="1"/>
    <row r="96" s="303" customFormat="1" ht="12.75" customHeight="1"/>
    <row r="97" s="303" customFormat="1" ht="12.75" customHeight="1"/>
    <row r="98" s="303" customFormat="1" ht="12.75" customHeight="1"/>
    <row r="99" s="303" customFormat="1" ht="12.75" customHeight="1"/>
    <row r="100" s="303" customFormat="1" ht="12.75" customHeight="1"/>
    <row r="101" s="303" customFormat="1" ht="12.75" customHeight="1"/>
    <row r="102" s="303" customFormat="1" ht="12.75" customHeight="1"/>
    <row r="103" s="303" customFormat="1" ht="12.75" customHeight="1"/>
    <row r="104" s="303" customFormat="1" ht="12.75" customHeight="1"/>
    <row r="105" s="303" customFormat="1" ht="12.75" customHeight="1"/>
    <row r="106" s="303" customFormat="1" ht="12.75" customHeight="1"/>
    <row r="107" s="303" customFormat="1" ht="12.75" customHeight="1"/>
    <row r="108" s="303" customFormat="1" ht="12.75" customHeight="1"/>
    <row r="109" s="303" customFormat="1" ht="12.75" customHeight="1"/>
    <row r="110" s="303" customFormat="1" ht="12.75" customHeight="1"/>
    <row r="111" s="303" customFormat="1" ht="12.75" customHeight="1"/>
    <row r="112" s="303" customFormat="1" ht="12.75" customHeight="1"/>
    <row r="113" s="303" customFormat="1" ht="12.75" customHeight="1"/>
    <row r="114" s="303" customFormat="1" ht="12.75" customHeight="1"/>
    <row r="115" s="303" customFormat="1" ht="12.75" customHeight="1"/>
    <row r="116" s="303" customFormat="1" ht="12.75" customHeight="1"/>
    <row r="117" s="303" customFormat="1" ht="12.75" customHeight="1"/>
    <row r="118" s="303" customFormat="1" ht="12.75" customHeight="1"/>
    <row r="119" s="303" customFormat="1" ht="12.75" customHeight="1"/>
    <row r="120" s="303" customFormat="1" ht="12.75" customHeight="1"/>
    <row r="121" s="303" customFormat="1" ht="12.75" customHeight="1"/>
    <row r="122" s="303" customFormat="1" ht="12.75" customHeight="1"/>
    <row r="123" s="303" customFormat="1" ht="12.75" customHeight="1"/>
    <row r="124" s="303" customFormat="1" ht="12.75" customHeight="1"/>
    <row r="125" s="303" customFormat="1" ht="12.75" customHeight="1"/>
    <row r="126" s="303" customFormat="1" ht="12.75" customHeight="1"/>
    <row r="127" s="303" customFormat="1" ht="12.75" customHeight="1"/>
    <row r="128" s="303" customFormat="1" ht="12.75" customHeight="1"/>
    <row r="129" s="303" customFormat="1" ht="12.75" customHeight="1"/>
    <row r="130" s="303" customFormat="1" ht="12.75" customHeight="1"/>
    <row r="131" s="303" customFormat="1" ht="12.75" customHeight="1"/>
    <row r="132" s="303" customFormat="1" ht="12.75" customHeight="1"/>
    <row r="133" s="303" customFormat="1" ht="12.75" customHeight="1"/>
    <row r="134" s="303" customFormat="1" ht="12.75" customHeight="1"/>
    <row r="135" s="303" customFormat="1" ht="12.75" customHeight="1"/>
    <row r="136" s="303" customFormat="1" ht="12.75" customHeight="1"/>
    <row r="137" s="303" customFormat="1" ht="12.75" customHeight="1"/>
    <row r="138" s="303" customFormat="1" ht="12.75" customHeight="1"/>
    <row r="139" s="303" customFormat="1" ht="12.75" customHeight="1"/>
    <row r="140" s="303" customFormat="1" ht="12.75" customHeight="1"/>
    <row r="141" s="303" customFormat="1" ht="12.75" customHeight="1"/>
    <row r="142" s="303" customFormat="1" ht="12.75" customHeight="1"/>
    <row r="143" s="303" customFormat="1" ht="12.75" customHeight="1"/>
    <row r="144" s="303" customFormat="1" ht="12.75" customHeight="1"/>
    <row r="145" s="303" customFormat="1" ht="12.75" customHeight="1"/>
    <row r="146" s="303" customFormat="1" ht="12.75" customHeight="1"/>
  </sheetData>
  <sheetProtection/>
  <mergeCells count="1">
    <mergeCell ref="A3:B3"/>
  </mergeCells>
  <printOptions/>
  <pageMargins left="0.7874015748031497" right="0.7874015748031497" top="0.5905511811023623" bottom="0.9055118110236221" header="0.3937007874015748" footer="0.3937007874015748"/>
  <pageSetup firstPageNumber="323" useFirstPageNumber="1" horizontalDpi="600" verticalDpi="600" orientation="portrait" paperSize="9" scale="89" r:id="rId1"/>
  <headerFooter alignWithMargins="0">
    <oddFooter>&amp;C&amp;"ＭＳ 明朝,標準"-  &amp;P 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Normal="12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7.875" style="302" customWidth="1"/>
    <col min="2" max="2" width="18.625" style="302" customWidth="1"/>
    <col min="3" max="11" width="8.375" style="302" customWidth="1"/>
    <col min="12" max="16384" width="9.00390625" style="302" customWidth="1"/>
  </cols>
  <sheetData>
    <row r="1" spans="1:4" s="328" customFormat="1" ht="12">
      <c r="A1" s="328" t="s">
        <v>358</v>
      </c>
      <c r="D1" s="363"/>
    </row>
    <row r="2" spans="1:11" s="303" customFormat="1" ht="12" customHeight="1" thickBot="1">
      <c r="A2" s="362"/>
      <c r="D2" s="362"/>
      <c r="K2" s="362"/>
    </row>
    <row r="3" spans="1:11" s="308" customFormat="1" ht="13.5">
      <c r="A3" s="361" t="s">
        <v>357</v>
      </c>
      <c r="B3" s="360" t="s">
        <v>237</v>
      </c>
      <c r="C3" s="360" t="s">
        <v>356</v>
      </c>
      <c r="D3" s="357" t="s">
        <v>355</v>
      </c>
      <c r="E3" s="359"/>
      <c r="F3" s="46"/>
      <c r="G3" s="358"/>
      <c r="H3" s="357" t="s">
        <v>354</v>
      </c>
      <c r="I3" s="356"/>
      <c r="J3" s="355" t="s">
        <v>220</v>
      </c>
      <c r="K3" s="354" t="s">
        <v>353</v>
      </c>
    </row>
    <row r="4" spans="1:11" s="308" customFormat="1" ht="11.25">
      <c r="A4" s="353"/>
      <c r="B4" s="352"/>
      <c r="C4" s="352"/>
      <c r="D4" s="351" t="s">
        <v>216</v>
      </c>
      <c r="E4" s="351" t="s">
        <v>219</v>
      </c>
      <c r="F4" s="351" t="s">
        <v>218</v>
      </c>
      <c r="G4" s="351" t="s">
        <v>217</v>
      </c>
      <c r="H4" s="351" t="s">
        <v>215</v>
      </c>
      <c r="I4" s="351" t="s">
        <v>352</v>
      </c>
      <c r="J4" s="350" t="s">
        <v>351</v>
      </c>
      <c r="K4" s="349" t="s">
        <v>350</v>
      </c>
    </row>
    <row r="5" spans="1:11" s="316" customFormat="1" ht="19.5" customHeight="1">
      <c r="A5" s="348" t="s">
        <v>349</v>
      </c>
      <c r="B5" s="347"/>
      <c r="C5" s="346">
        <v>3570</v>
      </c>
      <c r="D5" s="346">
        <v>3682</v>
      </c>
      <c r="E5" s="346">
        <v>1511</v>
      </c>
      <c r="F5" s="346">
        <v>724</v>
      </c>
      <c r="G5" s="346">
        <v>1447</v>
      </c>
      <c r="H5" s="346">
        <v>570</v>
      </c>
      <c r="I5" s="346">
        <v>160</v>
      </c>
      <c r="J5" s="346">
        <v>47554</v>
      </c>
      <c r="K5" s="345">
        <v>111.6</v>
      </c>
    </row>
    <row r="6" spans="1:11" s="308" customFormat="1" ht="19.5" customHeight="1">
      <c r="A6" s="339" t="s">
        <v>348</v>
      </c>
      <c r="B6" s="342" t="s">
        <v>347</v>
      </c>
      <c r="C6" s="341">
        <v>120</v>
      </c>
      <c r="D6" s="341">
        <v>108</v>
      </c>
      <c r="E6" s="341">
        <v>35</v>
      </c>
      <c r="F6" s="341">
        <v>22</v>
      </c>
      <c r="G6" s="341">
        <v>51</v>
      </c>
      <c r="H6" s="341">
        <v>8</v>
      </c>
      <c r="I6" s="341">
        <v>3</v>
      </c>
      <c r="J6" s="336">
        <v>1455</v>
      </c>
      <c r="K6" s="335">
        <v>101</v>
      </c>
    </row>
    <row r="7" spans="1:11" s="308" customFormat="1" ht="19.5" customHeight="1">
      <c r="A7" s="339" t="s">
        <v>346</v>
      </c>
      <c r="B7" s="342" t="s">
        <v>225</v>
      </c>
      <c r="C7" s="341">
        <v>60</v>
      </c>
      <c r="D7" s="341">
        <v>50</v>
      </c>
      <c r="E7" s="341">
        <v>14</v>
      </c>
      <c r="F7" s="341">
        <v>10</v>
      </c>
      <c r="G7" s="341">
        <v>26</v>
      </c>
      <c r="H7" s="341">
        <v>5</v>
      </c>
      <c r="I7" s="341">
        <v>3</v>
      </c>
      <c r="J7" s="336">
        <v>699</v>
      </c>
      <c r="K7" s="335">
        <v>97.1</v>
      </c>
    </row>
    <row r="8" spans="1:11" s="308" customFormat="1" ht="19.5" customHeight="1">
      <c r="A8" s="339" t="s">
        <v>345</v>
      </c>
      <c r="B8" s="342" t="s">
        <v>225</v>
      </c>
      <c r="C8" s="341">
        <v>60</v>
      </c>
      <c r="D8" s="341">
        <v>55</v>
      </c>
      <c r="E8" s="341">
        <v>14</v>
      </c>
      <c r="F8" s="341">
        <v>14</v>
      </c>
      <c r="G8" s="341">
        <v>27</v>
      </c>
      <c r="H8" s="341">
        <v>4</v>
      </c>
      <c r="I8" s="341">
        <v>3</v>
      </c>
      <c r="J8" s="336">
        <v>789</v>
      </c>
      <c r="K8" s="335">
        <v>109.6</v>
      </c>
    </row>
    <row r="9" spans="1:11" s="308" customFormat="1" ht="19.5" customHeight="1">
      <c r="A9" s="339" t="s">
        <v>344</v>
      </c>
      <c r="B9" s="342" t="s">
        <v>225</v>
      </c>
      <c r="C9" s="341">
        <v>60</v>
      </c>
      <c r="D9" s="341">
        <v>55</v>
      </c>
      <c r="E9" s="341">
        <v>15</v>
      </c>
      <c r="F9" s="341">
        <v>9</v>
      </c>
      <c r="G9" s="341">
        <v>31</v>
      </c>
      <c r="H9" s="341">
        <v>4</v>
      </c>
      <c r="I9" s="341">
        <v>3</v>
      </c>
      <c r="J9" s="336">
        <v>779</v>
      </c>
      <c r="K9" s="335">
        <v>108.2</v>
      </c>
    </row>
    <row r="10" spans="1:11" s="308" customFormat="1" ht="19.5" customHeight="1">
      <c r="A10" s="339" t="s">
        <v>343</v>
      </c>
      <c r="B10" s="342" t="s">
        <v>225</v>
      </c>
      <c r="C10" s="341">
        <v>60</v>
      </c>
      <c r="D10" s="341">
        <v>64</v>
      </c>
      <c r="E10" s="341">
        <v>22</v>
      </c>
      <c r="F10" s="341">
        <v>14</v>
      </c>
      <c r="G10" s="341">
        <v>28</v>
      </c>
      <c r="H10" s="341">
        <v>5</v>
      </c>
      <c r="I10" s="341">
        <v>3</v>
      </c>
      <c r="J10" s="336">
        <v>843</v>
      </c>
      <c r="K10" s="335">
        <v>117.1</v>
      </c>
    </row>
    <row r="11" spans="1:11" s="308" customFormat="1" ht="19.5" customHeight="1">
      <c r="A11" s="339" t="s">
        <v>342</v>
      </c>
      <c r="B11" s="342" t="s">
        <v>225</v>
      </c>
      <c r="C11" s="341">
        <v>60</v>
      </c>
      <c r="D11" s="341">
        <v>62</v>
      </c>
      <c r="E11" s="341">
        <v>24</v>
      </c>
      <c r="F11" s="341">
        <v>12</v>
      </c>
      <c r="G11" s="341">
        <v>26</v>
      </c>
      <c r="H11" s="341">
        <v>5</v>
      </c>
      <c r="I11" s="341">
        <v>3</v>
      </c>
      <c r="J11" s="336">
        <v>827</v>
      </c>
      <c r="K11" s="335">
        <v>114.9</v>
      </c>
    </row>
    <row r="12" spans="1:11" s="308" customFormat="1" ht="19.5" customHeight="1">
      <c r="A12" s="339" t="s">
        <v>341</v>
      </c>
      <c r="B12" s="342" t="s">
        <v>225</v>
      </c>
      <c r="C12" s="341">
        <v>60</v>
      </c>
      <c r="D12" s="341">
        <v>54</v>
      </c>
      <c r="E12" s="341">
        <v>18</v>
      </c>
      <c r="F12" s="341">
        <v>11</v>
      </c>
      <c r="G12" s="341">
        <v>25</v>
      </c>
      <c r="H12" s="341">
        <v>4</v>
      </c>
      <c r="I12" s="341">
        <v>3</v>
      </c>
      <c r="J12" s="336">
        <v>722</v>
      </c>
      <c r="K12" s="335">
        <v>100.3</v>
      </c>
    </row>
    <row r="13" spans="1:11" s="308" customFormat="1" ht="19.5" customHeight="1">
      <c r="A13" s="339" t="s">
        <v>340</v>
      </c>
      <c r="B13" s="342" t="s">
        <v>225</v>
      </c>
      <c r="C13" s="341">
        <v>70</v>
      </c>
      <c r="D13" s="341">
        <v>36</v>
      </c>
      <c r="E13" s="341">
        <v>9</v>
      </c>
      <c r="F13" s="341">
        <v>9</v>
      </c>
      <c r="G13" s="341">
        <v>18</v>
      </c>
      <c r="H13" s="341">
        <v>4</v>
      </c>
      <c r="I13" s="341">
        <v>3</v>
      </c>
      <c r="J13" s="336">
        <v>565</v>
      </c>
      <c r="K13" s="335">
        <v>67.3</v>
      </c>
    </row>
    <row r="14" spans="1:11" s="308" customFormat="1" ht="19.5" customHeight="1">
      <c r="A14" s="339" t="s">
        <v>339</v>
      </c>
      <c r="B14" s="342" t="s">
        <v>225</v>
      </c>
      <c r="C14" s="341">
        <v>90</v>
      </c>
      <c r="D14" s="341">
        <v>78</v>
      </c>
      <c r="E14" s="341">
        <v>22</v>
      </c>
      <c r="F14" s="341">
        <v>17</v>
      </c>
      <c r="G14" s="341">
        <v>39</v>
      </c>
      <c r="H14" s="341">
        <v>7</v>
      </c>
      <c r="I14" s="341">
        <v>3</v>
      </c>
      <c r="J14" s="336">
        <v>1119</v>
      </c>
      <c r="K14" s="335">
        <v>103.6</v>
      </c>
    </row>
    <row r="15" spans="1:11" s="308" customFormat="1" ht="19.5" customHeight="1">
      <c r="A15" s="339" t="s">
        <v>338</v>
      </c>
      <c r="B15" s="342" t="s">
        <v>225</v>
      </c>
      <c r="C15" s="341">
        <v>60</v>
      </c>
      <c r="D15" s="341">
        <v>55</v>
      </c>
      <c r="E15" s="341">
        <v>21</v>
      </c>
      <c r="F15" s="341">
        <v>11</v>
      </c>
      <c r="G15" s="341">
        <v>23</v>
      </c>
      <c r="H15" s="341">
        <v>5</v>
      </c>
      <c r="I15" s="341">
        <v>3</v>
      </c>
      <c r="J15" s="336">
        <v>727</v>
      </c>
      <c r="K15" s="335">
        <v>101</v>
      </c>
    </row>
    <row r="16" spans="1:11" s="308" customFormat="1" ht="19.5" customHeight="1">
      <c r="A16" s="339" t="s">
        <v>337</v>
      </c>
      <c r="B16" s="342" t="s">
        <v>225</v>
      </c>
      <c r="C16" s="341">
        <v>120</v>
      </c>
      <c r="D16" s="341">
        <v>93</v>
      </c>
      <c r="E16" s="341">
        <v>33</v>
      </c>
      <c r="F16" s="341">
        <v>20</v>
      </c>
      <c r="G16" s="341">
        <v>40</v>
      </c>
      <c r="H16" s="341">
        <v>9</v>
      </c>
      <c r="I16" s="341">
        <v>4</v>
      </c>
      <c r="J16" s="336">
        <v>1297</v>
      </c>
      <c r="K16" s="335">
        <v>90.1</v>
      </c>
    </row>
    <row r="17" spans="1:11" s="308" customFormat="1" ht="19.5" customHeight="1">
      <c r="A17" s="339" t="s">
        <v>336</v>
      </c>
      <c r="B17" s="342" t="s">
        <v>225</v>
      </c>
      <c r="C17" s="341">
        <v>60</v>
      </c>
      <c r="D17" s="341">
        <v>38</v>
      </c>
      <c r="E17" s="341">
        <v>14</v>
      </c>
      <c r="F17" s="341">
        <v>12</v>
      </c>
      <c r="G17" s="341">
        <v>12</v>
      </c>
      <c r="H17" s="341">
        <v>4</v>
      </c>
      <c r="I17" s="341">
        <v>3</v>
      </c>
      <c r="J17" s="336">
        <v>498</v>
      </c>
      <c r="K17" s="335">
        <v>69.2</v>
      </c>
    </row>
    <row r="18" spans="1:11" s="308" customFormat="1" ht="19.5" customHeight="1">
      <c r="A18" s="339" t="s">
        <v>335</v>
      </c>
      <c r="B18" s="342" t="s">
        <v>225</v>
      </c>
      <c r="C18" s="341">
        <v>90</v>
      </c>
      <c r="D18" s="341">
        <v>61</v>
      </c>
      <c r="E18" s="341">
        <v>27</v>
      </c>
      <c r="F18" s="341">
        <v>9</v>
      </c>
      <c r="G18" s="341">
        <v>25</v>
      </c>
      <c r="H18" s="341">
        <v>7</v>
      </c>
      <c r="I18" s="341">
        <v>3</v>
      </c>
      <c r="J18" s="336">
        <v>753</v>
      </c>
      <c r="K18" s="335">
        <v>69.7</v>
      </c>
    </row>
    <row r="19" spans="1:11" s="308" customFormat="1" ht="19.5" customHeight="1">
      <c r="A19" s="339" t="s">
        <v>334</v>
      </c>
      <c r="B19" s="344" t="s">
        <v>333</v>
      </c>
      <c r="C19" s="341">
        <v>120</v>
      </c>
      <c r="D19" s="341">
        <v>117</v>
      </c>
      <c r="E19" s="341">
        <v>47</v>
      </c>
      <c r="F19" s="341">
        <v>25</v>
      </c>
      <c r="G19" s="341">
        <v>45</v>
      </c>
      <c r="H19" s="341">
        <v>15</v>
      </c>
      <c r="I19" s="341">
        <v>3</v>
      </c>
      <c r="J19" s="336">
        <v>1634</v>
      </c>
      <c r="K19" s="335">
        <v>113.5</v>
      </c>
    </row>
    <row r="20" spans="1:11" s="308" customFormat="1" ht="19.5" customHeight="1">
      <c r="A20" s="339" t="s">
        <v>332</v>
      </c>
      <c r="B20" s="342" t="s">
        <v>225</v>
      </c>
      <c r="C20" s="341">
        <v>60</v>
      </c>
      <c r="D20" s="341">
        <v>67</v>
      </c>
      <c r="E20" s="341">
        <v>28</v>
      </c>
      <c r="F20" s="341">
        <v>11</v>
      </c>
      <c r="G20" s="341">
        <v>28</v>
      </c>
      <c r="H20" s="341">
        <v>13</v>
      </c>
      <c r="I20" s="341">
        <v>3</v>
      </c>
      <c r="J20" s="336">
        <v>837</v>
      </c>
      <c r="K20" s="335">
        <v>116.3</v>
      </c>
    </row>
    <row r="21" spans="1:11" s="308" customFormat="1" ht="19.5" customHeight="1">
      <c r="A21" s="339" t="s">
        <v>331</v>
      </c>
      <c r="B21" s="342" t="s">
        <v>225</v>
      </c>
      <c r="C21" s="341">
        <v>120</v>
      </c>
      <c r="D21" s="341">
        <v>134</v>
      </c>
      <c r="E21" s="341">
        <v>56</v>
      </c>
      <c r="F21" s="341">
        <v>27</v>
      </c>
      <c r="G21" s="341">
        <v>51</v>
      </c>
      <c r="H21" s="341">
        <v>16</v>
      </c>
      <c r="I21" s="341">
        <v>3</v>
      </c>
      <c r="J21" s="336">
        <v>1618</v>
      </c>
      <c r="K21" s="335">
        <v>112.4</v>
      </c>
    </row>
    <row r="22" spans="1:11" s="308" customFormat="1" ht="19.5" customHeight="1">
      <c r="A22" s="339" t="s">
        <v>330</v>
      </c>
      <c r="B22" s="342" t="s">
        <v>225</v>
      </c>
      <c r="C22" s="341">
        <v>80</v>
      </c>
      <c r="D22" s="341">
        <v>92</v>
      </c>
      <c r="E22" s="341">
        <v>43</v>
      </c>
      <c r="F22" s="341">
        <v>16</v>
      </c>
      <c r="G22" s="341">
        <v>33</v>
      </c>
      <c r="H22" s="341">
        <v>12</v>
      </c>
      <c r="I22" s="341">
        <v>3</v>
      </c>
      <c r="J22" s="336">
        <v>1187</v>
      </c>
      <c r="K22" s="335">
        <v>123.6</v>
      </c>
    </row>
    <row r="23" spans="1:11" s="308" customFormat="1" ht="19.5" customHeight="1">
      <c r="A23" s="339" t="s">
        <v>329</v>
      </c>
      <c r="B23" s="342" t="s">
        <v>225</v>
      </c>
      <c r="C23" s="341">
        <v>90</v>
      </c>
      <c r="D23" s="341">
        <v>100</v>
      </c>
      <c r="E23" s="341">
        <v>45</v>
      </c>
      <c r="F23" s="341">
        <v>18</v>
      </c>
      <c r="G23" s="341">
        <v>37</v>
      </c>
      <c r="H23" s="341">
        <v>14</v>
      </c>
      <c r="I23" s="341">
        <v>3</v>
      </c>
      <c r="J23" s="336">
        <v>1279</v>
      </c>
      <c r="K23" s="335">
        <v>118.4</v>
      </c>
    </row>
    <row r="24" spans="1:11" s="308" customFormat="1" ht="19.5" customHeight="1">
      <c r="A24" s="339" t="s">
        <v>328</v>
      </c>
      <c r="B24" s="342" t="s">
        <v>225</v>
      </c>
      <c r="C24" s="341">
        <v>90</v>
      </c>
      <c r="D24" s="341">
        <v>102</v>
      </c>
      <c r="E24" s="341">
        <v>39</v>
      </c>
      <c r="F24" s="341">
        <v>23</v>
      </c>
      <c r="G24" s="341">
        <v>40</v>
      </c>
      <c r="H24" s="341">
        <v>15</v>
      </c>
      <c r="I24" s="341">
        <v>3</v>
      </c>
      <c r="J24" s="336">
        <v>1209</v>
      </c>
      <c r="K24" s="335">
        <v>111.9</v>
      </c>
    </row>
    <row r="25" spans="1:11" s="308" customFormat="1" ht="19.5" customHeight="1">
      <c r="A25" s="339" t="s">
        <v>327</v>
      </c>
      <c r="B25" s="342" t="s">
        <v>326</v>
      </c>
      <c r="C25" s="341">
        <v>90</v>
      </c>
      <c r="D25" s="341">
        <v>106</v>
      </c>
      <c r="E25" s="341">
        <v>42</v>
      </c>
      <c r="F25" s="341">
        <v>24</v>
      </c>
      <c r="G25" s="341">
        <v>40</v>
      </c>
      <c r="H25" s="341">
        <v>17</v>
      </c>
      <c r="I25" s="341">
        <v>7</v>
      </c>
      <c r="J25" s="336">
        <v>1326</v>
      </c>
      <c r="K25" s="335">
        <v>122.8</v>
      </c>
    </row>
    <row r="26" spans="1:11" s="308" customFormat="1" ht="19.5" customHeight="1">
      <c r="A26" s="339" t="s">
        <v>325</v>
      </c>
      <c r="B26" s="342" t="s">
        <v>303</v>
      </c>
      <c r="C26" s="341">
        <v>150</v>
      </c>
      <c r="D26" s="341">
        <v>156</v>
      </c>
      <c r="E26" s="341">
        <v>65</v>
      </c>
      <c r="F26" s="341">
        <v>32</v>
      </c>
      <c r="G26" s="341">
        <v>59</v>
      </c>
      <c r="H26" s="341">
        <v>26</v>
      </c>
      <c r="I26" s="341">
        <v>5</v>
      </c>
      <c r="J26" s="336">
        <v>2007</v>
      </c>
      <c r="K26" s="335">
        <v>111.5</v>
      </c>
    </row>
    <row r="27" spans="1:11" s="308" customFormat="1" ht="19.5" customHeight="1">
      <c r="A27" s="339" t="s">
        <v>324</v>
      </c>
      <c r="B27" s="342" t="s">
        <v>305</v>
      </c>
      <c r="C27" s="341">
        <v>90</v>
      </c>
      <c r="D27" s="341">
        <v>104</v>
      </c>
      <c r="E27" s="341">
        <v>45</v>
      </c>
      <c r="F27" s="341">
        <v>19</v>
      </c>
      <c r="G27" s="341">
        <v>40</v>
      </c>
      <c r="H27" s="341">
        <v>16</v>
      </c>
      <c r="I27" s="341">
        <v>3</v>
      </c>
      <c r="J27" s="336">
        <v>1292</v>
      </c>
      <c r="K27" s="335">
        <v>119.6</v>
      </c>
    </row>
    <row r="28" spans="1:11" s="308" customFormat="1" ht="19.5" customHeight="1">
      <c r="A28" s="339" t="s">
        <v>323</v>
      </c>
      <c r="B28" s="342" t="s">
        <v>322</v>
      </c>
      <c r="C28" s="341">
        <v>70</v>
      </c>
      <c r="D28" s="341">
        <v>78</v>
      </c>
      <c r="E28" s="341">
        <v>33</v>
      </c>
      <c r="F28" s="341">
        <v>15</v>
      </c>
      <c r="G28" s="341">
        <v>30</v>
      </c>
      <c r="H28" s="341">
        <v>18</v>
      </c>
      <c r="I28" s="341">
        <v>4</v>
      </c>
      <c r="J28" s="336">
        <v>978</v>
      </c>
      <c r="K28" s="335">
        <v>116.4</v>
      </c>
    </row>
    <row r="29" spans="1:11" s="308" customFormat="1" ht="19.5" customHeight="1">
      <c r="A29" s="339" t="s">
        <v>321</v>
      </c>
      <c r="B29" s="342" t="s">
        <v>320</v>
      </c>
      <c r="C29" s="341">
        <v>90</v>
      </c>
      <c r="D29" s="341">
        <v>99</v>
      </c>
      <c r="E29" s="341">
        <v>44</v>
      </c>
      <c r="F29" s="341">
        <v>18</v>
      </c>
      <c r="G29" s="341">
        <v>37</v>
      </c>
      <c r="H29" s="341">
        <v>18</v>
      </c>
      <c r="I29" s="341">
        <v>5</v>
      </c>
      <c r="J29" s="336">
        <v>1268</v>
      </c>
      <c r="K29" s="335">
        <v>117.4</v>
      </c>
    </row>
    <row r="30" spans="1:11" s="308" customFormat="1" ht="19.5" customHeight="1">
      <c r="A30" s="339" t="s">
        <v>319</v>
      </c>
      <c r="B30" s="342" t="s">
        <v>311</v>
      </c>
      <c r="C30" s="341">
        <v>80</v>
      </c>
      <c r="D30" s="341">
        <v>83</v>
      </c>
      <c r="E30" s="341">
        <v>34</v>
      </c>
      <c r="F30" s="341">
        <v>14</v>
      </c>
      <c r="G30" s="341">
        <v>35</v>
      </c>
      <c r="H30" s="341">
        <v>15</v>
      </c>
      <c r="I30" s="341">
        <v>3</v>
      </c>
      <c r="J30" s="336">
        <v>1106</v>
      </c>
      <c r="K30" s="335">
        <v>115.2</v>
      </c>
    </row>
    <row r="31" spans="1:11" s="308" customFormat="1" ht="19.5" customHeight="1">
      <c r="A31" s="339" t="s">
        <v>318</v>
      </c>
      <c r="B31" s="342" t="s">
        <v>317</v>
      </c>
      <c r="C31" s="341">
        <v>60</v>
      </c>
      <c r="D31" s="341">
        <v>69</v>
      </c>
      <c r="E31" s="341">
        <v>24</v>
      </c>
      <c r="F31" s="341">
        <v>14</v>
      </c>
      <c r="G31" s="341">
        <v>31</v>
      </c>
      <c r="H31" s="341">
        <v>11</v>
      </c>
      <c r="I31" s="341">
        <v>5</v>
      </c>
      <c r="J31" s="336">
        <v>849</v>
      </c>
      <c r="K31" s="335">
        <v>117.9</v>
      </c>
    </row>
    <row r="32" spans="1:11" s="308" customFormat="1" ht="19.5" customHeight="1">
      <c r="A32" s="339" t="s">
        <v>316</v>
      </c>
      <c r="B32" s="342" t="s">
        <v>296</v>
      </c>
      <c r="C32" s="341">
        <v>90</v>
      </c>
      <c r="D32" s="341">
        <v>105</v>
      </c>
      <c r="E32" s="341">
        <v>47</v>
      </c>
      <c r="F32" s="341">
        <v>19</v>
      </c>
      <c r="G32" s="341">
        <v>39</v>
      </c>
      <c r="H32" s="341">
        <v>17</v>
      </c>
      <c r="I32" s="341">
        <v>6</v>
      </c>
      <c r="J32" s="336">
        <v>1320</v>
      </c>
      <c r="K32" s="335">
        <v>122.2</v>
      </c>
    </row>
    <row r="33" spans="1:11" s="308" customFormat="1" ht="19.5" customHeight="1">
      <c r="A33" s="339" t="s">
        <v>315</v>
      </c>
      <c r="B33" s="344" t="s">
        <v>314</v>
      </c>
      <c r="C33" s="341">
        <v>120</v>
      </c>
      <c r="D33" s="341">
        <v>126</v>
      </c>
      <c r="E33" s="341">
        <v>49</v>
      </c>
      <c r="F33" s="341">
        <v>26</v>
      </c>
      <c r="G33" s="341">
        <v>51</v>
      </c>
      <c r="H33" s="341">
        <v>18</v>
      </c>
      <c r="I33" s="341">
        <v>4</v>
      </c>
      <c r="J33" s="336">
        <v>1642</v>
      </c>
      <c r="K33" s="335">
        <v>114</v>
      </c>
    </row>
    <row r="34" spans="1:11" s="303" customFormat="1" ht="19.5" customHeight="1">
      <c r="A34" s="339" t="s">
        <v>313</v>
      </c>
      <c r="B34" s="338" t="s">
        <v>289</v>
      </c>
      <c r="C34" s="341">
        <v>60</v>
      </c>
      <c r="D34" s="341">
        <v>65</v>
      </c>
      <c r="E34" s="341">
        <v>32</v>
      </c>
      <c r="F34" s="341">
        <v>11</v>
      </c>
      <c r="G34" s="341">
        <v>22</v>
      </c>
      <c r="H34" s="341">
        <v>13</v>
      </c>
      <c r="I34" s="341">
        <v>4</v>
      </c>
      <c r="J34" s="336">
        <v>816</v>
      </c>
      <c r="K34" s="335">
        <v>113.3</v>
      </c>
    </row>
    <row r="35" spans="1:11" s="303" customFormat="1" ht="19.5" customHeight="1">
      <c r="A35" s="339" t="s">
        <v>312</v>
      </c>
      <c r="B35" s="338" t="s">
        <v>311</v>
      </c>
      <c r="C35" s="341">
        <v>90</v>
      </c>
      <c r="D35" s="341">
        <v>90</v>
      </c>
      <c r="E35" s="341">
        <v>29</v>
      </c>
      <c r="F35" s="341">
        <v>18</v>
      </c>
      <c r="G35" s="341">
        <v>43</v>
      </c>
      <c r="H35" s="341">
        <v>12</v>
      </c>
      <c r="I35" s="341">
        <v>4</v>
      </c>
      <c r="J35" s="336">
        <v>1249</v>
      </c>
      <c r="K35" s="335">
        <v>115.6</v>
      </c>
    </row>
    <row r="36" spans="1:11" s="303" customFormat="1" ht="19.5" customHeight="1">
      <c r="A36" s="339" t="s">
        <v>310</v>
      </c>
      <c r="B36" s="338" t="s">
        <v>309</v>
      </c>
      <c r="C36" s="341">
        <v>90</v>
      </c>
      <c r="D36" s="341">
        <v>103</v>
      </c>
      <c r="E36" s="341">
        <v>37</v>
      </c>
      <c r="F36" s="341">
        <v>23</v>
      </c>
      <c r="G36" s="341">
        <v>43</v>
      </c>
      <c r="H36" s="341">
        <v>22</v>
      </c>
      <c r="I36" s="341">
        <v>4</v>
      </c>
      <c r="J36" s="336">
        <v>1198</v>
      </c>
      <c r="K36" s="335">
        <v>110.9</v>
      </c>
    </row>
    <row r="37" spans="1:11" s="303" customFormat="1" ht="19.5" customHeight="1">
      <c r="A37" s="339" t="s">
        <v>308</v>
      </c>
      <c r="B37" s="338" t="s">
        <v>307</v>
      </c>
      <c r="C37" s="341">
        <v>90</v>
      </c>
      <c r="D37" s="341">
        <v>97</v>
      </c>
      <c r="E37" s="341">
        <v>42</v>
      </c>
      <c r="F37" s="341">
        <v>17</v>
      </c>
      <c r="G37" s="341">
        <v>38</v>
      </c>
      <c r="H37" s="341">
        <v>23</v>
      </c>
      <c r="I37" s="341">
        <v>6</v>
      </c>
      <c r="J37" s="336">
        <v>1274</v>
      </c>
      <c r="K37" s="335">
        <v>118</v>
      </c>
    </row>
    <row r="38" spans="1:11" s="303" customFormat="1" ht="19.5" customHeight="1">
      <c r="A38" s="339" t="s">
        <v>306</v>
      </c>
      <c r="B38" s="338" t="s">
        <v>305</v>
      </c>
      <c r="C38" s="341">
        <v>60</v>
      </c>
      <c r="D38" s="341">
        <v>83</v>
      </c>
      <c r="E38" s="341">
        <v>41</v>
      </c>
      <c r="F38" s="341">
        <v>15</v>
      </c>
      <c r="G38" s="341">
        <v>27</v>
      </c>
      <c r="H38" s="341">
        <v>15</v>
      </c>
      <c r="I38" s="341">
        <v>3</v>
      </c>
      <c r="J38" s="336">
        <v>891</v>
      </c>
      <c r="K38" s="335">
        <v>123.8</v>
      </c>
    </row>
    <row r="39" spans="1:11" s="303" customFormat="1" ht="19.5" customHeight="1">
      <c r="A39" s="339" t="s">
        <v>304</v>
      </c>
      <c r="B39" s="338" t="s">
        <v>303</v>
      </c>
      <c r="C39" s="341">
        <v>80</v>
      </c>
      <c r="D39" s="341">
        <v>89</v>
      </c>
      <c r="E39" s="341">
        <v>35</v>
      </c>
      <c r="F39" s="341">
        <v>18</v>
      </c>
      <c r="G39" s="341">
        <v>36</v>
      </c>
      <c r="H39" s="341">
        <v>19</v>
      </c>
      <c r="I39" s="341">
        <v>3</v>
      </c>
      <c r="J39" s="336">
        <v>1170</v>
      </c>
      <c r="K39" s="335">
        <v>121.9</v>
      </c>
    </row>
    <row r="40" spans="1:11" s="303" customFormat="1" ht="19.5" customHeight="1">
      <c r="A40" s="339" t="s">
        <v>302</v>
      </c>
      <c r="B40" s="338" t="s">
        <v>301</v>
      </c>
      <c r="C40" s="341">
        <v>90</v>
      </c>
      <c r="D40" s="341">
        <v>108</v>
      </c>
      <c r="E40" s="341">
        <v>48</v>
      </c>
      <c r="F40" s="341">
        <v>20</v>
      </c>
      <c r="G40" s="341">
        <v>40</v>
      </c>
      <c r="H40" s="341">
        <v>21</v>
      </c>
      <c r="I40" s="341">
        <v>4</v>
      </c>
      <c r="J40" s="336">
        <v>1290</v>
      </c>
      <c r="K40" s="335">
        <v>119.4</v>
      </c>
    </row>
    <row r="41" spans="1:11" s="303" customFormat="1" ht="19.5" customHeight="1">
      <c r="A41" s="339" t="s">
        <v>300</v>
      </c>
      <c r="B41" s="342" t="s">
        <v>299</v>
      </c>
      <c r="C41" s="341">
        <v>120</v>
      </c>
      <c r="D41" s="341">
        <v>141</v>
      </c>
      <c r="E41" s="341">
        <v>61</v>
      </c>
      <c r="F41" s="341">
        <v>29</v>
      </c>
      <c r="G41" s="341">
        <v>51</v>
      </c>
      <c r="H41" s="341">
        <v>14</v>
      </c>
      <c r="I41" s="341">
        <v>4</v>
      </c>
      <c r="J41" s="336">
        <v>1574</v>
      </c>
      <c r="K41" s="335">
        <v>145.7</v>
      </c>
    </row>
    <row r="42" spans="1:11" s="303" customFormat="1" ht="19.5" customHeight="1">
      <c r="A42" s="339" t="s">
        <v>298</v>
      </c>
      <c r="B42" s="342" t="s">
        <v>292</v>
      </c>
      <c r="C42" s="341">
        <v>90</v>
      </c>
      <c r="D42" s="341">
        <v>98</v>
      </c>
      <c r="E42" s="341">
        <v>44</v>
      </c>
      <c r="F42" s="341">
        <v>18</v>
      </c>
      <c r="G42" s="341">
        <v>36</v>
      </c>
      <c r="H42" s="341">
        <v>22</v>
      </c>
      <c r="I42" s="341">
        <v>6</v>
      </c>
      <c r="J42" s="336">
        <v>1284</v>
      </c>
      <c r="K42" s="335">
        <v>118.9</v>
      </c>
    </row>
    <row r="43" spans="1:11" s="303" customFormat="1" ht="19.5" customHeight="1">
      <c r="A43" s="339" t="s">
        <v>297</v>
      </c>
      <c r="B43" s="338" t="s">
        <v>296</v>
      </c>
      <c r="C43" s="341">
        <v>90</v>
      </c>
      <c r="D43" s="341">
        <v>103</v>
      </c>
      <c r="E43" s="341">
        <v>48</v>
      </c>
      <c r="F43" s="341">
        <v>19</v>
      </c>
      <c r="G43" s="341">
        <v>36</v>
      </c>
      <c r="H43" s="341">
        <v>17</v>
      </c>
      <c r="I43" s="341">
        <v>5</v>
      </c>
      <c r="J43" s="336">
        <v>1272</v>
      </c>
      <c r="K43" s="335">
        <v>117.8</v>
      </c>
    </row>
    <row r="44" spans="1:11" s="303" customFormat="1" ht="19.5" customHeight="1">
      <c r="A44" s="339" t="s">
        <v>295</v>
      </c>
      <c r="B44" s="338" t="s">
        <v>294</v>
      </c>
      <c r="C44" s="341">
        <v>60</v>
      </c>
      <c r="D44" s="341">
        <v>69</v>
      </c>
      <c r="E44" s="341">
        <v>31</v>
      </c>
      <c r="F44" s="341">
        <v>11</v>
      </c>
      <c r="G44" s="341">
        <v>27</v>
      </c>
      <c r="H44" s="341">
        <v>16</v>
      </c>
      <c r="I44" s="341">
        <v>6</v>
      </c>
      <c r="J44" s="336">
        <v>879</v>
      </c>
      <c r="K44" s="335">
        <v>122.1</v>
      </c>
    </row>
    <row r="45" spans="1:11" s="303" customFormat="1" ht="19.5" customHeight="1">
      <c r="A45" s="343" t="s">
        <v>293</v>
      </c>
      <c r="B45" s="338" t="s">
        <v>292</v>
      </c>
      <c r="C45" s="341">
        <v>90</v>
      </c>
      <c r="D45" s="341">
        <v>101</v>
      </c>
      <c r="E45" s="341">
        <v>44</v>
      </c>
      <c r="F45" s="341">
        <v>20</v>
      </c>
      <c r="G45" s="341">
        <v>37</v>
      </c>
      <c r="H45" s="341">
        <v>24</v>
      </c>
      <c r="I45" s="341">
        <v>4</v>
      </c>
      <c r="J45" s="336">
        <v>1273</v>
      </c>
      <c r="K45" s="335">
        <v>117.9</v>
      </c>
    </row>
    <row r="46" spans="1:11" s="303" customFormat="1" ht="19.5" customHeight="1">
      <c r="A46" s="339" t="s">
        <v>291</v>
      </c>
      <c r="B46" s="342" t="s">
        <v>287</v>
      </c>
      <c r="C46" s="341">
        <v>90</v>
      </c>
      <c r="D46" s="341">
        <v>93</v>
      </c>
      <c r="E46" s="341">
        <v>36</v>
      </c>
      <c r="F46" s="341">
        <v>20</v>
      </c>
      <c r="G46" s="341">
        <v>37</v>
      </c>
      <c r="H46" s="341">
        <v>19</v>
      </c>
      <c r="I46" s="341">
        <v>2</v>
      </c>
      <c r="J46" s="336">
        <v>1248</v>
      </c>
      <c r="K46" s="335">
        <v>115.6</v>
      </c>
    </row>
    <row r="47" spans="1:11" s="303" customFormat="1" ht="19.5" customHeight="1">
      <c r="A47" s="339" t="s">
        <v>290</v>
      </c>
      <c r="B47" s="338" t="s">
        <v>289</v>
      </c>
      <c r="C47" s="341">
        <v>40</v>
      </c>
      <c r="D47" s="341">
        <v>42</v>
      </c>
      <c r="E47" s="341">
        <v>42</v>
      </c>
      <c r="F47" s="341">
        <v>0</v>
      </c>
      <c r="G47" s="341">
        <v>0</v>
      </c>
      <c r="H47" s="341">
        <v>12</v>
      </c>
      <c r="I47" s="341">
        <v>4</v>
      </c>
      <c r="J47" s="336">
        <v>539</v>
      </c>
      <c r="K47" s="335">
        <v>112.3</v>
      </c>
    </row>
    <row r="48" spans="1:11" s="303" customFormat="1" ht="19.5" customHeight="1">
      <c r="A48" s="339" t="s">
        <v>288</v>
      </c>
      <c r="B48" s="338" t="s">
        <v>287</v>
      </c>
      <c r="C48" s="341">
        <v>60</v>
      </c>
      <c r="D48" s="341">
        <v>53</v>
      </c>
      <c r="E48" s="341">
        <v>32</v>
      </c>
      <c r="F48" s="341">
        <v>14</v>
      </c>
      <c r="G48" s="341">
        <v>7</v>
      </c>
      <c r="H48" s="341">
        <v>9</v>
      </c>
      <c r="I48" s="341">
        <v>1</v>
      </c>
      <c r="J48" s="340" t="s">
        <v>283</v>
      </c>
      <c r="K48" s="337" t="s">
        <v>282</v>
      </c>
    </row>
    <row r="49" spans="1:11" s="303" customFormat="1" ht="19.5" customHeight="1" thickBot="1">
      <c r="A49" s="339" t="s">
        <v>286</v>
      </c>
      <c r="B49" s="338" t="s">
        <v>285</v>
      </c>
      <c r="C49" s="337" t="s">
        <v>284</v>
      </c>
      <c r="D49" s="337" t="s">
        <v>283</v>
      </c>
      <c r="E49" s="337" t="s">
        <v>282</v>
      </c>
      <c r="F49" s="337" t="s">
        <v>282</v>
      </c>
      <c r="G49" s="337" t="s">
        <v>85</v>
      </c>
      <c r="H49" s="337" t="s">
        <v>282</v>
      </c>
      <c r="I49" s="337" t="s">
        <v>282</v>
      </c>
      <c r="J49" s="336">
        <v>972</v>
      </c>
      <c r="K49" s="335">
        <v>115.7</v>
      </c>
    </row>
    <row r="50" spans="1:11" s="303" customFormat="1" ht="15.75" customHeight="1">
      <c r="A50" s="333" t="s">
        <v>209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</row>
    <row r="51" s="303" customFormat="1" ht="10.5">
      <c r="A51" s="331" t="s">
        <v>281</v>
      </c>
    </row>
    <row r="52" s="303" customFormat="1" ht="10.5">
      <c r="A52" s="331" t="s">
        <v>279</v>
      </c>
    </row>
    <row r="53" s="303" customFormat="1" ht="10.5">
      <c r="A53" s="331" t="s">
        <v>278</v>
      </c>
    </row>
    <row r="54" s="303" customFormat="1" ht="10.5">
      <c r="A54" s="331" t="s">
        <v>277</v>
      </c>
    </row>
    <row r="55" s="303" customFormat="1" ht="12.75" customHeight="1"/>
    <row r="56" s="303" customFormat="1" ht="12.75" customHeight="1"/>
    <row r="57" s="303" customFormat="1" ht="12.75" customHeight="1"/>
    <row r="58" s="303" customFormat="1" ht="12.75" customHeight="1"/>
    <row r="59" s="303" customFormat="1" ht="12.75" customHeight="1"/>
    <row r="60" s="303" customFormat="1" ht="12.75" customHeight="1"/>
    <row r="61" s="303" customFormat="1" ht="12.75" customHeight="1"/>
    <row r="62" s="303" customFormat="1" ht="12.75" customHeight="1"/>
    <row r="63" s="303" customFormat="1" ht="12.75" customHeight="1"/>
    <row r="64" s="303" customFormat="1" ht="12.75" customHeight="1"/>
    <row r="65" s="303" customFormat="1" ht="12.75" customHeight="1"/>
    <row r="66" s="303" customFormat="1" ht="12.75" customHeight="1"/>
    <row r="67" s="303" customFormat="1" ht="12.75" customHeight="1"/>
    <row r="68" s="303" customFormat="1" ht="12.75" customHeight="1"/>
    <row r="69" s="303" customFormat="1" ht="12.75" customHeight="1"/>
    <row r="70" s="303" customFormat="1" ht="12.75" customHeight="1"/>
    <row r="71" s="303" customFormat="1" ht="12.75" customHeight="1"/>
    <row r="72" s="303" customFormat="1" ht="12.75" customHeight="1"/>
    <row r="73" s="303" customFormat="1" ht="12.75" customHeight="1"/>
    <row r="74" s="303" customFormat="1" ht="12.75" customHeight="1"/>
    <row r="75" s="303" customFormat="1" ht="12.75" customHeight="1"/>
    <row r="76" s="303" customFormat="1" ht="12.75" customHeight="1"/>
    <row r="77" s="303" customFormat="1" ht="12.75" customHeight="1"/>
    <row r="78" s="303" customFormat="1" ht="12.75" customHeight="1"/>
    <row r="79" s="303" customFormat="1" ht="12.75" customHeight="1"/>
    <row r="80" s="303" customFormat="1" ht="12.75" customHeight="1"/>
    <row r="81" s="303" customFormat="1" ht="12.75" customHeight="1"/>
    <row r="82" s="303" customFormat="1" ht="12.75" customHeight="1"/>
    <row r="83" s="303" customFormat="1" ht="12.75" customHeight="1"/>
    <row r="84" s="303" customFormat="1" ht="12.75" customHeight="1"/>
    <row r="85" s="303" customFormat="1" ht="12.75" customHeight="1"/>
    <row r="86" s="303" customFormat="1" ht="12.75" customHeight="1"/>
    <row r="87" s="303" customFormat="1" ht="12.75" customHeight="1"/>
    <row r="88" s="303" customFormat="1" ht="12.75" customHeight="1"/>
    <row r="89" s="303" customFormat="1" ht="12.75" customHeight="1"/>
    <row r="90" s="303" customFormat="1" ht="12.75" customHeight="1"/>
    <row r="91" s="303" customFormat="1" ht="12.75" customHeight="1"/>
    <row r="92" s="303" customFormat="1" ht="12.75" customHeight="1"/>
    <row r="93" s="303" customFormat="1" ht="12.75" customHeight="1"/>
    <row r="94" s="303" customFormat="1" ht="12.75" customHeight="1"/>
    <row r="95" s="303" customFormat="1" ht="12.75" customHeight="1"/>
    <row r="96" s="303" customFormat="1" ht="12.75" customHeight="1"/>
    <row r="97" s="303" customFormat="1" ht="12.75" customHeight="1"/>
    <row r="98" s="303" customFormat="1" ht="12.75" customHeight="1"/>
    <row r="99" s="303" customFormat="1" ht="12.75" customHeight="1"/>
    <row r="100" s="303" customFormat="1" ht="12.75" customHeight="1"/>
    <row r="101" s="303" customFormat="1" ht="12.75" customHeight="1"/>
    <row r="102" s="303" customFormat="1" ht="12.75" customHeight="1"/>
    <row r="103" s="303" customFormat="1" ht="12.75" customHeight="1"/>
    <row r="104" s="303" customFormat="1" ht="12.75" customHeight="1"/>
    <row r="105" s="303" customFormat="1" ht="12.75" customHeight="1"/>
    <row r="106" s="303" customFormat="1" ht="12.75" customHeight="1"/>
    <row r="107" s="303" customFormat="1" ht="12.75" customHeight="1"/>
    <row r="108" s="303" customFormat="1" ht="12.75" customHeight="1"/>
    <row r="109" s="303" customFormat="1" ht="12.75" customHeight="1"/>
    <row r="110" s="303" customFormat="1" ht="12.75" customHeight="1"/>
    <row r="111" s="303" customFormat="1" ht="12.75" customHeight="1"/>
    <row r="112" s="303" customFormat="1" ht="12.75" customHeight="1"/>
    <row r="113" s="303" customFormat="1" ht="12.75" customHeight="1"/>
    <row r="114" s="303" customFormat="1" ht="12.75" customHeight="1"/>
    <row r="115" s="303" customFormat="1" ht="12.75" customHeight="1"/>
    <row r="116" s="303" customFormat="1" ht="12.75" customHeight="1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875" style="302" customWidth="1"/>
    <col min="2" max="2" width="18.625" style="302" customWidth="1"/>
    <col min="3" max="11" width="8.375" style="302" customWidth="1"/>
    <col min="12" max="16384" width="9.00390625" style="302" customWidth="1"/>
  </cols>
  <sheetData>
    <row r="1" spans="1:11" s="303" customFormat="1" ht="12">
      <c r="A1" s="397" t="s">
        <v>406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303" customFormat="1" ht="11.25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303" customFormat="1" ht="11.25">
      <c r="A3" s="396" t="s">
        <v>385</v>
      </c>
      <c r="B3" s="395" t="s">
        <v>384</v>
      </c>
      <c r="C3" s="395" t="s">
        <v>383</v>
      </c>
      <c r="D3" s="393" t="s">
        <v>382</v>
      </c>
      <c r="E3" s="394"/>
      <c r="F3" s="394"/>
      <c r="G3" s="392"/>
      <c r="H3" s="393" t="s">
        <v>354</v>
      </c>
      <c r="I3" s="392"/>
      <c r="J3" s="391" t="s">
        <v>220</v>
      </c>
      <c r="K3" s="390" t="s">
        <v>381</v>
      </c>
    </row>
    <row r="4" spans="1:11" s="303" customFormat="1" ht="11.25">
      <c r="A4" s="389"/>
      <c r="B4" s="388"/>
      <c r="C4" s="388"/>
      <c r="D4" s="387" t="s">
        <v>216</v>
      </c>
      <c r="E4" s="387" t="s">
        <v>219</v>
      </c>
      <c r="F4" s="387" t="s">
        <v>380</v>
      </c>
      <c r="G4" s="387" t="s">
        <v>217</v>
      </c>
      <c r="H4" s="387" t="s">
        <v>215</v>
      </c>
      <c r="I4" s="387" t="s">
        <v>379</v>
      </c>
      <c r="J4" s="386" t="s">
        <v>405</v>
      </c>
      <c r="K4" s="385" t="s">
        <v>14</v>
      </c>
    </row>
    <row r="5" spans="1:11" s="303" customFormat="1" ht="19.5" customHeight="1">
      <c r="A5" s="384" t="s">
        <v>349</v>
      </c>
      <c r="B5" s="383"/>
      <c r="C5" s="382">
        <f>SUM(C6:C14)</f>
        <v>573</v>
      </c>
      <c r="D5" s="382">
        <f>SUM(D6:D14)</f>
        <v>548</v>
      </c>
      <c r="E5" s="382">
        <f>SUM(E6:E14)</f>
        <v>236</v>
      </c>
      <c r="F5" s="382">
        <f>SUM(F6:F14)</f>
        <v>104</v>
      </c>
      <c r="G5" s="382">
        <f>SUM(G6:G14)</f>
        <v>208</v>
      </c>
      <c r="H5" s="382">
        <f>SUM(H6:H14)</f>
        <v>130</v>
      </c>
      <c r="I5" s="382">
        <f>SUM(I6:I14)</f>
        <v>47</v>
      </c>
      <c r="J5" s="382">
        <f>SUM(J6:J14)</f>
        <v>5192</v>
      </c>
      <c r="K5" s="381">
        <v>111</v>
      </c>
    </row>
    <row r="6" spans="1:11" s="303" customFormat="1" ht="19.5" customHeight="1">
      <c r="A6" s="380" t="s">
        <v>404</v>
      </c>
      <c r="B6" s="378" t="s">
        <v>403</v>
      </c>
      <c r="C6" s="364">
        <v>74</v>
      </c>
      <c r="D6" s="374">
        <f>E6+F6+G6</f>
        <v>77</v>
      </c>
      <c r="E6" s="364">
        <v>33</v>
      </c>
      <c r="F6" s="364">
        <v>14</v>
      </c>
      <c r="G6" s="364">
        <v>30</v>
      </c>
      <c r="H6" s="364">
        <v>14</v>
      </c>
      <c r="I6" s="364">
        <v>5</v>
      </c>
      <c r="J6" s="373">
        <v>917</v>
      </c>
      <c r="K6" s="372">
        <v>119.4</v>
      </c>
    </row>
    <row r="7" spans="1:11" s="303" customFormat="1" ht="19.5" customHeight="1">
      <c r="A7" s="380" t="s">
        <v>402</v>
      </c>
      <c r="B7" s="378" t="s">
        <v>401</v>
      </c>
      <c r="C7" s="364">
        <v>90</v>
      </c>
      <c r="D7" s="374">
        <f>E7+F7+G7</f>
        <v>81</v>
      </c>
      <c r="E7" s="364">
        <v>26</v>
      </c>
      <c r="F7" s="364">
        <v>16</v>
      </c>
      <c r="G7" s="364">
        <v>39</v>
      </c>
      <c r="H7" s="364">
        <v>16</v>
      </c>
      <c r="I7" s="364">
        <v>2</v>
      </c>
      <c r="J7" s="373">
        <v>1095</v>
      </c>
      <c r="K7" s="372">
        <v>101.4</v>
      </c>
    </row>
    <row r="8" spans="1:11" s="303" customFormat="1" ht="19.5" customHeight="1">
      <c r="A8" s="380" t="s">
        <v>400</v>
      </c>
      <c r="B8" s="378" t="s">
        <v>399</v>
      </c>
      <c r="C8" s="364">
        <v>55</v>
      </c>
      <c r="D8" s="374">
        <f>E8+F8+G8</f>
        <v>43</v>
      </c>
      <c r="E8" s="364">
        <v>18</v>
      </c>
      <c r="F8" s="364">
        <v>10</v>
      </c>
      <c r="G8" s="364">
        <v>15</v>
      </c>
      <c r="H8" s="364">
        <v>9</v>
      </c>
      <c r="I8" s="364">
        <v>5</v>
      </c>
      <c r="J8" s="373">
        <v>447</v>
      </c>
      <c r="K8" s="372">
        <v>67.7</v>
      </c>
    </row>
    <row r="9" spans="1:11" s="303" customFormat="1" ht="19.5" customHeight="1">
      <c r="A9" s="380" t="s">
        <v>398</v>
      </c>
      <c r="B9" s="378" t="s">
        <v>394</v>
      </c>
      <c r="C9" s="364">
        <v>35</v>
      </c>
      <c r="D9" s="374">
        <f>E9+F9+G9</f>
        <v>32</v>
      </c>
      <c r="E9" s="364">
        <v>16</v>
      </c>
      <c r="F9" s="364">
        <v>5</v>
      </c>
      <c r="G9" s="364">
        <v>11</v>
      </c>
      <c r="H9" s="364">
        <v>12</v>
      </c>
      <c r="I9" s="364">
        <v>4</v>
      </c>
      <c r="J9" s="373">
        <v>390</v>
      </c>
      <c r="K9" s="372">
        <v>92.9</v>
      </c>
    </row>
    <row r="10" spans="1:11" s="303" customFormat="1" ht="19.5" customHeight="1">
      <c r="A10" s="380" t="s">
        <v>397</v>
      </c>
      <c r="B10" s="378" t="s">
        <v>394</v>
      </c>
      <c r="C10" s="364">
        <v>30</v>
      </c>
      <c r="D10" s="374">
        <f>E10+F10+G10</f>
        <v>32</v>
      </c>
      <c r="E10" s="364">
        <v>15</v>
      </c>
      <c r="F10" s="364">
        <v>6</v>
      </c>
      <c r="G10" s="364">
        <v>11</v>
      </c>
      <c r="H10" s="364">
        <v>15</v>
      </c>
      <c r="I10" s="364">
        <v>4</v>
      </c>
      <c r="J10" s="373">
        <v>390</v>
      </c>
      <c r="K10" s="372">
        <v>108.3</v>
      </c>
    </row>
    <row r="11" spans="1:11" s="303" customFormat="1" ht="19.5" customHeight="1">
      <c r="A11" s="380" t="s">
        <v>396</v>
      </c>
      <c r="B11" s="378" t="s">
        <v>391</v>
      </c>
      <c r="C11" s="364">
        <v>75</v>
      </c>
      <c r="D11" s="374">
        <f>E11+F11+G11</f>
        <v>80</v>
      </c>
      <c r="E11" s="364">
        <v>35</v>
      </c>
      <c r="F11" s="364">
        <v>15</v>
      </c>
      <c r="G11" s="364">
        <v>30</v>
      </c>
      <c r="H11" s="364">
        <v>19</v>
      </c>
      <c r="I11" s="364">
        <v>9</v>
      </c>
      <c r="J11" s="373">
        <v>1067</v>
      </c>
      <c r="K11" s="372">
        <v>118.6</v>
      </c>
    </row>
    <row r="12" spans="1:11" s="303" customFormat="1" ht="19.5" customHeight="1">
      <c r="A12" s="380" t="s">
        <v>395</v>
      </c>
      <c r="B12" s="378" t="s">
        <v>394</v>
      </c>
      <c r="C12" s="364">
        <v>60</v>
      </c>
      <c r="D12" s="374">
        <f>E12+F12+G12</f>
        <v>70</v>
      </c>
      <c r="E12" s="364">
        <v>29</v>
      </c>
      <c r="F12" s="364">
        <v>12</v>
      </c>
      <c r="G12" s="364">
        <v>29</v>
      </c>
      <c r="H12" s="364">
        <v>18</v>
      </c>
      <c r="I12" s="364">
        <v>6</v>
      </c>
      <c r="J12" s="373">
        <v>886</v>
      </c>
      <c r="K12" s="372">
        <v>123.1</v>
      </c>
    </row>
    <row r="13" spans="1:11" s="303" customFormat="1" ht="19.5" customHeight="1">
      <c r="A13" s="380" t="s">
        <v>393</v>
      </c>
      <c r="B13" s="378" t="s">
        <v>285</v>
      </c>
      <c r="C13" s="364">
        <v>74</v>
      </c>
      <c r="D13" s="374">
        <f>E13+F13+G13</f>
        <v>75</v>
      </c>
      <c r="E13" s="364">
        <v>29</v>
      </c>
      <c r="F13" s="364">
        <v>13</v>
      </c>
      <c r="G13" s="364">
        <v>33</v>
      </c>
      <c r="H13" s="364">
        <v>12</v>
      </c>
      <c r="I13" s="364">
        <v>7</v>
      </c>
      <c r="J13" s="377" t="s">
        <v>390</v>
      </c>
      <c r="K13" s="377" t="s">
        <v>390</v>
      </c>
    </row>
    <row r="14" spans="1:11" s="303" customFormat="1" ht="19.5" customHeight="1" thickBot="1">
      <c r="A14" s="400" t="s">
        <v>392</v>
      </c>
      <c r="B14" s="399" t="s">
        <v>391</v>
      </c>
      <c r="C14" s="368">
        <v>80</v>
      </c>
      <c r="D14" s="369">
        <f>E14+F14+G14</f>
        <v>58</v>
      </c>
      <c r="E14" s="368">
        <v>35</v>
      </c>
      <c r="F14" s="368">
        <v>13</v>
      </c>
      <c r="G14" s="368">
        <v>10</v>
      </c>
      <c r="H14" s="368">
        <v>15</v>
      </c>
      <c r="I14" s="368">
        <v>5</v>
      </c>
      <c r="J14" s="398" t="s">
        <v>390</v>
      </c>
      <c r="K14" s="398" t="s">
        <v>390</v>
      </c>
    </row>
    <row r="15" spans="1:11" s="303" customFormat="1" ht="11.25">
      <c r="A15" s="333" t="s">
        <v>209</v>
      </c>
      <c r="B15" s="365"/>
      <c r="C15" s="364"/>
      <c r="D15" s="364"/>
      <c r="E15" s="364"/>
      <c r="F15" s="364"/>
      <c r="G15" s="364"/>
      <c r="H15" s="364"/>
      <c r="I15" s="364"/>
      <c r="J15" s="373"/>
      <c r="K15" s="372"/>
    </row>
    <row r="16" spans="1:11" s="303" customFormat="1" ht="11.25">
      <c r="A16" s="331" t="s">
        <v>389</v>
      </c>
      <c r="B16" s="365"/>
      <c r="C16" s="364"/>
      <c r="D16" s="364"/>
      <c r="E16" s="364"/>
      <c r="F16" s="364"/>
      <c r="G16" s="364"/>
      <c r="H16" s="364"/>
      <c r="I16" s="364"/>
      <c r="J16" s="373"/>
      <c r="K16" s="372"/>
    </row>
    <row r="17" spans="1:11" s="303" customFormat="1" ht="10.5">
      <c r="A17" s="331" t="s">
        <v>279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</row>
    <row r="18" spans="1:11" s="303" customFormat="1" ht="10.5">
      <c r="A18" s="331" t="s">
        <v>388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11" s="303" customFormat="1" ht="10.5">
      <c r="A19" s="331" t="s">
        <v>387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</row>
    <row r="20" s="303" customFormat="1" ht="10.5"/>
    <row r="21" s="303" customFormat="1" ht="10.5"/>
    <row r="22" s="303" customFormat="1" ht="10.5"/>
    <row r="23" s="303" customFormat="1" ht="10.5"/>
    <row r="24" s="303" customFormat="1" ht="10.5"/>
    <row r="25" s="303" customFormat="1" ht="10.5"/>
    <row r="26" s="303" customFormat="1" ht="10.5"/>
    <row r="27" s="303" customFormat="1" ht="10.5"/>
    <row r="28" s="303" customFormat="1" ht="10.5"/>
    <row r="29" s="303" customFormat="1" ht="10.5"/>
    <row r="30" s="303" customFormat="1" ht="10.5"/>
    <row r="31" s="303" customFormat="1" ht="10.5"/>
    <row r="32" s="303" customFormat="1" ht="10.5"/>
    <row r="33" s="303" customFormat="1" ht="10.5"/>
    <row r="34" s="303" customFormat="1" ht="10.5"/>
    <row r="35" s="303" customFormat="1" ht="10.5"/>
    <row r="36" s="303" customFormat="1" ht="10.5"/>
    <row r="37" s="303" customFormat="1" ht="10.5"/>
    <row r="38" s="303" customFormat="1" ht="10.5"/>
    <row r="39" s="303" customFormat="1" ht="10.5"/>
    <row r="40" s="303" customFormat="1" ht="10.5"/>
    <row r="41" s="303" customFormat="1" ht="10.5"/>
    <row r="42" s="303" customFormat="1" ht="10.5"/>
    <row r="43" s="303" customFormat="1" ht="10.5"/>
    <row r="44" s="303" customFormat="1" ht="10.5"/>
    <row r="45" s="303" customFormat="1" ht="10.5"/>
    <row r="46" s="303" customFormat="1" ht="10.5"/>
    <row r="47" s="303" customFormat="1" ht="10.5"/>
    <row r="48" s="303" customFormat="1" ht="10.5"/>
    <row r="49" s="303" customFormat="1" ht="10.5"/>
    <row r="50" s="303" customFormat="1" ht="10.5"/>
    <row r="51" s="303" customFormat="1" ht="10.5"/>
    <row r="52" s="303" customFormat="1" ht="10.5"/>
    <row r="53" s="303" customFormat="1" ht="10.5"/>
    <row r="54" s="303" customFormat="1" ht="10.5"/>
    <row r="55" s="303" customFormat="1" ht="10.5"/>
    <row r="56" s="303" customFormat="1" ht="10.5"/>
    <row r="57" s="303" customFormat="1" ht="10.5"/>
    <row r="58" s="303" customFormat="1" ht="10.5"/>
    <row r="59" s="303" customFormat="1" ht="10.5"/>
    <row r="60" s="303" customFormat="1" ht="10.5"/>
    <row r="61" s="303" customFormat="1" ht="10.5"/>
    <row r="62" s="303" customFormat="1" ht="10.5"/>
    <row r="63" s="303" customFormat="1" ht="10.5"/>
    <row r="64" s="303" customFormat="1" ht="10.5"/>
    <row r="65" s="303" customFormat="1" ht="10.5"/>
    <row r="66" s="303" customFormat="1" ht="10.5"/>
    <row r="67" s="303" customFormat="1" ht="10.5"/>
    <row r="68" s="303" customFormat="1" ht="10.5"/>
    <row r="69" s="303" customFormat="1" ht="10.5"/>
    <row r="70" s="303" customFormat="1" ht="10.5"/>
    <row r="71" s="303" customFormat="1" ht="10.5"/>
    <row r="72" s="303" customFormat="1" ht="10.5"/>
    <row r="73" s="303" customFormat="1" ht="10.5"/>
    <row r="74" s="303" customFormat="1" ht="10.5"/>
    <row r="75" s="303" customFormat="1" ht="10.5"/>
    <row r="76" s="303" customFormat="1" ht="10.5"/>
    <row r="77" s="303" customFormat="1" ht="10.5"/>
    <row r="78" s="303" customFormat="1" ht="10.5"/>
    <row r="79" s="303" customFormat="1" ht="10.5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7.875" style="302" customWidth="1"/>
    <col min="2" max="2" width="18.625" style="302" customWidth="1"/>
    <col min="3" max="11" width="8.375" style="302" customWidth="1"/>
    <col min="12" max="16384" width="9.00390625" style="302" customWidth="1"/>
  </cols>
  <sheetData>
    <row r="1" spans="1:11" s="303" customFormat="1" ht="12">
      <c r="A1" s="397" t="s">
        <v>386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303" customFormat="1" ht="11.25" thickBot="1">
      <c r="A2" s="331"/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303" customFormat="1" ht="11.25">
      <c r="A3" s="396" t="s">
        <v>385</v>
      </c>
      <c r="B3" s="395" t="s">
        <v>384</v>
      </c>
      <c r="C3" s="395" t="s">
        <v>383</v>
      </c>
      <c r="D3" s="393" t="s">
        <v>382</v>
      </c>
      <c r="E3" s="394"/>
      <c r="F3" s="394"/>
      <c r="G3" s="392"/>
      <c r="H3" s="393" t="s">
        <v>354</v>
      </c>
      <c r="I3" s="392"/>
      <c r="J3" s="391" t="s">
        <v>220</v>
      </c>
      <c r="K3" s="390" t="s">
        <v>381</v>
      </c>
    </row>
    <row r="4" spans="1:11" s="303" customFormat="1" ht="11.25">
      <c r="A4" s="389"/>
      <c r="B4" s="388"/>
      <c r="C4" s="388"/>
      <c r="D4" s="387" t="s">
        <v>216</v>
      </c>
      <c r="E4" s="387" t="s">
        <v>219</v>
      </c>
      <c r="F4" s="387" t="s">
        <v>380</v>
      </c>
      <c r="G4" s="387" t="s">
        <v>217</v>
      </c>
      <c r="H4" s="387" t="s">
        <v>215</v>
      </c>
      <c r="I4" s="387" t="s">
        <v>379</v>
      </c>
      <c r="J4" s="386" t="s">
        <v>378</v>
      </c>
      <c r="K4" s="385" t="s">
        <v>14</v>
      </c>
    </row>
    <row r="5" spans="1:11" s="303" customFormat="1" ht="19.5" customHeight="1">
      <c r="A5" s="384" t="s">
        <v>349</v>
      </c>
      <c r="B5" s="383"/>
      <c r="C5" s="382">
        <f>SUM(C6:C16)</f>
        <v>173</v>
      </c>
      <c r="D5" s="382">
        <f>SUM(D6:D16)</f>
        <v>189</v>
      </c>
      <c r="E5" s="382">
        <f>SUM(E6:E16)</f>
        <v>129</v>
      </c>
      <c r="F5" s="382">
        <f>SUM(F6:F16)</f>
        <v>31</v>
      </c>
      <c r="G5" s="382">
        <f>SUM(G6:G16)</f>
        <v>29</v>
      </c>
      <c r="H5" s="382">
        <f>SUM(H6:H16)</f>
        <v>63</v>
      </c>
      <c r="I5" s="382">
        <f>SUM(I6:I16)</f>
        <v>14</v>
      </c>
      <c r="J5" s="382">
        <f>SUM(J6:J16)</f>
        <v>2020</v>
      </c>
      <c r="K5" s="381">
        <v>133.1</v>
      </c>
    </row>
    <row r="6" spans="1:11" s="303" customFormat="1" ht="19.5" customHeight="1">
      <c r="A6" s="380" t="s">
        <v>377</v>
      </c>
      <c r="B6" s="378" t="s">
        <v>376</v>
      </c>
      <c r="C6" s="364">
        <v>19</v>
      </c>
      <c r="D6" s="374">
        <f>E6+F6+G6</f>
        <v>25</v>
      </c>
      <c r="E6" s="364">
        <v>15</v>
      </c>
      <c r="F6" s="364">
        <v>3</v>
      </c>
      <c r="G6" s="364">
        <v>7</v>
      </c>
      <c r="H6" s="364">
        <v>7</v>
      </c>
      <c r="I6" s="364">
        <v>1</v>
      </c>
      <c r="J6" s="373">
        <v>327</v>
      </c>
      <c r="K6" s="372">
        <v>143.4</v>
      </c>
    </row>
    <row r="7" spans="1:11" s="303" customFormat="1" ht="19.5" customHeight="1">
      <c r="A7" s="380" t="s">
        <v>375</v>
      </c>
      <c r="B7" s="378" t="s">
        <v>369</v>
      </c>
      <c r="C7" s="364">
        <v>19</v>
      </c>
      <c r="D7" s="374">
        <f>E7+F7+G7</f>
        <v>21</v>
      </c>
      <c r="E7" s="364">
        <v>11</v>
      </c>
      <c r="F7" s="364">
        <v>7</v>
      </c>
      <c r="G7" s="364">
        <v>3</v>
      </c>
      <c r="H7" s="364">
        <v>4</v>
      </c>
      <c r="I7" s="364">
        <v>1</v>
      </c>
      <c r="J7" s="373">
        <v>271</v>
      </c>
      <c r="K7" s="372">
        <v>118.9</v>
      </c>
    </row>
    <row r="8" spans="1:11" s="303" customFormat="1" ht="19.5" customHeight="1">
      <c r="A8" s="376" t="s">
        <v>374</v>
      </c>
      <c r="B8" s="378" t="s">
        <v>369</v>
      </c>
      <c r="C8" s="364">
        <v>18</v>
      </c>
      <c r="D8" s="374">
        <f>E8+F8+G8</f>
        <v>20</v>
      </c>
      <c r="E8" s="364">
        <v>14</v>
      </c>
      <c r="F8" s="364">
        <v>3</v>
      </c>
      <c r="G8" s="364">
        <v>3</v>
      </c>
      <c r="H8" s="364">
        <v>9</v>
      </c>
      <c r="I8" s="364">
        <v>2</v>
      </c>
      <c r="J8" s="373">
        <v>296</v>
      </c>
      <c r="K8" s="372">
        <v>137</v>
      </c>
    </row>
    <row r="9" spans="1:11" s="303" customFormat="1" ht="19.5" customHeight="1">
      <c r="A9" s="380" t="s">
        <v>373</v>
      </c>
      <c r="B9" s="378" t="s">
        <v>369</v>
      </c>
      <c r="C9" s="364">
        <v>19</v>
      </c>
      <c r="D9" s="374">
        <f>E9+F9+G9</f>
        <v>18</v>
      </c>
      <c r="E9" s="364">
        <v>10</v>
      </c>
      <c r="F9" s="364">
        <v>2</v>
      </c>
      <c r="G9" s="364">
        <v>6</v>
      </c>
      <c r="H9" s="364">
        <v>5</v>
      </c>
      <c r="I9" s="364">
        <v>1</v>
      </c>
      <c r="J9" s="373">
        <v>239</v>
      </c>
      <c r="K9" s="372">
        <v>104.8</v>
      </c>
    </row>
    <row r="10" spans="1:11" s="303" customFormat="1" ht="19.5" customHeight="1">
      <c r="A10" s="380" t="s">
        <v>372</v>
      </c>
      <c r="B10" s="378" t="s">
        <v>369</v>
      </c>
      <c r="C10" s="364">
        <v>19</v>
      </c>
      <c r="D10" s="374">
        <f>E10+F10+G10</f>
        <v>18</v>
      </c>
      <c r="E10" s="364">
        <v>8</v>
      </c>
      <c r="F10" s="364">
        <v>5</v>
      </c>
      <c r="G10" s="364">
        <v>5</v>
      </c>
      <c r="H10" s="364">
        <v>5</v>
      </c>
      <c r="I10" s="364">
        <v>2</v>
      </c>
      <c r="J10" s="373">
        <v>278</v>
      </c>
      <c r="K10" s="372">
        <v>231.7</v>
      </c>
    </row>
    <row r="11" spans="1:11" s="303" customFormat="1" ht="19.5" customHeight="1">
      <c r="A11" s="380" t="s">
        <v>371</v>
      </c>
      <c r="B11" s="378" t="s">
        <v>369</v>
      </c>
      <c r="C11" s="364">
        <v>10</v>
      </c>
      <c r="D11" s="374">
        <f>E11+F11+G11</f>
        <v>23</v>
      </c>
      <c r="E11" s="364">
        <v>20</v>
      </c>
      <c r="F11" s="364">
        <v>3</v>
      </c>
      <c r="G11" s="364">
        <v>0</v>
      </c>
      <c r="H11" s="364">
        <v>7</v>
      </c>
      <c r="I11" s="364">
        <v>1</v>
      </c>
      <c r="J11" s="373">
        <v>329</v>
      </c>
      <c r="K11" s="372">
        <v>144.3</v>
      </c>
    </row>
    <row r="12" spans="1:11" s="303" customFormat="1" ht="19.5" customHeight="1">
      <c r="A12" s="379" t="s">
        <v>370</v>
      </c>
      <c r="B12" s="378" t="s">
        <v>369</v>
      </c>
      <c r="C12" s="364">
        <v>12</v>
      </c>
      <c r="D12" s="374">
        <f>E12+F12+G12</f>
        <v>12</v>
      </c>
      <c r="E12" s="364">
        <v>8</v>
      </c>
      <c r="F12" s="364">
        <v>4</v>
      </c>
      <c r="G12" s="364">
        <v>0</v>
      </c>
      <c r="H12" s="364">
        <v>1</v>
      </c>
      <c r="I12" s="364">
        <v>2</v>
      </c>
      <c r="J12" s="373">
        <v>59</v>
      </c>
      <c r="K12" s="372">
        <v>98.3</v>
      </c>
    </row>
    <row r="13" spans="1:11" s="303" customFormat="1" ht="19.5" customHeight="1">
      <c r="A13" s="379" t="s">
        <v>368</v>
      </c>
      <c r="B13" s="375" t="s">
        <v>367</v>
      </c>
      <c r="C13" s="364">
        <v>19</v>
      </c>
      <c r="D13" s="374">
        <f>E13+F13+G13</f>
        <v>15</v>
      </c>
      <c r="E13" s="364">
        <v>14</v>
      </c>
      <c r="F13" s="364">
        <v>1</v>
      </c>
      <c r="G13" s="364">
        <v>0</v>
      </c>
      <c r="H13" s="364">
        <v>2</v>
      </c>
      <c r="I13" s="364">
        <v>1</v>
      </c>
      <c r="J13" s="373">
        <v>10</v>
      </c>
      <c r="K13" s="372">
        <v>26.3</v>
      </c>
    </row>
    <row r="14" spans="1:11" s="303" customFormat="1" ht="19.5" customHeight="1">
      <c r="A14" s="379" t="s">
        <v>366</v>
      </c>
      <c r="B14" s="378" t="s">
        <v>365</v>
      </c>
      <c r="C14" s="364">
        <v>19</v>
      </c>
      <c r="D14" s="374">
        <f>E14+F14+G14</f>
        <v>16</v>
      </c>
      <c r="E14" s="364">
        <v>16</v>
      </c>
      <c r="F14" s="364">
        <v>0</v>
      </c>
      <c r="G14" s="364">
        <v>0</v>
      </c>
      <c r="H14" s="364">
        <v>7</v>
      </c>
      <c r="I14" s="364">
        <v>1</v>
      </c>
      <c r="J14" s="377" t="s">
        <v>364</v>
      </c>
      <c r="K14" s="377" t="s">
        <v>85</v>
      </c>
    </row>
    <row r="15" spans="1:11" s="303" customFormat="1" ht="19.5" customHeight="1">
      <c r="A15" s="376" t="s">
        <v>363</v>
      </c>
      <c r="B15" s="375" t="s">
        <v>362</v>
      </c>
      <c r="C15" s="364">
        <v>12</v>
      </c>
      <c r="D15" s="374">
        <f>E15+F15+G15</f>
        <v>15</v>
      </c>
      <c r="E15" s="364">
        <v>7</v>
      </c>
      <c r="F15" s="364">
        <v>3</v>
      </c>
      <c r="G15" s="364">
        <v>5</v>
      </c>
      <c r="H15" s="364">
        <v>13</v>
      </c>
      <c r="I15" s="364">
        <v>1</v>
      </c>
      <c r="J15" s="373">
        <v>200</v>
      </c>
      <c r="K15" s="372">
        <v>138.9</v>
      </c>
    </row>
    <row r="16" spans="1:11" s="303" customFormat="1" ht="19.5" customHeight="1" thickBot="1">
      <c r="A16" s="371" t="s">
        <v>361</v>
      </c>
      <c r="B16" s="370" t="s">
        <v>360</v>
      </c>
      <c r="C16" s="368">
        <v>7</v>
      </c>
      <c r="D16" s="369">
        <f>E16+F16+G16</f>
        <v>6</v>
      </c>
      <c r="E16" s="368">
        <v>6</v>
      </c>
      <c r="F16" s="368">
        <v>0</v>
      </c>
      <c r="G16" s="368">
        <v>0</v>
      </c>
      <c r="H16" s="368">
        <v>3</v>
      </c>
      <c r="I16" s="368">
        <v>1</v>
      </c>
      <c r="J16" s="367">
        <v>11</v>
      </c>
      <c r="K16" s="366">
        <v>39.3</v>
      </c>
    </row>
    <row r="17" spans="1:11" s="303" customFormat="1" ht="11.25">
      <c r="A17" s="333" t="s">
        <v>209</v>
      </c>
      <c r="B17" s="365"/>
      <c r="C17" s="364"/>
      <c r="D17" s="364"/>
      <c r="E17" s="364"/>
      <c r="F17" s="331"/>
      <c r="G17" s="331"/>
      <c r="H17" s="331"/>
      <c r="I17" s="331"/>
      <c r="J17" s="331"/>
      <c r="K17" s="331"/>
    </row>
    <row r="18" spans="1:11" s="303" customFormat="1" ht="11.25">
      <c r="A18" s="331" t="s">
        <v>280</v>
      </c>
      <c r="B18" s="365"/>
      <c r="C18" s="364"/>
      <c r="D18" s="364"/>
      <c r="E18" s="364"/>
      <c r="F18" s="331"/>
      <c r="G18" s="331"/>
      <c r="H18" s="331"/>
      <c r="I18" s="331"/>
      <c r="J18" s="331"/>
      <c r="K18" s="331"/>
    </row>
    <row r="19" spans="1:11" s="303" customFormat="1" ht="10.5">
      <c r="A19" s="331" t="s">
        <v>279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</row>
    <row r="20" spans="1:11" s="303" customFormat="1" ht="10.5">
      <c r="A20" s="331" t="s">
        <v>359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</row>
    <row r="21" s="303" customFormat="1" ht="10.5"/>
    <row r="22" s="303" customFormat="1" ht="10.5"/>
    <row r="23" s="303" customFormat="1" ht="10.5"/>
    <row r="24" s="303" customFormat="1" ht="10.5"/>
    <row r="25" s="303" customFormat="1" ht="10.5"/>
    <row r="26" s="303" customFormat="1" ht="10.5"/>
    <row r="27" s="303" customFormat="1" ht="10.5"/>
    <row r="28" s="303" customFormat="1" ht="10.5"/>
    <row r="29" s="303" customFormat="1" ht="10.5"/>
    <row r="30" s="303" customFormat="1" ht="10.5"/>
    <row r="31" s="303" customFormat="1" ht="10.5"/>
    <row r="32" s="303" customFormat="1" ht="10.5"/>
    <row r="33" s="303" customFormat="1" ht="10.5"/>
    <row r="34" s="303" customFormat="1" ht="10.5"/>
    <row r="35" s="303" customFormat="1" ht="10.5"/>
    <row r="36" s="303" customFormat="1" ht="10.5"/>
    <row r="37" s="303" customFormat="1" ht="10.5"/>
    <row r="38" s="303" customFormat="1" ht="10.5"/>
    <row r="39" s="303" customFormat="1" ht="10.5"/>
    <row r="40" s="303" customFormat="1" ht="10.5"/>
    <row r="41" s="303" customFormat="1" ht="10.5"/>
    <row r="42" s="303" customFormat="1" ht="10.5"/>
    <row r="43" s="303" customFormat="1" ht="10.5"/>
    <row r="44" s="303" customFormat="1" ht="10.5"/>
    <row r="45" s="303" customFormat="1" ht="10.5"/>
    <row r="46" s="303" customFormat="1" ht="10.5"/>
    <row r="47" s="303" customFormat="1" ht="10.5"/>
    <row r="48" s="303" customFormat="1" ht="10.5"/>
    <row r="49" s="303" customFormat="1" ht="10.5"/>
    <row r="50" s="303" customFormat="1" ht="10.5"/>
    <row r="51" s="303" customFormat="1" ht="10.5"/>
    <row r="52" s="303" customFormat="1" ht="10.5"/>
    <row r="53" s="303" customFormat="1" ht="10.5"/>
    <row r="54" s="303" customFormat="1" ht="10.5"/>
    <row r="55" s="303" customFormat="1" ht="10.5"/>
    <row r="56" s="303" customFormat="1" ht="10.5"/>
    <row r="57" s="303" customFormat="1" ht="10.5"/>
    <row r="58" s="303" customFormat="1" ht="10.5"/>
    <row r="59" s="303" customFormat="1" ht="10.5"/>
    <row r="60" s="303" customFormat="1" ht="10.5"/>
    <row r="61" s="303" customFormat="1" ht="10.5"/>
    <row r="62" s="303" customFormat="1" ht="10.5"/>
    <row r="63" s="303" customFormat="1" ht="10.5"/>
    <row r="64" s="303" customFormat="1" ht="10.5"/>
    <row r="65" s="303" customFormat="1" ht="10.5"/>
    <row r="66" s="303" customFormat="1" ht="10.5"/>
    <row r="67" s="303" customFormat="1" ht="10.5"/>
    <row r="68" s="303" customFormat="1" ht="10.5"/>
    <row r="69" s="303" customFormat="1" ht="10.5"/>
    <row r="70" s="303" customFormat="1" ht="10.5"/>
    <row r="71" s="303" customFormat="1" ht="10.5"/>
    <row r="72" s="303" customFormat="1" ht="10.5"/>
    <row r="73" s="303" customFormat="1" ht="10.5"/>
    <row r="74" s="303" customFormat="1" ht="10.5"/>
    <row r="75" s="303" customFormat="1" ht="10.5"/>
    <row r="76" s="303" customFormat="1" ht="10.5"/>
    <row r="77" s="303" customFormat="1" ht="10.5"/>
    <row r="78" s="303" customFormat="1" ht="10.5"/>
    <row r="79" s="303" customFormat="1" ht="10.5"/>
    <row r="80" s="303" customFormat="1" ht="10.5"/>
    <row r="81" s="303" customFormat="1" ht="10.5"/>
    <row r="82" s="303" customFormat="1" ht="10.5"/>
  </sheetData>
  <sheetProtection/>
  <mergeCells count="5">
    <mergeCell ref="A3:A4"/>
    <mergeCell ref="B3:B4"/>
    <mergeCell ref="C3:C4"/>
    <mergeCell ref="D3:G3"/>
    <mergeCell ref="H3:I3"/>
  </mergeCells>
  <printOptions/>
  <pageMargins left="0.7874015748031497" right="0.7874015748031497" top="0.5905511811023623" bottom="0.9055118110236221" header="0.3937007874015748" footer="0.3937007874015748"/>
  <pageSetup firstPageNumber="324" useFirstPageNumber="1" horizontalDpi="600" verticalDpi="600" orientation="portrait" paperSize="9" scale="77" r:id="rId1"/>
  <headerFooter alignWithMargins="0">
    <oddFooter>&amp;C&amp;"ＭＳ 明朝,標準" 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A3" sqref="A3"/>
    </sheetView>
  </sheetViews>
  <sheetFormatPr defaultColWidth="11.50390625" defaultRowHeight="13.5" customHeight="1"/>
  <cols>
    <col min="1" max="1" width="2.125" style="303" customWidth="1"/>
    <col min="2" max="2" width="15.625" style="303" customWidth="1"/>
    <col min="3" max="7" width="15.50390625" style="303" customWidth="1"/>
    <col min="8" max="8" width="13.875" style="303" customWidth="1"/>
    <col min="9" max="16384" width="11.50390625" style="303" customWidth="1"/>
  </cols>
  <sheetData>
    <row r="1" s="328" customFormat="1" ht="13.5" customHeight="1">
      <c r="A1" s="328" t="s">
        <v>426</v>
      </c>
    </row>
    <row r="2" s="328" customFormat="1" ht="13.5" customHeight="1"/>
    <row r="3" s="328" customFormat="1" ht="13.5" customHeight="1">
      <c r="A3" s="328" t="s">
        <v>425</v>
      </c>
    </row>
    <row r="4" ht="13.5" customHeight="1" thickBot="1">
      <c r="G4" s="426" t="s">
        <v>424</v>
      </c>
    </row>
    <row r="5" spans="1:7" s="308" customFormat="1" ht="13.5">
      <c r="A5" s="425" t="s">
        <v>423</v>
      </c>
      <c r="B5" s="424"/>
      <c r="C5" s="423" t="s">
        <v>422</v>
      </c>
      <c r="D5" s="423" t="s">
        <v>421</v>
      </c>
      <c r="E5" s="422"/>
      <c r="F5" s="422"/>
      <c r="G5" s="421" t="s">
        <v>420</v>
      </c>
    </row>
    <row r="6" spans="1:7" s="308" customFormat="1" ht="11.25">
      <c r="A6" s="420"/>
      <c r="B6" s="419"/>
      <c r="C6" s="415"/>
      <c r="D6" s="418" t="s">
        <v>93</v>
      </c>
      <c r="E6" s="418" t="s">
        <v>419</v>
      </c>
      <c r="F6" s="418" t="s">
        <v>418</v>
      </c>
      <c r="G6" s="413"/>
    </row>
    <row r="7" spans="1:7" s="308" customFormat="1" ht="11.25">
      <c r="A7" s="417"/>
      <c r="B7" s="416"/>
      <c r="C7" s="415"/>
      <c r="D7" s="414" t="s">
        <v>417</v>
      </c>
      <c r="E7" s="414" t="s">
        <v>416</v>
      </c>
      <c r="F7" s="414" t="s">
        <v>415</v>
      </c>
      <c r="G7" s="413"/>
    </row>
    <row r="8" spans="1:7" s="308" customFormat="1" ht="15" customHeight="1">
      <c r="A8" s="412" t="s">
        <v>414</v>
      </c>
      <c r="B8" s="411"/>
      <c r="C8" s="410">
        <v>505</v>
      </c>
      <c r="D8" s="409">
        <v>191</v>
      </c>
      <c r="E8" s="409">
        <v>162</v>
      </c>
      <c r="F8" s="409">
        <v>29</v>
      </c>
      <c r="G8" s="409">
        <v>162</v>
      </c>
    </row>
    <row r="9" spans="2:7" s="308" customFormat="1" ht="15" customHeight="1">
      <c r="B9" s="339" t="s">
        <v>413</v>
      </c>
      <c r="C9" s="407">
        <v>100</v>
      </c>
      <c r="D9" s="406">
        <v>108</v>
      </c>
      <c r="E9" s="406">
        <v>90</v>
      </c>
      <c r="F9" s="406">
        <v>18</v>
      </c>
      <c r="G9" s="406">
        <v>91</v>
      </c>
    </row>
    <row r="10" spans="2:7" s="308" customFormat="1" ht="15" customHeight="1">
      <c r="B10" s="339" t="s">
        <v>412</v>
      </c>
      <c r="C10" s="407">
        <v>100</v>
      </c>
      <c r="D10" s="406">
        <v>42</v>
      </c>
      <c r="E10" s="406">
        <v>33</v>
      </c>
      <c r="F10" s="406">
        <v>9</v>
      </c>
      <c r="G10" s="406">
        <v>37</v>
      </c>
    </row>
    <row r="11" spans="2:7" s="308" customFormat="1" ht="15" customHeight="1">
      <c r="B11" s="339" t="s">
        <v>411</v>
      </c>
      <c r="C11" s="407">
        <v>75</v>
      </c>
      <c r="D11" s="406">
        <v>22</v>
      </c>
      <c r="E11" s="406">
        <v>22</v>
      </c>
      <c r="F11" s="337">
        <v>0</v>
      </c>
      <c r="G11" s="406">
        <v>20</v>
      </c>
    </row>
    <row r="12" spans="2:7" s="308" customFormat="1" ht="15" customHeight="1">
      <c r="B12" s="339" t="s">
        <v>410</v>
      </c>
      <c r="C12" s="407">
        <v>50</v>
      </c>
      <c r="D12" s="406">
        <v>16</v>
      </c>
      <c r="E12" s="406">
        <v>14</v>
      </c>
      <c r="F12" s="337">
        <v>2</v>
      </c>
      <c r="G12" s="406">
        <v>11</v>
      </c>
    </row>
    <row r="13" spans="2:7" s="308" customFormat="1" ht="15" customHeight="1">
      <c r="B13" s="408" t="s">
        <v>409</v>
      </c>
      <c r="C13" s="407">
        <v>80</v>
      </c>
      <c r="D13" s="406">
        <v>1</v>
      </c>
      <c r="E13" s="406">
        <v>1</v>
      </c>
      <c r="F13" s="337">
        <v>0</v>
      </c>
      <c r="G13" s="337">
        <v>1</v>
      </c>
    </row>
    <row r="14" spans="1:7" s="308" customFormat="1" ht="15" customHeight="1" thickBot="1">
      <c r="A14" s="405"/>
      <c r="B14" s="404" t="s">
        <v>408</v>
      </c>
      <c r="C14" s="403">
        <v>100</v>
      </c>
      <c r="D14" s="402">
        <v>2</v>
      </c>
      <c r="E14" s="402">
        <v>2</v>
      </c>
      <c r="F14" s="401">
        <v>0</v>
      </c>
      <c r="G14" s="401">
        <v>2</v>
      </c>
    </row>
    <row r="15" ht="13.5" customHeight="1">
      <c r="A15" s="303" t="s">
        <v>407</v>
      </c>
    </row>
  </sheetData>
  <sheetProtection/>
  <mergeCells count="5">
    <mergeCell ref="A8:B8"/>
    <mergeCell ref="A5:B7"/>
    <mergeCell ref="D5:F5"/>
    <mergeCell ref="G5:G7"/>
    <mergeCell ref="C5:C7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zoomScalePageLayoutView="0" workbookViewId="0" topLeftCell="A1">
      <selection activeCell="A1" sqref="A1"/>
    </sheetView>
  </sheetViews>
  <sheetFormatPr defaultColWidth="11.50390625" defaultRowHeight="13.5" customHeight="1"/>
  <cols>
    <col min="1" max="1" width="2.125" style="303" customWidth="1"/>
    <col min="2" max="2" width="15.625" style="303" customWidth="1"/>
    <col min="3" max="3" width="20.625" style="303" customWidth="1"/>
    <col min="4" max="7" width="15.25390625" style="303" customWidth="1"/>
    <col min="8" max="8" width="13.875" style="303" customWidth="1"/>
    <col min="9" max="16384" width="11.50390625" style="303" customWidth="1"/>
  </cols>
  <sheetData>
    <row r="1" s="328" customFormat="1" ht="13.5" customHeight="1">
      <c r="A1" s="328" t="s">
        <v>433</v>
      </c>
    </row>
    <row r="2" ht="13.5" customHeight="1" thickBot="1">
      <c r="C2" s="426" t="s">
        <v>424</v>
      </c>
    </row>
    <row r="3" spans="1:5" s="308" customFormat="1" ht="15" customHeight="1">
      <c r="A3" s="356" t="s">
        <v>432</v>
      </c>
      <c r="B3" s="422"/>
      <c r="C3" s="441" t="s">
        <v>431</v>
      </c>
      <c r="D3" s="440"/>
      <c r="E3" s="439"/>
    </row>
    <row r="4" spans="1:5" s="308" customFormat="1" ht="15" customHeight="1">
      <c r="A4" s="438" t="s">
        <v>430</v>
      </c>
      <c r="B4" s="437"/>
      <c r="C4" s="436">
        <v>328997542</v>
      </c>
      <c r="D4" s="429"/>
      <c r="E4" s="428"/>
    </row>
    <row r="5" spans="1:5" s="308" customFormat="1" ht="15" customHeight="1">
      <c r="A5" s="435" t="s">
        <v>429</v>
      </c>
      <c r="B5" s="434"/>
      <c r="C5" s="433">
        <v>1947</v>
      </c>
      <c r="D5" s="429"/>
      <c r="E5" s="428"/>
    </row>
    <row r="6" spans="1:5" s="308" customFormat="1" ht="15" customHeight="1" thickBot="1">
      <c r="A6" s="432" t="s">
        <v>428</v>
      </c>
      <c r="B6" s="431"/>
      <c r="C6" s="430">
        <v>168976</v>
      </c>
      <c r="D6" s="429"/>
      <c r="E6" s="428"/>
    </row>
    <row r="7" spans="1:5" s="308" customFormat="1" ht="12" customHeight="1">
      <c r="A7" s="303" t="s">
        <v>427</v>
      </c>
      <c r="B7" s="303"/>
      <c r="C7" s="303"/>
      <c r="D7" s="429"/>
      <c r="E7" s="428"/>
    </row>
    <row r="17" spans="2:13" ht="13.5" customHeight="1"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</row>
    <row r="18" spans="2:13" ht="13.5" customHeight="1"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</row>
    <row r="19" spans="2:13" ht="13.5" customHeight="1"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</row>
    <row r="20" spans="2:13" ht="13.5" customHeight="1"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</row>
    <row r="21" spans="2:13" ht="13.5" customHeight="1"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</row>
    <row r="22" spans="2:13" ht="13.5" customHeight="1"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</row>
    <row r="23" spans="2:13" ht="13.5" customHeight="1"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</row>
    <row r="24" spans="2:13" ht="13.5" customHeight="1"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</row>
    <row r="25" spans="2:13" ht="13.5" customHeight="1"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</row>
    <row r="26" spans="2:13" ht="13.5" customHeight="1"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</row>
    <row r="27" spans="2:13" ht="13.5" customHeight="1"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</row>
  </sheetData>
  <sheetProtection/>
  <mergeCells count="4">
    <mergeCell ref="A3:B3"/>
    <mergeCell ref="A4:B4"/>
    <mergeCell ref="A5:B5"/>
    <mergeCell ref="A6:B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SheetLayoutView="100" zoomScalePageLayoutView="0" workbookViewId="0" topLeftCell="A1">
      <selection activeCell="A1" sqref="A1"/>
    </sheetView>
  </sheetViews>
  <sheetFormatPr defaultColWidth="11.50390625" defaultRowHeight="13.5" customHeight="1"/>
  <cols>
    <col min="1" max="1" width="1.00390625" style="303" customWidth="1"/>
    <col min="2" max="2" width="15.25390625" style="303" customWidth="1"/>
    <col min="3" max="3" width="1.00390625" style="303" customWidth="1"/>
    <col min="4" max="5" width="15.25390625" style="303" customWidth="1"/>
    <col min="6" max="6" width="1.00390625" style="303" customWidth="1"/>
    <col min="7" max="7" width="15.25390625" style="303" customWidth="1"/>
    <col min="8" max="8" width="1.00390625" style="303" customWidth="1"/>
    <col min="9" max="10" width="15.25390625" style="303" customWidth="1"/>
    <col min="11" max="11" width="13.875" style="303" customWidth="1"/>
    <col min="12" max="16384" width="11.50390625" style="303" customWidth="1"/>
  </cols>
  <sheetData>
    <row r="1" spans="1:10" s="328" customFormat="1" ht="13.5" customHeight="1">
      <c r="A1" s="330" t="s">
        <v>455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3.5" customHeight="1" thickBot="1">
      <c r="A2" s="304"/>
      <c r="B2" s="304"/>
      <c r="C2" s="304"/>
      <c r="D2" s="304"/>
      <c r="E2" s="304"/>
      <c r="F2" s="304"/>
      <c r="G2" s="304"/>
      <c r="H2" s="304"/>
      <c r="I2" s="304"/>
      <c r="J2" s="468" t="s">
        <v>454</v>
      </c>
    </row>
    <row r="3" spans="1:10" s="308" customFormat="1" ht="15" customHeight="1">
      <c r="A3" s="467" t="s">
        <v>453</v>
      </c>
      <c r="B3" s="466"/>
      <c r="C3" s="465"/>
      <c r="D3" s="461" t="s">
        <v>452</v>
      </c>
      <c r="E3" s="461" t="s">
        <v>451</v>
      </c>
      <c r="F3" s="464" t="s">
        <v>453</v>
      </c>
      <c r="G3" s="463"/>
      <c r="H3" s="462"/>
      <c r="I3" s="461" t="s">
        <v>452</v>
      </c>
      <c r="J3" s="461" t="s">
        <v>451</v>
      </c>
    </row>
    <row r="4" spans="1:10" s="308" customFormat="1" ht="15" customHeight="1">
      <c r="A4" s="452"/>
      <c r="B4" s="460" t="s">
        <v>93</v>
      </c>
      <c r="C4" s="460"/>
      <c r="D4" s="459">
        <f>D6+D7+D8+D9+D10+D11+D12+I4+I5+I6+I7+I8+I9+I10+I11+I12</f>
        <v>238</v>
      </c>
      <c r="E4" s="458">
        <f>E6+E7+E8+E9+E10+E11+E12+J4+J5+J6+J7+J8+J9+J10+J11+J12</f>
        <v>12367</v>
      </c>
      <c r="F4" s="457"/>
      <c r="G4" s="456" t="s">
        <v>450</v>
      </c>
      <c r="H4" s="456"/>
      <c r="I4" s="455">
        <v>7</v>
      </c>
      <c r="J4" s="454">
        <v>329</v>
      </c>
    </row>
    <row r="5" spans="1:10" s="308" customFormat="1" ht="15" customHeight="1">
      <c r="A5" s="452"/>
      <c r="B5" s="453"/>
      <c r="C5" s="453"/>
      <c r="D5" s="449"/>
      <c r="E5" s="448"/>
      <c r="F5" s="451"/>
      <c r="G5" s="450" t="s">
        <v>449</v>
      </c>
      <c r="H5" s="450"/>
      <c r="I5" s="449">
        <v>9</v>
      </c>
      <c r="J5" s="448">
        <v>660</v>
      </c>
    </row>
    <row r="6" spans="1:10" s="308" customFormat="1" ht="15" customHeight="1">
      <c r="A6" s="452"/>
      <c r="B6" s="450" t="s">
        <v>448</v>
      </c>
      <c r="C6" s="450"/>
      <c r="D6" s="449">
        <v>34</v>
      </c>
      <c r="E6" s="448">
        <v>1637</v>
      </c>
      <c r="F6" s="451"/>
      <c r="G6" s="450" t="s">
        <v>447</v>
      </c>
      <c r="H6" s="450"/>
      <c r="I6" s="449">
        <v>19</v>
      </c>
      <c r="J6" s="448">
        <v>1030</v>
      </c>
    </row>
    <row r="7" spans="1:10" s="308" customFormat="1" ht="15" customHeight="1">
      <c r="A7" s="452"/>
      <c r="B7" s="450" t="s">
        <v>446</v>
      </c>
      <c r="C7" s="450"/>
      <c r="D7" s="449">
        <v>9</v>
      </c>
      <c r="E7" s="448">
        <v>326</v>
      </c>
      <c r="F7" s="451"/>
      <c r="G7" s="450" t="s">
        <v>445</v>
      </c>
      <c r="H7" s="450"/>
      <c r="I7" s="449">
        <v>23</v>
      </c>
      <c r="J7" s="448">
        <v>1367</v>
      </c>
    </row>
    <row r="8" spans="1:10" s="308" customFormat="1" ht="15" customHeight="1">
      <c r="A8" s="452"/>
      <c r="B8" s="450" t="s">
        <v>444</v>
      </c>
      <c r="C8" s="450"/>
      <c r="D8" s="449">
        <v>16</v>
      </c>
      <c r="E8" s="448">
        <v>935</v>
      </c>
      <c r="F8" s="451"/>
      <c r="G8" s="450" t="s">
        <v>443</v>
      </c>
      <c r="H8" s="450"/>
      <c r="I8" s="449">
        <v>9</v>
      </c>
      <c r="J8" s="448">
        <v>370</v>
      </c>
    </row>
    <row r="9" spans="1:10" s="308" customFormat="1" ht="15" customHeight="1">
      <c r="A9" s="452"/>
      <c r="B9" s="450" t="s">
        <v>442</v>
      </c>
      <c r="C9" s="450"/>
      <c r="D9" s="449">
        <v>6</v>
      </c>
      <c r="E9" s="448">
        <v>383</v>
      </c>
      <c r="F9" s="451"/>
      <c r="G9" s="450" t="s">
        <v>441</v>
      </c>
      <c r="H9" s="450"/>
      <c r="I9" s="449">
        <v>39</v>
      </c>
      <c r="J9" s="448">
        <v>1713</v>
      </c>
    </row>
    <row r="10" spans="1:10" s="308" customFormat="1" ht="15" customHeight="1">
      <c r="A10" s="452"/>
      <c r="B10" s="450" t="s">
        <v>440</v>
      </c>
      <c r="C10" s="450"/>
      <c r="D10" s="449">
        <v>9</v>
      </c>
      <c r="E10" s="448">
        <v>642</v>
      </c>
      <c r="F10" s="451"/>
      <c r="G10" s="450" t="s">
        <v>439</v>
      </c>
      <c r="H10" s="450"/>
      <c r="I10" s="449">
        <v>10</v>
      </c>
      <c r="J10" s="448">
        <v>658</v>
      </c>
    </row>
    <row r="11" spans="1:10" s="308" customFormat="1" ht="15" customHeight="1">
      <c r="A11" s="452"/>
      <c r="B11" s="450" t="s">
        <v>438</v>
      </c>
      <c r="C11" s="450"/>
      <c r="D11" s="449">
        <v>7</v>
      </c>
      <c r="E11" s="448">
        <v>517</v>
      </c>
      <c r="F11" s="451"/>
      <c r="G11" s="450" t="s">
        <v>437</v>
      </c>
      <c r="H11" s="450"/>
      <c r="I11" s="449">
        <v>23</v>
      </c>
      <c r="J11" s="448">
        <v>905</v>
      </c>
    </row>
    <row r="12" spans="1:10" s="308" customFormat="1" ht="15" customHeight="1" thickBot="1">
      <c r="A12" s="447"/>
      <c r="B12" s="445" t="s">
        <v>436</v>
      </c>
      <c r="C12" s="445"/>
      <c r="D12" s="444">
        <v>5</v>
      </c>
      <c r="E12" s="443">
        <v>296</v>
      </c>
      <c r="F12" s="446"/>
      <c r="G12" s="445" t="s">
        <v>435</v>
      </c>
      <c r="H12" s="445"/>
      <c r="I12" s="444">
        <v>13</v>
      </c>
      <c r="J12" s="443">
        <v>599</v>
      </c>
    </row>
    <row r="13" spans="1:10" ht="15" customHeight="1">
      <c r="A13" s="304"/>
      <c r="B13" s="304" t="s">
        <v>434</v>
      </c>
      <c r="C13" s="304"/>
      <c r="D13" s="442"/>
      <c r="E13" s="442"/>
      <c r="F13" s="442"/>
      <c r="G13" s="442"/>
      <c r="H13" s="442"/>
      <c r="I13" s="442"/>
      <c r="J13" s="442"/>
    </row>
    <row r="26" spans="2:16" ht="13.5" customHeight="1"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</row>
    <row r="27" spans="2:16" ht="13.5" customHeight="1"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</row>
    <row r="28" spans="2:16" ht="13.5" customHeight="1"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</row>
    <row r="29" spans="2:16" ht="13.5" customHeight="1"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</row>
    <row r="30" spans="2:16" ht="13.5" customHeight="1"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</row>
    <row r="31" spans="2:16" ht="13.5" customHeight="1"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</row>
    <row r="32" spans="2:16" ht="13.5" customHeight="1"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</row>
    <row r="33" spans="2:16" ht="13.5" customHeight="1"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</row>
    <row r="34" spans="2:16" ht="13.5" customHeight="1"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</row>
    <row r="35" spans="2:16" ht="13.5" customHeight="1"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</row>
    <row r="36" spans="2:16" ht="13.5" customHeight="1"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</row>
  </sheetData>
  <sheetProtection/>
  <mergeCells count="2">
    <mergeCell ref="A3:C3"/>
    <mergeCell ref="F3:H3"/>
  </mergeCells>
  <printOptions/>
  <pageMargins left="0.7874015748031497" right="0.7874015748031497" top="0.5905511811023623" bottom="0.9055118110236221" header="0.3937007874015748" footer="0.7086614173228347"/>
  <pageSetup horizontalDpi="300" verticalDpi="3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 customHeight="1"/>
  <cols>
    <col min="1" max="1" width="12.75390625" style="303" customWidth="1"/>
    <col min="2" max="7" width="13.75390625" style="303" customWidth="1"/>
    <col min="8" max="8" width="10.75390625" style="303" customWidth="1"/>
    <col min="9" max="9" width="12.00390625" style="303" customWidth="1"/>
    <col min="10" max="10" width="11.375" style="303" customWidth="1"/>
    <col min="11" max="13" width="11.25390625" style="303" customWidth="1"/>
    <col min="14" max="14" width="11.75390625" style="303" customWidth="1"/>
    <col min="15" max="15" width="11.875" style="303" customWidth="1"/>
    <col min="16" max="16" width="11.00390625" style="303" customWidth="1"/>
    <col min="17" max="17" width="11.75390625" style="303" customWidth="1"/>
    <col min="18" max="18" width="11.50390625" style="303" customWidth="1"/>
    <col min="19" max="19" width="11.25390625" style="303" customWidth="1"/>
    <col min="20" max="20" width="11.00390625" style="303" customWidth="1"/>
    <col min="21" max="21" width="11.125" style="303" customWidth="1"/>
    <col min="22" max="22" width="11.25390625" style="303" customWidth="1"/>
    <col min="23" max="23" width="10.625" style="303" customWidth="1"/>
    <col min="24" max="16384" width="9.00390625" style="303" customWidth="1"/>
  </cols>
  <sheetData>
    <row r="1" s="328" customFormat="1" ht="13.5" customHeight="1">
      <c r="A1" s="328" t="s">
        <v>471</v>
      </c>
    </row>
    <row r="2" s="328" customFormat="1" ht="13.5" customHeight="1"/>
    <row r="3" s="328" customFormat="1" ht="13.5" customHeight="1">
      <c r="A3" s="328" t="s">
        <v>470</v>
      </c>
    </row>
    <row r="4" ht="13.5" customHeight="1" thickBot="1">
      <c r="G4" s="426" t="s">
        <v>469</v>
      </c>
    </row>
    <row r="5" spans="1:7" s="308" customFormat="1" ht="15" customHeight="1">
      <c r="A5" s="356" t="s">
        <v>468</v>
      </c>
      <c r="B5" s="423" t="s">
        <v>75</v>
      </c>
      <c r="C5" s="423" t="s">
        <v>467</v>
      </c>
      <c r="D5" s="480" t="s">
        <v>466</v>
      </c>
      <c r="E5" s="480" t="s">
        <v>465</v>
      </c>
      <c r="F5" s="479" t="s">
        <v>464</v>
      </c>
      <c r="G5" s="357" t="s">
        <v>463</v>
      </c>
    </row>
    <row r="6" spans="1:7" s="308" customFormat="1" ht="15" customHeight="1">
      <c r="A6" s="478"/>
      <c r="B6" s="415"/>
      <c r="C6" s="415"/>
      <c r="D6" s="477" t="s">
        <v>462</v>
      </c>
      <c r="E6" s="477" t="s">
        <v>462</v>
      </c>
      <c r="F6" s="476"/>
      <c r="G6" s="413"/>
    </row>
    <row r="7" spans="1:9" s="308" customFormat="1" ht="15" customHeight="1">
      <c r="A7" s="475" t="s">
        <v>461</v>
      </c>
      <c r="B7" s="474">
        <v>12938</v>
      </c>
      <c r="C7" s="473">
        <v>921</v>
      </c>
      <c r="D7" s="473">
        <v>1072</v>
      </c>
      <c r="E7" s="473">
        <v>149</v>
      </c>
      <c r="F7" s="473">
        <v>7484</v>
      </c>
      <c r="G7" s="473">
        <v>3312</v>
      </c>
      <c r="H7" s="469"/>
      <c r="I7" s="469"/>
    </row>
    <row r="8" spans="1:9" s="308" customFormat="1" ht="15" customHeight="1">
      <c r="A8" s="472" t="s">
        <v>460</v>
      </c>
      <c r="B8" s="433">
        <v>13149</v>
      </c>
      <c r="C8" s="428">
        <v>940</v>
      </c>
      <c r="D8" s="428">
        <v>1096</v>
      </c>
      <c r="E8" s="428">
        <v>148</v>
      </c>
      <c r="F8" s="428">
        <v>7621</v>
      </c>
      <c r="G8" s="428">
        <v>3344</v>
      </c>
      <c r="H8" s="469"/>
      <c r="I8" s="469"/>
    </row>
    <row r="9" spans="1:9" s="308" customFormat="1" ht="15" customHeight="1">
      <c r="A9" s="472" t="s">
        <v>459</v>
      </c>
      <c r="B9" s="433">
        <v>13260</v>
      </c>
      <c r="C9" s="428">
        <v>961</v>
      </c>
      <c r="D9" s="428">
        <v>1103</v>
      </c>
      <c r="E9" s="428">
        <v>156</v>
      </c>
      <c r="F9" s="428">
        <v>7637</v>
      </c>
      <c r="G9" s="428">
        <v>3403</v>
      </c>
      <c r="H9" s="469"/>
      <c r="I9" s="469"/>
    </row>
    <row r="10" spans="1:9" s="308" customFormat="1" ht="15" customHeight="1">
      <c r="A10" s="472" t="s">
        <v>458</v>
      </c>
      <c r="B10" s="433">
        <v>13259</v>
      </c>
      <c r="C10" s="428">
        <v>976</v>
      </c>
      <c r="D10" s="428">
        <v>1105</v>
      </c>
      <c r="E10" s="428">
        <v>154</v>
      </c>
      <c r="F10" s="428">
        <v>7580</v>
      </c>
      <c r="G10" s="428">
        <v>3444</v>
      </c>
      <c r="H10" s="469"/>
      <c r="I10" s="469"/>
    </row>
    <row r="11" spans="1:9" s="308" customFormat="1" ht="15" customHeight="1" thickBot="1">
      <c r="A11" s="471" t="s">
        <v>457</v>
      </c>
      <c r="B11" s="430">
        <v>11234</v>
      </c>
      <c r="C11" s="470">
        <v>867</v>
      </c>
      <c r="D11" s="470">
        <v>897</v>
      </c>
      <c r="E11" s="470">
        <v>131</v>
      </c>
      <c r="F11" s="470">
        <v>6382</v>
      </c>
      <c r="G11" s="470">
        <v>2957</v>
      </c>
      <c r="H11" s="469"/>
      <c r="I11" s="469"/>
    </row>
    <row r="12" ht="13.5" customHeight="1">
      <c r="A12" s="303" t="s">
        <v>456</v>
      </c>
    </row>
  </sheetData>
  <sheetProtection/>
  <mergeCells count="5">
    <mergeCell ref="G5:G6"/>
    <mergeCell ref="A5:A6"/>
    <mergeCell ref="B5:B6"/>
    <mergeCell ref="C5:C6"/>
    <mergeCell ref="F5:F6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0.75390625" style="303" customWidth="1"/>
    <col min="2" max="2" width="12.75390625" style="303" customWidth="1"/>
    <col min="3" max="5" width="15.75390625" style="303" customWidth="1"/>
    <col min="6" max="7" width="11.25390625" style="303" customWidth="1"/>
    <col min="8" max="8" width="11.75390625" style="303" customWidth="1"/>
    <col min="9" max="9" width="11.875" style="303" customWidth="1"/>
    <col min="10" max="10" width="11.00390625" style="303" customWidth="1"/>
    <col min="11" max="11" width="11.75390625" style="303" customWidth="1"/>
    <col min="12" max="12" width="11.50390625" style="303" customWidth="1"/>
    <col min="13" max="13" width="11.25390625" style="303" customWidth="1"/>
    <col min="14" max="14" width="11.00390625" style="303" customWidth="1"/>
    <col min="15" max="15" width="11.125" style="303" customWidth="1"/>
    <col min="16" max="16" width="11.25390625" style="303" customWidth="1"/>
    <col min="17" max="17" width="10.625" style="303" customWidth="1"/>
    <col min="18" max="16384" width="9.00390625" style="303" customWidth="1"/>
  </cols>
  <sheetData>
    <row r="1" s="328" customFormat="1" ht="13.5" customHeight="1">
      <c r="A1" s="328" t="s">
        <v>667</v>
      </c>
    </row>
    <row r="2" ht="13.5" customHeight="1" thickBot="1">
      <c r="E2" s="426" t="s">
        <v>469</v>
      </c>
    </row>
    <row r="3" spans="1:5" s="308" customFormat="1" ht="15" customHeight="1">
      <c r="A3" s="359" t="s">
        <v>482</v>
      </c>
      <c r="B3" s="491"/>
      <c r="C3" s="490" t="s">
        <v>75</v>
      </c>
      <c r="D3" s="490" t="s">
        <v>481</v>
      </c>
      <c r="E3" s="489" t="s">
        <v>480</v>
      </c>
    </row>
    <row r="4" spans="1:5" s="316" customFormat="1" ht="15" customHeight="1">
      <c r="A4" s="486" t="s">
        <v>479</v>
      </c>
      <c r="B4" s="488" t="s">
        <v>474</v>
      </c>
      <c r="C4" s="487">
        <v>2101</v>
      </c>
      <c r="D4" s="316">
        <v>763</v>
      </c>
      <c r="E4" s="334">
        <v>1338</v>
      </c>
    </row>
    <row r="5" spans="2:5" s="308" customFormat="1" ht="15" customHeight="1">
      <c r="B5" s="339" t="s">
        <v>473</v>
      </c>
      <c r="C5" s="484">
        <v>574</v>
      </c>
      <c r="D5" s="308">
        <v>204</v>
      </c>
      <c r="E5" s="341">
        <v>370</v>
      </c>
    </row>
    <row r="6" spans="2:5" s="308" customFormat="1" ht="15" customHeight="1">
      <c r="B6" s="339" t="s">
        <v>472</v>
      </c>
      <c r="C6" s="484">
        <v>1527</v>
      </c>
      <c r="D6" s="308">
        <v>559</v>
      </c>
      <c r="E6" s="341">
        <v>968</v>
      </c>
    </row>
    <row r="7" spans="1:5" s="308" customFormat="1" ht="15" customHeight="1">
      <c r="A7" s="486" t="s">
        <v>478</v>
      </c>
      <c r="B7" s="348" t="s">
        <v>474</v>
      </c>
      <c r="C7" s="487">
        <v>2165</v>
      </c>
      <c r="D7" s="316">
        <v>768</v>
      </c>
      <c r="E7" s="334">
        <v>1397</v>
      </c>
    </row>
    <row r="8" spans="2:5" s="308" customFormat="1" ht="15" customHeight="1">
      <c r="B8" s="339" t="s">
        <v>473</v>
      </c>
      <c r="C8" s="484">
        <v>577</v>
      </c>
      <c r="D8" s="308">
        <v>190</v>
      </c>
      <c r="E8" s="341">
        <v>387</v>
      </c>
    </row>
    <row r="9" spans="2:5" s="308" customFormat="1" ht="15" customHeight="1">
      <c r="B9" s="339" t="s">
        <v>472</v>
      </c>
      <c r="C9" s="484">
        <v>1588</v>
      </c>
      <c r="D9" s="308">
        <v>578</v>
      </c>
      <c r="E9" s="341">
        <v>1010</v>
      </c>
    </row>
    <row r="10" spans="1:5" s="308" customFormat="1" ht="15" customHeight="1">
      <c r="A10" s="486" t="s">
        <v>477</v>
      </c>
      <c r="B10" s="348" t="s">
        <v>474</v>
      </c>
      <c r="C10" s="487">
        <v>2223</v>
      </c>
      <c r="D10" s="316">
        <v>762</v>
      </c>
      <c r="E10" s="334">
        <v>1461</v>
      </c>
    </row>
    <row r="11" spans="2:5" s="308" customFormat="1" ht="15" customHeight="1">
      <c r="B11" s="339" t="s">
        <v>473</v>
      </c>
      <c r="C11" s="484">
        <v>564</v>
      </c>
      <c r="D11" s="308">
        <v>168</v>
      </c>
      <c r="E11" s="341">
        <v>396</v>
      </c>
    </row>
    <row r="12" spans="2:5" s="308" customFormat="1" ht="15" customHeight="1">
      <c r="B12" s="339" t="s">
        <v>472</v>
      </c>
      <c r="C12" s="484">
        <v>1659</v>
      </c>
      <c r="D12" s="308">
        <v>594</v>
      </c>
      <c r="E12" s="341">
        <v>1065</v>
      </c>
    </row>
    <row r="13" spans="1:5" s="308" customFormat="1" ht="15" customHeight="1">
      <c r="A13" s="486" t="s">
        <v>476</v>
      </c>
      <c r="B13" s="348" t="s">
        <v>474</v>
      </c>
      <c r="C13" s="487">
        <v>2291</v>
      </c>
      <c r="D13" s="316">
        <v>785</v>
      </c>
      <c r="E13" s="334">
        <v>1506</v>
      </c>
    </row>
    <row r="14" spans="2:5" s="308" customFormat="1" ht="15" customHeight="1">
      <c r="B14" s="339" t="s">
        <v>473</v>
      </c>
      <c r="C14" s="484">
        <v>588</v>
      </c>
      <c r="D14" s="308">
        <v>174</v>
      </c>
      <c r="E14" s="341">
        <v>414</v>
      </c>
    </row>
    <row r="15" spans="2:5" s="308" customFormat="1" ht="15" customHeight="1">
      <c r="B15" s="339" t="s">
        <v>472</v>
      </c>
      <c r="C15" s="484">
        <v>1703</v>
      </c>
      <c r="D15" s="308">
        <v>611</v>
      </c>
      <c r="E15" s="341">
        <v>1092</v>
      </c>
    </row>
    <row r="16" spans="1:5" s="308" customFormat="1" ht="15" customHeight="1">
      <c r="A16" s="486" t="s">
        <v>475</v>
      </c>
      <c r="B16" s="348" t="s">
        <v>474</v>
      </c>
      <c r="C16" s="485">
        <v>2361</v>
      </c>
      <c r="D16" s="316">
        <v>788</v>
      </c>
      <c r="E16" s="334">
        <v>1573</v>
      </c>
    </row>
    <row r="17" spans="2:5" s="308" customFormat="1" ht="15" customHeight="1">
      <c r="B17" s="339" t="s">
        <v>473</v>
      </c>
      <c r="C17" s="484">
        <v>591</v>
      </c>
      <c r="D17" s="308">
        <v>164</v>
      </c>
      <c r="E17" s="341">
        <v>427</v>
      </c>
    </row>
    <row r="18" spans="1:5" s="308" customFormat="1" ht="15" customHeight="1" thickBot="1">
      <c r="A18" s="405"/>
      <c r="B18" s="483" t="s">
        <v>472</v>
      </c>
      <c r="C18" s="482">
        <v>1770</v>
      </c>
      <c r="D18" s="405">
        <v>624</v>
      </c>
      <c r="E18" s="481">
        <v>1146</v>
      </c>
    </row>
    <row r="19" ht="13.5" customHeight="1">
      <c r="A19" s="303" t="s">
        <v>456</v>
      </c>
    </row>
  </sheetData>
  <sheetProtection/>
  <mergeCells count="1">
    <mergeCell ref="A3:B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view="pageBreakPreview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12.50390625" style="2" customWidth="1"/>
    <col min="2" max="12" width="15.75390625" style="2" customWidth="1"/>
    <col min="13" max="13" width="10.125" style="2" customWidth="1"/>
    <col min="14" max="16384" width="12.00390625" style="2" customWidth="1"/>
  </cols>
  <sheetData>
    <row r="1" ht="12.75" customHeight="1">
      <c r="A1" s="1" t="s">
        <v>61</v>
      </c>
    </row>
    <row r="3" spans="1:12" s="1" customFormat="1" ht="13.5" customHeight="1">
      <c r="A3" s="96" t="s">
        <v>664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2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66" customFormat="1" ht="13.5" customHeight="1">
      <c r="A5" s="95" t="s">
        <v>60</v>
      </c>
      <c r="B5" s="94" t="s">
        <v>59</v>
      </c>
      <c r="C5" s="94"/>
      <c r="D5" s="94"/>
      <c r="E5" s="93"/>
      <c r="F5" s="92"/>
      <c r="G5" s="92"/>
      <c r="H5" s="92" t="s">
        <v>58</v>
      </c>
      <c r="I5" s="92"/>
      <c r="J5" s="92"/>
      <c r="K5" s="92"/>
      <c r="L5" s="92"/>
    </row>
    <row r="6" spans="1:12" s="66" customFormat="1" ht="13.5" customHeight="1">
      <c r="A6" s="91"/>
      <c r="B6" s="90" t="s">
        <v>57</v>
      </c>
      <c r="C6" s="90" t="s">
        <v>2</v>
      </c>
      <c r="D6" s="90" t="s">
        <v>56</v>
      </c>
      <c r="E6" s="90" t="s">
        <v>3</v>
      </c>
      <c r="F6" s="90" t="s">
        <v>4</v>
      </c>
      <c r="G6" s="90" t="s">
        <v>55</v>
      </c>
      <c r="H6" s="90" t="s">
        <v>54</v>
      </c>
      <c r="I6" s="90" t="s">
        <v>53</v>
      </c>
      <c r="J6" s="90" t="s">
        <v>53</v>
      </c>
      <c r="K6" s="90" t="s">
        <v>52</v>
      </c>
      <c r="L6" s="89" t="s">
        <v>51</v>
      </c>
    </row>
    <row r="7" spans="1:12" s="66" customFormat="1" ht="13.5" customHeight="1">
      <c r="A7" s="88"/>
      <c r="B7" s="87" t="s">
        <v>10</v>
      </c>
      <c r="C7" s="87" t="s">
        <v>10</v>
      </c>
      <c r="D7" s="86" t="s">
        <v>14</v>
      </c>
      <c r="E7" s="86" t="s">
        <v>11</v>
      </c>
      <c r="F7" s="86" t="s">
        <v>12</v>
      </c>
      <c r="G7" s="86" t="s">
        <v>13</v>
      </c>
      <c r="H7" s="86" t="s">
        <v>14</v>
      </c>
      <c r="I7" s="86" t="s">
        <v>50</v>
      </c>
      <c r="J7" s="86" t="s">
        <v>15</v>
      </c>
      <c r="K7" s="86" t="s">
        <v>15</v>
      </c>
      <c r="L7" s="85" t="s">
        <v>15</v>
      </c>
    </row>
    <row r="8" spans="1:12" s="66" customFormat="1" ht="13.5" customHeight="1">
      <c r="A8" s="84" t="s">
        <v>49</v>
      </c>
      <c r="B8" s="83">
        <v>286109</v>
      </c>
      <c r="C8" s="79">
        <v>37733</v>
      </c>
      <c r="D8" s="82">
        <v>13.19</v>
      </c>
      <c r="E8" s="79">
        <v>706626</v>
      </c>
      <c r="F8" s="79">
        <v>1710708</v>
      </c>
      <c r="G8" s="79">
        <v>23591357</v>
      </c>
      <c r="H8" s="81">
        <v>1872.7</v>
      </c>
      <c r="I8" s="80">
        <v>2.42</v>
      </c>
      <c r="J8" s="79">
        <v>33386</v>
      </c>
      <c r="K8" s="79">
        <v>13790</v>
      </c>
      <c r="L8" s="79">
        <v>625218</v>
      </c>
    </row>
    <row r="9" spans="1:12" s="66" customFormat="1" ht="12" customHeight="1">
      <c r="A9" s="76" t="s">
        <v>48</v>
      </c>
      <c r="B9" s="75">
        <v>285088</v>
      </c>
      <c r="C9" s="75">
        <v>38397</v>
      </c>
      <c r="D9" s="74">
        <v>13.47</v>
      </c>
      <c r="E9" s="77">
        <v>719765</v>
      </c>
      <c r="F9" s="77">
        <v>1692874</v>
      </c>
      <c r="G9" s="77">
        <v>23609752</v>
      </c>
      <c r="H9" s="78">
        <v>1874.53</v>
      </c>
      <c r="I9" s="73">
        <v>2.35</v>
      </c>
      <c r="J9" s="77">
        <v>32802</v>
      </c>
      <c r="K9" s="77">
        <v>13947</v>
      </c>
      <c r="L9" s="77">
        <v>614885</v>
      </c>
    </row>
    <row r="10" spans="1:12" s="66" customFormat="1" ht="12" customHeight="1">
      <c r="A10" s="76" t="s">
        <v>47</v>
      </c>
      <c r="B10" s="75">
        <v>284831</v>
      </c>
      <c r="C10" s="75">
        <v>38700</v>
      </c>
      <c r="D10" s="74">
        <v>13.59</v>
      </c>
      <c r="E10" s="72">
        <v>723797</v>
      </c>
      <c r="F10" s="72">
        <v>1665336</v>
      </c>
      <c r="G10" s="72">
        <v>24043066</v>
      </c>
      <c r="H10" s="74">
        <v>1870.28</v>
      </c>
      <c r="I10" s="73">
        <v>2.3</v>
      </c>
      <c r="J10" s="72">
        <v>33218</v>
      </c>
      <c r="K10" s="72">
        <v>14437</v>
      </c>
      <c r="L10" s="72">
        <v>621268</v>
      </c>
    </row>
    <row r="11" spans="1:12" s="66" customFormat="1" ht="12" customHeight="1">
      <c r="A11" s="76" t="s">
        <v>46</v>
      </c>
      <c r="B11" s="75">
        <v>284942</v>
      </c>
      <c r="C11" s="75">
        <v>39334</v>
      </c>
      <c r="D11" s="74">
        <v>13.8</v>
      </c>
      <c r="E11" s="72">
        <v>740632</v>
      </c>
      <c r="F11" s="72">
        <v>1665808</v>
      </c>
      <c r="G11" s="72">
        <v>24506169</v>
      </c>
      <c r="H11" s="74">
        <v>1882.93</v>
      </c>
      <c r="I11" s="73">
        <v>2.25</v>
      </c>
      <c r="J11" s="72">
        <v>33088</v>
      </c>
      <c r="K11" s="72">
        <v>14711</v>
      </c>
      <c r="L11" s="72">
        <v>623028</v>
      </c>
    </row>
    <row r="12" spans="1:12" s="66" customFormat="1" ht="12" customHeight="1" thickBot="1">
      <c r="A12" s="71" t="s">
        <v>45</v>
      </c>
      <c r="B12" s="70">
        <v>283830</v>
      </c>
      <c r="C12" s="70">
        <v>40250</v>
      </c>
      <c r="D12" s="69">
        <v>14.18</v>
      </c>
      <c r="E12" s="67">
        <v>755439</v>
      </c>
      <c r="F12" s="67">
        <v>1665831</v>
      </c>
      <c r="G12" s="67">
        <v>24900438</v>
      </c>
      <c r="H12" s="69">
        <v>1876.87</v>
      </c>
      <c r="I12" s="68">
        <v>2.21</v>
      </c>
      <c r="J12" s="67">
        <v>32962</v>
      </c>
      <c r="K12" s="67">
        <v>14948</v>
      </c>
      <c r="L12" s="67">
        <v>618644</v>
      </c>
    </row>
    <row r="13" spans="1:12" ht="10.5" customHeight="1">
      <c r="A13" s="64" t="s">
        <v>16</v>
      </c>
      <c r="B13" s="64"/>
      <c r="C13" s="64"/>
      <c r="D13" s="64"/>
      <c r="E13" s="64"/>
      <c r="F13" s="64"/>
      <c r="G13" s="64"/>
      <c r="H13" s="64"/>
      <c r="I13" s="65"/>
      <c r="J13" s="64"/>
      <c r="K13" s="64"/>
      <c r="L13" s="64"/>
    </row>
    <row r="14" spans="1:12" ht="10.5" customHeight="1">
      <c r="A14" s="64" t="s">
        <v>44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51" spans="1:8" ht="12.75" customHeight="1">
      <c r="A51" s="3"/>
      <c r="B51" s="3"/>
      <c r="C51" s="3"/>
      <c r="D51" s="3"/>
      <c r="E51" s="3"/>
      <c r="F51" s="3"/>
      <c r="G51" s="3"/>
      <c r="H51" s="3"/>
    </row>
    <row r="52" spans="1:8" ht="12.75" customHeight="1">
      <c r="A52" s="3"/>
      <c r="B52" s="3"/>
      <c r="C52" s="3"/>
      <c r="D52" s="3"/>
      <c r="E52" s="3"/>
      <c r="F52" s="3"/>
      <c r="G52" s="3"/>
      <c r="H52" s="3"/>
    </row>
    <row r="53" spans="1:8" ht="12.75" customHeight="1">
      <c r="A53" s="3"/>
      <c r="B53" s="3"/>
      <c r="C53" s="3"/>
      <c r="D53" s="3"/>
      <c r="E53" s="3"/>
      <c r="F53" s="3"/>
      <c r="G53" s="3"/>
      <c r="H53" s="3"/>
    </row>
    <row r="54" spans="1:8" ht="12.75" customHeight="1">
      <c r="A54" s="63"/>
      <c r="B54" s="63"/>
      <c r="C54" s="63"/>
      <c r="D54" s="63"/>
      <c r="E54" s="3"/>
      <c r="F54" s="3"/>
      <c r="G54" s="3"/>
      <c r="H54" s="3"/>
    </row>
    <row r="55" spans="1:8" ht="12.75" customHeight="1">
      <c r="A55" s="63"/>
      <c r="B55" s="63"/>
      <c r="C55" s="63"/>
      <c r="D55" s="63"/>
      <c r="E55" s="3"/>
      <c r="F55" s="3"/>
      <c r="G55" s="3"/>
      <c r="H55" s="3"/>
    </row>
    <row r="56" spans="1:4" ht="12.75" customHeight="1">
      <c r="A56" s="63"/>
      <c r="B56" s="63"/>
      <c r="C56" s="63"/>
      <c r="D56" s="63"/>
    </row>
    <row r="57" spans="1:4" ht="12.75" customHeight="1">
      <c r="A57" s="63"/>
      <c r="B57" s="63"/>
      <c r="C57" s="63"/>
      <c r="D57" s="63"/>
    </row>
    <row r="58" spans="1:4" ht="12.75" customHeight="1">
      <c r="A58" s="63"/>
      <c r="B58" s="63"/>
      <c r="C58" s="63"/>
      <c r="D58" s="63"/>
    </row>
    <row r="59" spans="1:4" ht="12.75" customHeight="1">
      <c r="A59" s="63"/>
      <c r="B59" s="63"/>
      <c r="C59" s="63"/>
      <c r="D59" s="63"/>
    </row>
    <row r="60" spans="1:4" ht="12.75" customHeight="1">
      <c r="A60" s="63"/>
      <c r="B60" s="63"/>
      <c r="C60" s="63"/>
      <c r="D60" s="63"/>
    </row>
    <row r="61" spans="1:4" ht="12.75" customHeight="1">
      <c r="A61" s="63"/>
      <c r="B61" s="63"/>
      <c r="C61" s="63"/>
      <c r="D61" s="63"/>
    </row>
    <row r="62" spans="1:4" ht="12.75" customHeight="1">
      <c r="A62" s="63"/>
      <c r="B62" s="63"/>
      <c r="C62" s="63"/>
      <c r="D62" s="63"/>
    </row>
    <row r="63" spans="1:4" ht="12.75" customHeight="1">
      <c r="A63" s="63"/>
      <c r="B63" s="63"/>
      <c r="C63" s="63"/>
      <c r="D63" s="63"/>
    </row>
    <row r="64" spans="1:8" ht="12.75" customHeight="1">
      <c r="A64" s="3"/>
      <c r="B64" s="3"/>
      <c r="C64" s="3"/>
      <c r="D64" s="3"/>
      <c r="E64" s="3"/>
      <c r="F64" s="3"/>
      <c r="G64" s="3"/>
      <c r="H64" s="3"/>
    </row>
    <row r="65" spans="1:8" ht="12.75" customHeight="1">
      <c r="A65" s="3"/>
      <c r="B65" s="3"/>
      <c r="C65" s="3"/>
      <c r="D65" s="3"/>
      <c r="E65" s="3"/>
      <c r="F65" s="3"/>
      <c r="G65" s="3"/>
      <c r="H65" s="3"/>
    </row>
    <row r="66" spans="1:8" ht="12.75" customHeight="1">
      <c r="A66" s="3"/>
      <c r="B66" s="3"/>
      <c r="C66" s="3"/>
      <c r="D66" s="3"/>
      <c r="E66" s="3"/>
      <c r="F66" s="3"/>
      <c r="G66" s="3"/>
      <c r="H66" s="3"/>
    </row>
    <row r="67" spans="1:8" ht="12.75" customHeight="1">
      <c r="A67" s="3"/>
      <c r="B67" s="3"/>
      <c r="C67" s="3"/>
      <c r="D67" s="3"/>
      <c r="E67" s="3"/>
      <c r="F67" s="3"/>
      <c r="G67" s="3"/>
      <c r="H67" s="3"/>
    </row>
    <row r="68" spans="1:8" ht="12.75" customHeight="1">
      <c r="A68" s="3"/>
      <c r="B68" s="3"/>
      <c r="C68" s="3"/>
      <c r="D68" s="3"/>
      <c r="E68" s="3"/>
      <c r="F68" s="3"/>
      <c r="G68" s="3"/>
      <c r="H68" s="3"/>
    </row>
    <row r="69" spans="1:8" ht="12.75" customHeight="1">
      <c r="A69" s="3"/>
      <c r="B69" s="3"/>
      <c r="C69" s="3"/>
      <c r="D69" s="3"/>
      <c r="E69" s="3"/>
      <c r="F69" s="3"/>
      <c r="G69" s="3"/>
      <c r="H69" s="3"/>
    </row>
    <row r="70" spans="1:8" ht="12.75" customHeight="1">
      <c r="A70" s="3"/>
      <c r="B70" s="3"/>
      <c r="C70" s="3"/>
      <c r="D70" s="3"/>
      <c r="E70" s="3"/>
      <c r="F70" s="3"/>
      <c r="G70" s="3"/>
      <c r="H70" s="3"/>
    </row>
    <row r="71" spans="1:8" ht="12.75" customHeight="1">
      <c r="A71" s="3"/>
      <c r="B71" s="3"/>
      <c r="C71" s="3"/>
      <c r="D71" s="3"/>
      <c r="E71" s="3"/>
      <c r="F71" s="3"/>
      <c r="G71" s="3"/>
      <c r="H71" s="3"/>
    </row>
    <row r="72" spans="1:8" ht="12.75" customHeight="1">
      <c r="A72" s="3"/>
      <c r="B72" s="3"/>
      <c r="C72" s="3"/>
      <c r="D72" s="3"/>
      <c r="E72" s="3"/>
      <c r="F72" s="3"/>
      <c r="G72" s="3"/>
      <c r="H72" s="3"/>
    </row>
    <row r="73" spans="1:8" ht="12.75" customHeight="1">
      <c r="A73" s="3"/>
      <c r="B73" s="3"/>
      <c r="C73" s="3"/>
      <c r="D73" s="3"/>
      <c r="E73" s="3"/>
      <c r="F73" s="3"/>
      <c r="G73" s="3"/>
      <c r="H73" s="3"/>
    </row>
    <row r="74" spans="1:8" ht="12.75" customHeight="1">
      <c r="A74" s="3"/>
      <c r="B74" s="3"/>
      <c r="C74" s="3"/>
      <c r="D74" s="3"/>
      <c r="E74" s="3"/>
      <c r="F74" s="3"/>
      <c r="G74" s="3"/>
      <c r="H74" s="3"/>
    </row>
    <row r="75" spans="1:8" ht="12.75" customHeight="1">
      <c r="A75" s="3"/>
      <c r="B75" s="3"/>
      <c r="C75" s="3"/>
      <c r="D75" s="3"/>
      <c r="E75" s="3"/>
      <c r="F75" s="3"/>
      <c r="G75" s="3"/>
      <c r="H75" s="3"/>
    </row>
    <row r="76" spans="1:8" ht="12.75" customHeight="1">
      <c r="A76" s="3"/>
      <c r="B76" s="3"/>
      <c r="C76" s="3"/>
      <c r="D76" s="3"/>
      <c r="E76" s="3"/>
      <c r="F76" s="3"/>
      <c r="G76" s="3"/>
      <c r="H76" s="3"/>
    </row>
    <row r="77" spans="1:8" ht="12.75" customHeight="1">
      <c r="A77" s="3"/>
      <c r="B77" s="3"/>
      <c r="C77" s="3"/>
      <c r="D77" s="3"/>
      <c r="E77" s="3"/>
      <c r="F77" s="3"/>
      <c r="G77" s="3"/>
      <c r="H77" s="3"/>
    </row>
    <row r="78" spans="1:8" ht="12.75" customHeight="1">
      <c r="A78" s="3"/>
      <c r="B78" s="3"/>
      <c r="C78" s="3"/>
      <c r="D78" s="3"/>
      <c r="E78" s="3"/>
      <c r="F78" s="3"/>
      <c r="G78" s="3"/>
      <c r="H78" s="3"/>
    </row>
    <row r="79" spans="1:8" ht="12.75" customHeight="1">
      <c r="A79" s="3"/>
      <c r="B79" s="3"/>
      <c r="C79" s="3"/>
      <c r="D79" s="3"/>
      <c r="E79" s="3"/>
      <c r="F79" s="3"/>
      <c r="G79" s="3"/>
      <c r="H79" s="3"/>
    </row>
    <row r="80" spans="1:8" ht="12.75" customHeight="1">
      <c r="A80" s="3"/>
      <c r="B80" s="3"/>
      <c r="C80" s="3"/>
      <c r="D80" s="3"/>
      <c r="E80" s="3"/>
      <c r="F80" s="3"/>
      <c r="G80" s="3"/>
      <c r="H80" s="3"/>
    </row>
    <row r="81" spans="1:8" ht="12.75" customHeight="1">
      <c r="A81" s="3"/>
      <c r="B81" s="3"/>
      <c r="C81" s="3"/>
      <c r="D81" s="3"/>
      <c r="E81" s="3"/>
      <c r="F81" s="3"/>
      <c r="G81" s="3"/>
      <c r="H81" s="3"/>
    </row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spans="1:8" ht="12.75" customHeight="1">
      <c r="A85" s="3"/>
      <c r="B85" s="3"/>
      <c r="C85" s="3"/>
      <c r="D85" s="3"/>
      <c r="E85" s="3"/>
      <c r="F85" s="3"/>
      <c r="G85" s="3"/>
      <c r="H85" s="3"/>
    </row>
    <row r="86" spans="1:8" ht="12.75" customHeight="1">
      <c r="A86" s="3"/>
      <c r="B86" s="3"/>
      <c r="C86" s="3"/>
      <c r="D86" s="3"/>
      <c r="E86" s="3"/>
      <c r="F86" s="3"/>
      <c r="G86" s="3"/>
      <c r="H86" s="3"/>
    </row>
  </sheetData>
  <sheetProtection/>
  <mergeCells count="2">
    <mergeCell ref="A5:A7"/>
    <mergeCell ref="B5:D5"/>
  </mergeCells>
  <printOptions/>
  <pageMargins left="0.7874015748031497" right="0.7874015748031497" top="0.5905511811023623" bottom="0.9055118110236221" header="0.3937007874015748" footer="0.7086614173228347"/>
  <pageSetup fitToHeight="0" fitToWidth="1" horizontalDpi="600" verticalDpi="600" orientation="landscape" paperSize="9" scale="70" r:id="rId1"/>
  <colBreaks count="1" manualBreakCount="1">
    <brk id="6" max="1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625" style="303" customWidth="1"/>
    <col min="2" max="7" width="10.50390625" style="303" customWidth="1"/>
    <col min="8" max="8" width="11.375" style="303" customWidth="1"/>
    <col min="9" max="11" width="11.25390625" style="303" customWidth="1"/>
    <col min="12" max="12" width="11.75390625" style="303" customWidth="1"/>
    <col min="13" max="13" width="11.875" style="303" customWidth="1"/>
    <col min="14" max="14" width="11.00390625" style="303" customWidth="1"/>
    <col min="15" max="15" width="11.75390625" style="303" customWidth="1"/>
    <col min="16" max="16" width="11.50390625" style="303" customWidth="1"/>
    <col min="17" max="17" width="11.25390625" style="303" customWidth="1"/>
    <col min="18" max="18" width="11.00390625" style="303" customWidth="1"/>
    <col min="19" max="19" width="11.125" style="303" customWidth="1"/>
    <col min="20" max="20" width="11.25390625" style="303" customWidth="1"/>
    <col min="21" max="21" width="10.625" style="303" customWidth="1"/>
    <col min="22" max="16384" width="9.00390625" style="303" customWidth="1"/>
  </cols>
  <sheetData>
    <row r="1" s="328" customFormat="1" ht="13.5" customHeight="1">
      <c r="A1" s="328" t="s">
        <v>491</v>
      </c>
    </row>
    <row r="2" ht="13.5" customHeight="1" thickBot="1">
      <c r="A2" s="303" t="s">
        <v>84</v>
      </c>
    </row>
    <row r="3" spans="1:7" s="308" customFormat="1" ht="19.5" customHeight="1">
      <c r="A3" s="356" t="s">
        <v>77</v>
      </c>
      <c r="B3" s="490" t="s">
        <v>490</v>
      </c>
      <c r="C3" s="490"/>
      <c r="D3" s="490" t="s">
        <v>489</v>
      </c>
      <c r="E3" s="490"/>
      <c r="F3" s="490" t="s">
        <v>488</v>
      </c>
      <c r="G3" s="490"/>
    </row>
    <row r="4" spans="1:7" s="308" customFormat="1" ht="19.5" customHeight="1">
      <c r="A4" s="478"/>
      <c r="B4" s="351" t="s">
        <v>3</v>
      </c>
      <c r="C4" s="351" t="s">
        <v>487</v>
      </c>
      <c r="D4" s="351" t="s">
        <v>3</v>
      </c>
      <c r="E4" s="351" t="s">
        <v>487</v>
      </c>
      <c r="F4" s="351" t="s">
        <v>3</v>
      </c>
      <c r="G4" s="351" t="s">
        <v>487</v>
      </c>
    </row>
    <row r="5" spans="1:7" s="308" customFormat="1" ht="19.5" customHeight="1">
      <c r="A5" s="500" t="s">
        <v>160</v>
      </c>
      <c r="B5" s="499">
        <v>110</v>
      </c>
      <c r="C5" s="498">
        <v>232313</v>
      </c>
      <c r="D5" s="498">
        <v>612</v>
      </c>
      <c r="E5" s="498">
        <v>52926</v>
      </c>
      <c r="F5" s="498">
        <v>35</v>
      </c>
      <c r="G5" s="498">
        <v>235</v>
      </c>
    </row>
    <row r="6" spans="1:7" s="308" customFormat="1" ht="19.5" customHeight="1">
      <c r="A6" s="497" t="s">
        <v>486</v>
      </c>
      <c r="B6" s="496">
        <v>106</v>
      </c>
      <c r="C6" s="495">
        <v>249283</v>
      </c>
      <c r="D6" s="495">
        <v>587</v>
      </c>
      <c r="E6" s="495">
        <v>51248</v>
      </c>
      <c r="F6" s="495">
        <v>511</v>
      </c>
      <c r="G6" s="495">
        <v>1877</v>
      </c>
    </row>
    <row r="7" spans="1:7" s="308" customFormat="1" ht="19.5" customHeight="1">
      <c r="A7" s="497" t="s">
        <v>485</v>
      </c>
      <c r="B7" s="496">
        <v>107</v>
      </c>
      <c r="C7" s="495">
        <v>254252</v>
      </c>
      <c r="D7" s="495">
        <v>577</v>
      </c>
      <c r="E7" s="495">
        <v>55257</v>
      </c>
      <c r="F7" s="495">
        <v>414</v>
      </c>
      <c r="G7" s="495">
        <v>1580</v>
      </c>
    </row>
    <row r="8" spans="1:7" s="308" customFormat="1" ht="19.5" customHeight="1">
      <c r="A8" s="497" t="s">
        <v>484</v>
      </c>
      <c r="B8" s="496">
        <v>136</v>
      </c>
      <c r="C8" s="495">
        <v>257817</v>
      </c>
      <c r="D8" s="495">
        <v>564</v>
      </c>
      <c r="E8" s="495">
        <v>50670</v>
      </c>
      <c r="F8" s="495">
        <v>491</v>
      </c>
      <c r="G8" s="495">
        <v>1644</v>
      </c>
    </row>
    <row r="9" spans="1:7" s="308" customFormat="1" ht="19.5" customHeight="1" thickBot="1">
      <c r="A9" s="494" t="s">
        <v>483</v>
      </c>
      <c r="B9" s="493">
        <v>137</v>
      </c>
      <c r="C9" s="492">
        <v>268253</v>
      </c>
      <c r="D9" s="492">
        <v>493</v>
      </c>
      <c r="E9" s="492">
        <v>50691</v>
      </c>
      <c r="F9" s="492">
        <v>351</v>
      </c>
      <c r="G9" s="492">
        <v>1009</v>
      </c>
    </row>
    <row r="10" ht="13.5" customHeight="1">
      <c r="A10" s="303" t="s">
        <v>456</v>
      </c>
    </row>
  </sheetData>
  <sheetProtection/>
  <mergeCells count="1">
    <mergeCell ref="A3:A4"/>
  </mergeCells>
  <printOptions/>
  <pageMargins left="0.7874015748031497" right="0.7874015748031497" top="0.5905511811023623" bottom="0.9055118110236221" header="0.3937007874015748" footer="0.7086614173228347"/>
  <pageSetup firstPageNumber="343" useFirstPageNumber="1" horizontalDpi="600" verticalDpi="600" orientation="portrait" paperSize="9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0.75390625" style="106" customWidth="1"/>
    <col min="2" max="2" width="9.50390625" style="106" customWidth="1"/>
    <col min="3" max="3" width="20.75390625" style="106" customWidth="1"/>
    <col min="4" max="4" width="9.75390625" style="106" customWidth="1"/>
    <col min="5" max="5" width="20.75390625" style="106" customWidth="1"/>
    <col min="6" max="6" width="9.75390625" style="106" customWidth="1"/>
    <col min="7" max="7" width="11.875" style="106" customWidth="1"/>
    <col min="8" max="8" width="11.00390625" style="106" customWidth="1"/>
    <col min="9" max="9" width="11.75390625" style="106" customWidth="1"/>
    <col min="10" max="10" width="11.50390625" style="106" customWidth="1"/>
    <col min="11" max="11" width="11.25390625" style="106" customWidth="1"/>
    <col min="12" max="12" width="11.00390625" style="106" customWidth="1"/>
    <col min="13" max="13" width="11.125" style="106" customWidth="1"/>
    <col min="14" max="14" width="11.25390625" style="106" customWidth="1"/>
    <col min="15" max="15" width="10.625" style="106" customWidth="1"/>
    <col min="16" max="16384" width="9.00390625" style="106" customWidth="1"/>
  </cols>
  <sheetData>
    <row r="1" spans="1:3" s="127" customFormat="1" ht="13.5" customHeight="1">
      <c r="A1" s="540" t="s">
        <v>536</v>
      </c>
      <c r="B1" s="539"/>
      <c r="C1" s="538"/>
    </row>
    <row r="2" spans="1:6" ht="13.5" customHeight="1" thickBot="1">
      <c r="A2" s="537"/>
      <c r="B2" s="537"/>
      <c r="C2" s="536"/>
      <c r="D2" s="536"/>
      <c r="E2" s="535" t="s">
        <v>535</v>
      </c>
      <c r="F2" s="534"/>
    </row>
    <row r="3" spans="1:6" s="110" customFormat="1" ht="14.25" customHeight="1">
      <c r="A3" s="533" t="s">
        <v>534</v>
      </c>
      <c r="B3" s="531" t="s">
        <v>533</v>
      </c>
      <c r="C3" s="532" t="s">
        <v>534</v>
      </c>
      <c r="D3" s="531" t="s">
        <v>533</v>
      </c>
      <c r="E3" s="532" t="s">
        <v>534</v>
      </c>
      <c r="F3" s="531" t="s">
        <v>533</v>
      </c>
    </row>
    <row r="4" spans="1:6" s="110" customFormat="1" ht="12.75" customHeight="1">
      <c r="A4" s="530" t="s">
        <v>349</v>
      </c>
      <c r="B4" s="529">
        <f>SUM(B6:B17)+SUM(D4:D17)+SUM(F4:F17)</f>
        <v>245</v>
      </c>
      <c r="C4" s="528" t="s">
        <v>532</v>
      </c>
      <c r="D4" s="527">
        <v>4</v>
      </c>
      <c r="E4" s="526" t="s">
        <v>531</v>
      </c>
      <c r="F4" s="525">
        <v>1</v>
      </c>
    </row>
    <row r="5" spans="1:6" s="110" customFormat="1" ht="12.75" customHeight="1">
      <c r="A5" s="524"/>
      <c r="B5" s="523"/>
      <c r="C5" s="522" t="s">
        <v>530</v>
      </c>
      <c r="D5" s="514">
        <v>32</v>
      </c>
      <c r="E5" s="513" t="s">
        <v>529</v>
      </c>
      <c r="F5" s="518">
        <v>3</v>
      </c>
    </row>
    <row r="6" spans="1:6" s="110" customFormat="1" ht="12.75" customHeight="1">
      <c r="A6" s="517" t="s">
        <v>528</v>
      </c>
      <c r="B6" s="516">
        <v>24</v>
      </c>
      <c r="C6" s="515" t="s">
        <v>527</v>
      </c>
      <c r="D6" s="514">
        <v>28</v>
      </c>
      <c r="E6" s="515" t="s">
        <v>526</v>
      </c>
      <c r="F6" s="503">
        <v>2</v>
      </c>
    </row>
    <row r="7" spans="1:6" s="110" customFormat="1" ht="12.75" customHeight="1">
      <c r="A7" s="517" t="s">
        <v>525</v>
      </c>
      <c r="B7" s="516">
        <v>9</v>
      </c>
      <c r="C7" s="515" t="s">
        <v>524</v>
      </c>
      <c r="D7" s="514">
        <v>27</v>
      </c>
      <c r="E7" s="515" t="s">
        <v>523</v>
      </c>
      <c r="F7" s="503">
        <v>1</v>
      </c>
    </row>
    <row r="8" spans="1:6" s="110" customFormat="1" ht="12.75" customHeight="1">
      <c r="A8" s="517" t="s">
        <v>522</v>
      </c>
      <c r="B8" s="516">
        <v>15</v>
      </c>
      <c r="C8" s="515" t="s">
        <v>521</v>
      </c>
      <c r="D8" s="514">
        <v>9</v>
      </c>
      <c r="E8" s="515" t="s">
        <v>520</v>
      </c>
      <c r="F8" s="503">
        <v>3</v>
      </c>
    </row>
    <row r="9" spans="1:6" s="110" customFormat="1" ht="12.75" customHeight="1">
      <c r="A9" s="517" t="s">
        <v>519</v>
      </c>
      <c r="B9" s="516">
        <v>11</v>
      </c>
      <c r="C9" s="515" t="s">
        <v>518</v>
      </c>
      <c r="D9" s="514">
        <v>7</v>
      </c>
      <c r="E9" s="521" t="s">
        <v>517</v>
      </c>
      <c r="F9" s="520">
        <v>7</v>
      </c>
    </row>
    <row r="10" spans="1:6" s="110" customFormat="1" ht="12.75" customHeight="1">
      <c r="A10" s="517" t="s">
        <v>516</v>
      </c>
      <c r="B10" s="516">
        <v>4</v>
      </c>
      <c r="C10" s="513" t="s">
        <v>515</v>
      </c>
      <c r="D10" s="519">
        <v>2</v>
      </c>
      <c r="E10" s="513" t="s">
        <v>514</v>
      </c>
      <c r="F10" s="518">
        <v>1</v>
      </c>
    </row>
    <row r="11" spans="1:6" s="110" customFormat="1" ht="12.75" customHeight="1">
      <c r="A11" s="517" t="s">
        <v>513</v>
      </c>
      <c r="B11" s="516">
        <v>6</v>
      </c>
      <c r="C11" s="515" t="s">
        <v>512</v>
      </c>
      <c r="D11" s="514">
        <v>4</v>
      </c>
      <c r="E11" s="513" t="s">
        <v>511</v>
      </c>
      <c r="F11" s="518">
        <v>1</v>
      </c>
    </row>
    <row r="12" spans="1:6" s="110" customFormat="1" ht="12.75" customHeight="1">
      <c r="A12" s="517" t="s">
        <v>510</v>
      </c>
      <c r="B12" s="516">
        <v>1</v>
      </c>
      <c r="C12" s="515" t="s">
        <v>509</v>
      </c>
      <c r="D12" s="514">
        <v>3</v>
      </c>
      <c r="E12" s="513" t="s">
        <v>508</v>
      </c>
      <c r="F12" s="518">
        <v>1</v>
      </c>
    </row>
    <row r="13" spans="1:6" s="110" customFormat="1" ht="12.75" customHeight="1">
      <c r="A13" s="517" t="s">
        <v>507</v>
      </c>
      <c r="B13" s="516">
        <v>2</v>
      </c>
      <c r="C13" s="515" t="s">
        <v>506</v>
      </c>
      <c r="D13" s="514">
        <v>9</v>
      </c>
      <c r="E13" s="513" t="s">
        <v>505</v>
      </c>
      <c r="F13" s="518">
        <v>1</v>
      </c>
    </row>
    <row r="14" spans="1:6" s="110" customFormat="1" ht="12.75" customHeight="1">
      <c r="A14" s="517" t="s">
        <v>504</v>
      </c>
      <c r="B14" s="516">
        <v>1</v>
      </c>
      <c r="C14" s="515" t="s">
        <v>503</v>
      </c>
      <c r="D14" s="514">
        <v>8</v>
      </c>
      <c r="E14" s="513" t="s">
        <v>502</v>
      </c>
      <c r="F14" s="518">
        <v>1</v>
      </c>
    </row>
    <row r="15" spans="1:6" s="110" customFormat="1" ht="12.75" customHeight="1">
      <c r="A15" s="517" t="s">
        <v>501</v>
      </c>
      <c r="B15" s="516">
        <v>2</v>
      </c>
      <c r="C15" s="515" t="s">
        <v>500</v>
      </c>
      <c r="D15" s="514">
        <v>5</v>
      </c>
      <c r="E15" s="513" t="s">
        <v>499</v>
      </c>
      <c r="F15" s="501">
        <v>1</v>
      </c>
    </row>
    <row r="16" spans="1:6" s="110" customFormat="1" ht="12.75" customHeight="1">
      <c r="A16" s="517" t="s">
        <v>498</v>
      </c>
      <c r="B16" s="516">
        <v>1</v>
      </c>
      <c r="C16" s="515" t="s">
        <v>497</v>
      </c>
      <c r="D16" s="514">
        <v>1</v>
      </c>
      <c r="E16" s="513" t="s">
        <v>496</v>
      </c>
      <c r="F16" s="501">
        <v>2</v>
      </c>
    </row>
    <row r="17" spans="1:6" ht="13.5" customHeight="1" thickBot="1">
      <c r="A17" s="512" t="s">
        <v>495</v>
      </c>
      <c r="B17" s="511">
        <v>2</v>
      </c>
      <c r="C17" s="510" t="s">
        <v>494</v>
      </c>
      <c r="D17" s="509">
        <v>2</v>
      </c>
      <c r="E17" s="508" t="s">
        <v>493</v>
      </c>
      <c r="F17" s="507">
        <v>1</v>
      </c>
    </row>
    <row r="18" spans="1:6" ht="13.5" customHeight="1">
      <c r="A18" s="506" t="s">
        <v>492</v>
      </c>
      <c r="B18" s="505"/>
      <c r="C18" s="504"/>
      <c r="D18" s="503"/>
      <c r="E18" s="502"/>
      <c r="F18" s="501"/>
    </row>
  </sheetData>
  <sheetProtection/>
  <mergeCells count="1">
    <mergeCell ref="E2:F2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0.75390625" style="541" customWidth="1"/>
    <col min="2" max="2" width="9.75390625" style="541" customWidth="1"/>
    <col min="3" max="16384" width="9.00390625" style="541" customWidth="1"/>
  </cols>
  <sheetData>
    <row r="1" spans="1:2" ht="13.5" customHeight="1">
      <c r="A1" s="553" t="s">
        <v>546</v>
      </c>
      <c r="B1" s="539"/>
    </row>
    <row r="2" spans="1:2" ht="13.5" customHeight="1" thickBot="1">
      <c r="A2" s="552" t="s">
        <v>545</v>
      </c>
      <c r="B2" s="552"/>
    </row>
    <row r="3" spans="1:2" ht="13.5" customHeight="1">
      <c r="A3" s="551" t="s">
        <v>544</v>
      </c>
      <c r="B3" s="550" t="s">
        <v>543</v>
      </c>
    </row>
    <row r="4" spans="1:2" ht="13.5" customHeight="1">
      <c r="A4" s="549" t="s">
        <v>474</v>
      </c>
      <c r="B4" s="548">
        <f>SUM(B5:B9)</f>
        <v>30</v>
      </c>
    </row>
    <row r="5" spans="1:2" ht="13.5" customHeight="1">
      <c r="A5" s="547" t="s">
        <v>542</v>
      </c>
      <c r="B5" s="546">
        <v>5</v>
      </c>
    </row>
    <row r="6" spans="1:2" ht="13.5" customHeight="1">
      <c r="A6" s="547" t="s">
        <v>541</v>
      </c>
      <c r="B6" s="546">
        <v>13</v>
      </c>
    </row>
    <row r="7" spans="1:2" ht="13.5" customHeight="1">
      <c r="A7" s="547" t="s">
        <v>540</v>
      </c>
      <c r="B7" s="546">
        <v>2</v>
      </c>
    </row>
    <row r="8" spans="1:2" ht="13.5" customHeight="1">
      <c r="A8" s="547" t="s">
        <v>539</v>
      </c>
      <c r="B8" s="546">
        <v>9</v>
      </c>
    </row>
    <row r="9" spans="1:2" ht="13.5" customHeight="1" thickBot="1">
      <c r="A9" s="545" t="s">
        <v>538</v>
      </c>
      <c r="B9" s="544">
        <v>1</v>
      </c>
    </row>
    <row r="10" spans="1:2" ht="13.5" customHeight="1">
      <c r="A10" s="543" t="s">
        <v>537</v>
      </c>
      <c r="B10" s="542"/>
    </row>
  </sheetData>
  <sheetProtection/>
  <mergeCells count="1">
    <mergeCell ref="A2:B2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75390625" style="106" customWidth="1"/>
    <col min="2" max="5" width="18.75390625" style="106" customWidth="1"/>
    <col min="6" max="7" width="11.25390625" style="106" customWidth="1"/>
    <col min="8" max="8" width="11.75390625" style="106" customWidth="1"/>
    <col min="9" max="9" width="11.875" style="106" customWidth="1"/>
    <col min="10" max="10" width="11.00390625" style="106" customWidth="1"/>
    <col min="11" max="11" width="11.75390625" style="106" customWidth="1"/>
    <col min="12" max="12" width="11.50390625" style="106" customWidth="1"/>
    <col min="13" max="13" width="11.25390625" style="106" customWidth="1"/>
    <col min="14" max="14" width="11.00390625" style="106" customWidth="1"/>
    <col min="15" max="15" width="11.125" style="106" customWidth="1"/>
    <col min="16" max="16" width="11.25390625" style="106" customWidth="1"/>
    <col min="17" max="17" width="10.625" style="106" customWidth="1"/>
    <col min="18" max="16384" width="9.00390625" style="106" customWidth="1"/>
  </cols>
  <sheetData>
    <row r="1" s="127" customFormat="1" ht="13.5" customHeight="1">
      <c r="A1" s="110" t="s">
        <v>556</v>
      </c>
    </row>
    <row r="2" ht="12" customHeight="1" thickBot="1">
      <c r="E2" s="164" t="s">
        <v>469</v>
      </c>
    </row>
    <row r="3" spans="1:5" s="110" customFormat="1" ht="6.75" customHeight="1">
      <c r="A3" s="259" t="s">
        <v>555</v>
      </c>
      <c r="B3" s="564" t="s">
        <v>474</v>
      </c>
      <c r="C3" s="564" t="s">
        <v>554</v>
      </c>
      <c r="D3" s="564" t="s">
        <v>553</v>
      </c>
      <c r="E3" s="563" t="s">
        <v>552</v>
      </c>
    </row>
    <row r="4" spans="1:5" s="110" customFormat="1" ht="6.75" customHeight="1">
      <c r="A4" s="555"/>
      <c r="B4" s="562"/>
      <c r="C4" s="562"/>
      <c r="D4" s="562"/>
      <c r="E4" s="195"/>
    </row>
    <row r="5" spans="1:5" s="110" customFormat="1" ht="12.75" customHeight="1">
      <c r="A5" s="561" t="s">
        <v>551</v>
      </c>
      <c r="B5" s="120">
        <v>1604</v>
      </c>
      <c r="C5" s="119">
        <v>257</v>
      </c>
      <c r="D5" s="119">
        <v>978</v>
      </c>
      <c r="E5" s="560">
        <v>369</v>
      </c>
    </row>
    <row r="6" spans="1:5" s="110" customFormat="1" ht="12.75" customHeight="1">
      <c r="A6" s="559" t="s">
        <v>550</v>
      </c>
      <c r="B6" s="117">
        <v>1709</v>
      </c>
      <c r="C6" s="116">
        <v>260</v>
      </c>
      <c r="D6" s="116">
        <v>1038</v>
      </c>
      <c r="E6" s="558">
        <v>411</v>
      </c>
    </row>
    <row r="7" spans="1:5" s="110" customFormat="1" ht="12.75" customHeight="1">
      <c r="A7" s="559" t="s">
        <v>549</v>
      </c>
      <c r="B7" s="117">
        <v>1810</v>
      </c>
      <c r="C7" s="116">
        <v>267</v>
      </c>
      <c r="D7" s="116">
        <v>1064</v>
      </c>
      <c r="E7" s="558">
        <v>479</v>
      </c>
    </row>
    <row r="8" spans="1:5" s="110" customFormat="1" ht="12.75" customHeight="1">
      <c r="A8" s="559" t="s">
        <v>548</v>
      </c>
      <c r="B8" s="117">
        <v>1942</v>
      </c>
      <c r="C8" s="116">
        <v>277</v>
      </c>
      <c r="D8" s="116">
        <v>1092</v>
      </c>
      <c r="E8" s="558">
        <v>573</v>
      </c>
    </row>
    <row r="9" spans="1:5" s="110" customFormat="1" ht="12.75" customHeight="1" thickBot="1">
      <c r="A9" s="557" t="s">
        <v>547</v>
      </c>
      <c r="B9" s="114">
        <v>2065</v>
      </c>
      <c r="C9" s="113">
        <v>274</v>
      </c>
      <c r="D9" s="113">
        <v>1162</v>
      </c>
      <c r="E9" s="556">
        <v>629</v>
      </c>
    </row>
    <row r="10" ht="13.5" customHeight="1">
      <c r="A10" s="106" t="s">
        <v>456</v>
      </c>
    </row>
  </sheetData>
  <sheetProtection/>
  <mergeCells count="5">
    <mergeCell ref="E3:E4"/>
    <mergeCell ref="A3:A4"/>
    <mergeCell ref="B3:B4"/>
    <mergeCell ref="C3:C4"/>
    <mergeCell ref="D3:D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25390625" style="106" customWidth="1"/>
    <col min="2" max="2" width="21.625" style="106" customWidth="1"/>
    <col min="3" max="3" width="7.75390625" style="106" customWidth="1"/>
    <col min="4" max="4" width="7.375" style="106" customWidth="1"/>
    <col min="5" max="5" width="11.25390625" style="106" customWidth="1"/>
    <col min="6" max="6" width="11.75390625" style="106" customWidth="1"/>
    <col min="7" max="7" width="11.875" style="106" customWidth="1"/>
    <col min="8" max="8" width="11.00390625" style="106" customWidth="1"/>
    <col min="9" max="9" width="11.75390625" style="106" customWidth="1"/>
    <col min="10" max="10" width="11.50390625" style="106" customWidth="1"/>
    <col min="11" max="11" width="11.25390625" style="106" customWidth="1"/>
    <col min="12" max="12" width="11.00390625" style="106" customWidth="1"/>
    <col min="13" max="13" width="11.125" style="106" customWidth="1"/>
    <col min="14" max="14" width="11.25390625" style="106" customWidth="1"/>
    <col min="15" max="15" width="10.625" style="106" customWidth="1"/>
    <col min="16" max="16384" width="9.00390625" style="106" customWidth="1"/>
  </cols>
  <sheetData>
    <row r="1" s="127" customFormat="1" ht="13.5" customHeight="1">
      <c r="A1" s="110" t="s">
        <v>562</v>
      </c>
    </row>
    <row r="2" ht="12" customHeight="1" thickBot="1"/>
    <row r="3" spans="1:2" s="110" customFormat="1" ht="6.75" customHeight="1">
      <c r="A3" s="259" t="s">
        <v>168</v>
      </c>
      <c r="B3" s="563" t="s">
        <v>561</v>
      </c>
    </row>
    <row r="4" spans="1:2" s="110" customFormat="1" ht="6.75" customHeight="1">
      <c r="A4" s="555"/>
      <c r="B4" s="195"/>
    </row>
    <row r="5" spans="1:2" s="110" customFormat="1" ht="12.75" customHeight="1">
      <c r="A5" s="554" t="s">
        <v>176</v>
      </c>
      <c r="B5" s="120">
        <v>3973</v>
      </c>
    </row>
    <row r="6" spans="1:2" s="110" customFormat="1" ht="12.75" customHeight="1">
      <c r="A6" s="566" t="s">
        <v>560</v>
      </c>
      <c r="B6" s="117">
        <v>4092</v>
      </c>
    </row>
    <row r="7" spans="1:2" s="110" customFormat="1" ht="12.75" customHeight="1">
      <c r="A7" s="566" t="s">
        <v>559</v>
      </c>
      <c r="B7" s="117">
        <v>4255</v>
      </c>
    </row>
    <row r="8" spans="1:2" s="110" customFormat="1" ht="12.75" customHeight="1">
      <c r="A8" s="566" t="s">
        <v>558</v>
      </c>
      <c r="B8" s="117">
        <v>4457</v>
      </c>
    </row>
    <row r="9" spans="1:2" s="110" customFormat="1" ht="12.75" customHeight="1" thickBot="1">
      <c r="A9" s="565" t="s">
        <v>557</v>
      </c>
      <c r="B9" s="114">
        <v>4620</v>
      </c>
    </row>
    <row r="10" ht="13.5" customHeight="1">
      <c r="A10" s="106" t="s">
        <v>456</v>
      </c>
    </row>
  </sheetData>
  <sheetProtection/>
  <mergeCells count="2">
    <mergeCell ref="A3:A4"/>
    <mergeCell ref="B3:B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625" style="106" customWidth="1"/>
    <col min="2" max="11" width="15.375" style="106" customWidth="1"/>
    <col min="12" max="12" width="11.125" style="106" customWidth="1"/>
    <col min="13" max="14" width="11.875" style="106" customWidth="1"/>
    <col min="15" max="15" width="11.00390625" style="106" customWidth="1"/>
    <col min="16" max="16" width="11.875" style="106" customWidth="1"/>
    <col min="17" max="17" width="11.50390625" style="106" customWidth="1"/>
    <col min="18" max="18" width="11.125" style="106" customWidth="1"/>
    <col min="19" max="19" width="11.00390625" style="106" customWidth="1"/>
    <col min="20" max="21" width="11.125" style="106" customWidth="1"/>
    <col min="22" max="22" width="10.625" style="106" customWidth="1"/>
    <col min="23" max="16384" width="9.00390625" style="106" customWidth="1"/>
  </cols>
  <sheetData>
    <row r="1" s="127" customFormat="1" ht="13.5" customHeight="1">
      <c r="A1" s="127" t="s">
        <v>581</v>
      </c>
    </row>
    <row r="2" ht="13.5" customHeight="1" thickBot="1">
      <c r="A2" s="106" t="s">
        <v>580</v>
      </c>
    </row>
    <row r="3" spans="1:11" s="110" customFormat="1" ht="13.5" customHeight="1">
      <c r="A3" s="240" t="s">
        <v>168</v>
      </c>
      <c r="B3" s="163" t="s">
        <v>579</v>
      </c>
      <c r="C3" s="574"/>
      <c r="D3" s="573" t="s">
        <v>578</v>
      </c>
      <c r="E3" s="572"/>
      <c r="F3" s="572"/>
      <c r="G3" s="572" t="s">
        <v>577</v>
      </c>
      <c r="H3" s="572"/>
      <c r="I3" s="572"/>
      <c r="J3" s="572"/>
      <c r="K3" s="572"/>
    </row>
    <row r="4" spans="1:11" s="110" customFormat="1" ht="13.5" customHeight="1">
      <c r="A4" s="571"/>
      <c r="B4" s="136" t="s">
        <v>5</v>
      </c>
      <c r="C4" s="136" t="s">
        <v>576</v>
      </c>
      <c r="D4" s="161" t="s">
        <v>575</v>
      </c>
      <c r="E4" s="161" t="s">
        <v>574</v>
      </c>
      <c r="F4" s="161" t="s">
        <v>573</v>
      </c>
      <c r="G4" s="161" t="s">
        <v>572</v>
      </c>
      <c r="H4" s="161" t="s">
        <v>571</v>
      </c>
      <c r="I4" s="161" t="s">
        <v>570</v>
      </c>
      <c r="J4" s="161" t="s">
        <v>569</v>
      </c>
      <c r="K4" s="160" t="s">
        <v>568</v>
      </c>
    </row>
    <row r="5" spans="1:11" s="110" customFormat="1" ht="13.5" customHeight="1">
      <c r="A5" s="148" t="s">
        <v>49</v>
      </c>
      <c r="B5" s="120">
        <v>2257</v>
      </c>
      <c r="C5" s="116">
        <v>2955</v>
      </c>
      <c r="D5" s="116">
        <f>F5+G5+H5+I5+J5+K5</f>
        <v>4519721</v>
      </c>
      <c r="E5" s="569">
        <v>98.5</v>
      </c>
      <c r="F5" s="116">
        <v>1606741</v>
      </c>
      <c r="G5" s="116">
        <v>551382</v>
      </c>
      <c r="H5" s="116">
        <v>28541</v>
      </c>
      <c r="I5" s="116">
        <v>161257</v>
      </c>
      <c r="J5" s="116">
        <v>2077251</v>
      </c>
      <c r="K5" s="116">
        <v>94549</v>
      </c>
    </row>
    <row r="6" spans="1:11" s="110" customFormat="1" ht="13.5" customHeight="1">
      <c r="A6" s="228" t="s">
        <v>567</v>
      </c>
      <c r="B6" s="117">
        <v>2215</v>
      </c>
      <c r="C6" s="116">
        <v>2893</v>
      </c>
      <c r="D6" s="116">
        <f>F6+G6+H6+I6+J6+K6</f>
        <v>4430880</v>
      </c>
      <c r="E6" s="569">
        <v>98</v>
      </c>
      <c r="F6" s="116">
        <v>1530162</v>
      </c>
      <c r="G6" s="116">
        <v>549073</v>
      </c>
      <c r="H6" s="116">
        <v>26159</v>
      </c>
      <c r="I6" s="116">
        <v>142776</v>
      </c>
      <c r="J6" s="116">
        <v>2090442</v>
      </c>
      <c r="K6" s="116">
        <v>92268</v>
      </c>
    </row>
    <row r="7" spans="1:11" s="110" customFormat="1" ht="13.5" customHeight="1">
      <c r="A7" s="228" t="s">
        <v>566</v>
      </c>
      <c r="B7" s="570">
        <v>2197</v>
      </c>
      <c r="C7" s="116">
        <v>2859</v>
      </c>
      <c r="D7" s="116">
        <f>F7+G7+H7+I7+J7+K7</f>
        <v>4335710</v>
      </c>
      <c r="E7" s="110">
        <v>97.9</v>
      </c>
      <c r="F7" s="116">
        <v>1526975</v>
      </c>
      <c r="G7" s="116">
        <v>550239</v>
      </c>
      <c r="H7" s="116">
        <v>26184</v>
      </c>
      <c r="I7" s="116">
        <v>131487</v>
      </c>
      <c r="J7" s="116">
        <v>2013384</v>
      </c>
      <c r="K7" s="116">
        <v>87441</v>
      </c>
    </row>
    <row r="8" spans="1:11" s="110" customFormat="1" ht="13.5" customHeight="1">
      <c r="A8" s="228" t="s">
        <v>565</v>
      </c>
      <c r="B8" s="570">
        <v>2224</v>
      </c>
      <c r="C8" s="116">
        <v>2853</v>
      </c>
      <c r="D8" s="116">
        <f>F8+G8+H8+I8+J8+K8</f>
        <v>4358249</v>
      </c>
      <c r="E8" s="569">
        <v>100.5</v>
      </c>
      <c r="F8" s="116">
        <v>1446896</v>
      </c>
      <c r="G8" s="116">
        <v>573612</v>
      </c>
      <c r="H8" s="116">
        <v>23569</v>
      </c>
      <c r="I8" s="116">
        <v>141607</v>
      </c>
      <c r="J8" s="116">
        <v>2086933</v>
      </c>
      <c r="K8" s="116">
        <v>85632</v>
      </c>
    </row>
    <row r="9" spans="1:11" s="110" customFormat="1" ht="13.5" customHeight="1" thickBot="1">
      <c r="A9" s="223" t="s">
        <v>564</v>
      </c>
      <c r="B9" s="568">
        <v>2284</v>
      </c>
      <c r="C9" s="113">
        <v>2889</v>
      </c>
      <c r="D9" s="113">
        <f>F9+G9+H9+I9+J9+K9</f>
        <v>4468711</v>
      </c>
      <c r="E9" s="567">
        <v>102.5</v>
      </c>
      <c r="F9" s="113">
        <v>1463146</v>
      </c>
      <c r="G9" s="113">
        <v>596826</v>
      </c>
      <c r="H9" s="113">
        <v>20944</v>
      </c>
      <c r="I9" s="113">
        <v>158765</v>
      </c>
      <c r="J9" s="113">
        <v>2138090</v>
      </c>
      <c r="K9" s="113">
        <v>90940</v>
      </c>
    </row>
    <row r="10" ht="13.5" customHeight="1">
      <c r="A10" s="2" t="s">
        <v>563</v>
      </c>
    </row>
  </sheetData>
  <sheetProtection/>
  <mergeCells count="4">
    <mergeCell ref="A3:A4"/>
    <mergeCell ref="B3:C3"/>
    <mergeCell ref="D3:F3"/>
    <mergeCell ref="G3:K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6" max="9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625" style="106" customWidth="1"/>
    <col min="2" max="5" width="18.875" style="106" customWidth="1"/>
    <col min="6" max="6" width="10.875" style="106" customWidth="1"/>
    <col min="7" max="7" width="12.00390625" style="106" customWidth="1"/>
    <col min="8" max="8" width="11.375" style="106" customWidth="1"/>
    <col min="9" max="11" width="11.125" style="106" customWidth="1"/>
    <col min="12" max="13" width="11.875" style="106" customWidth="1"/>
    <col min="14" max="14" width="11.00390625" style="106" customWidth="1"/>
    <col min="15" max="15" width="11.875" style="106" customWidth="1"/>
    <col min="16" max="16" width="11.50390625" style="106" customWidth="1"/>
    <col min="17" max="17" width="11.125" style="106" customWidth="1"/>
    <col min="18" max="18" width="11.00390625" style="106" customWidth="1"/>
    <col min="19" max="20" width="11.125" style="106" customWidth="1"/>
    <col min="21" max="21" width="10.625" style="106" customWidth="1"/>
    <col min="22" max="16384" width="9.00390625" style="106" customWidth="1"/>
  </cols>
  <sheetData>
    <row r="1" s="127" customFormat="1" ht="13.5" customHeight="1">
      <c r="A1" s="127" t="s">
        <v>589</v>
      </c>
    </row>
    <row r="2" ht="13.5" customHeight="1" thickBot="1"/>
    <row r="3" spans="1:5" s="110" customFormat="1" ht="13.5" customHeight="1">
      <c r="A3" s="288" t="s">
        <v>168</v>
      </c>
      <c r="B3" s="250" t="s">
        <v>588</v>
      </c>
      <c r="C3" s="250" t="s">
        <v>587</v>
      </c>
      <c r="D3" s="123" t="s">
        <v>586</v>
      </c>
      <c r="E3" s="576" t="s">
        <v>585</v>
      </c>
    </row>
    <row r="4" spans="1:5" s="110" customFormat="1" ht="13.5" customHeight="1">
      <c r="A4" s="148" t="s">
        <v>231</v>
      </c>
      <c r="B4" s="120">
        <v>214</v>
      </c>
      <c r="C4" s="119">
        <v>210</v>
      </c>
      <c r="D4" s="119">
        <v>271</v>
      </c>
      <c r="E4" s="119">
        <v>829</v>
      </c>
    </row>
    <row r="5" spans="1:5" s="110" customFormat="1" ht="13.5" customHeight="1">
      <c r="A5" s="228" t="s">
        <v>584</v>
      </c>
      <c r="B5" s="117">
        <v>208</v>
      </c>
      <c r="C5" s="116">
        <v>191</v>
      </c>
      <c r="D5" s="116">
        <v>238</v>
      </c>
      <c r="E5" s="116">
        <v>780</v>
      </c>
    </row>
    <row r="6" spans="1:5" s="110" customFormat="1" ht="13.5" customHeight="1">
      <c r="A6" s="228" t="s">
        <v>566</v>
      </c>
      <c r="B6" s="117">
        <v>296</v>
      </c>
      <c r="C6" s="116">
        <v>273</v>
      </c>
      <c r="D6" s="116">
        <v>240</v>
      </c>
      <c r="E6" s="116">
        <v>910</v>
      </c>
    </row>
    <row r="7" spans="1:5" s="110" customFormat="1" ht="13.5" customHeight="1">
      <c r="A7" s="228" t="s">
        <v>583</v>
      </c>
      <c r="B7" s="117">
        <v>345</v>
      </c>
      <c r="C7" s="116">
        <v>303</v>
      </c>
      <c r="D7" s="116">
        <v>259</v>
      </c>
      <c r="E7" s="116">
        <v>1041</v>
      </c>
    </row>
    <row r="8" spans="1:5" s="110" customFormat="1" ht="13.5" customHeight="1" thickBot="1">
      <c r="A8" s="223" t="s">
        <v>582</v>
      </c>
      <c r="B8" s="114">
        <v>358</v>
      </c>
      <c r="C8" s="113">
        <v>323</v>
      </c>
      <c r="D8" s="113">
        <v>257</v>
      </c>
      <c r="E8" s="113">
        <v>1063</v>
      </c>
    </row>
    <row r="9" ht="13.5" customHeight="1">
      <c r="A9" s="2" t="s">
        <v>563</v>
      </c>
    </row>
    <row r="11" ht="13.5" customHeight="1">
      <c r="C11" s="575"/>
    </row>
  </sheetData>
  <sheetProtection/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50390625" style="106" customWidth="1"/>
    <col min="2" max="3" width="11.875" style="106" customWidth="1"/>
    <col min="4" max="4" width="4.125" style="106" customWidth="1"/>
    <col min="5" max="5" width="11.875" style="106" customWidth="1"/>
    <col min="6" max="6" width="4.125" style="106" customWidth="1"/>
    <col min="7" max="7" width="11.875" style="106" customWidth="1"/>
    <col min="8" max="8" width="4.125" style="106" customWidth="1"/>
    <col min="9" max="9" width="11.875" style="106" customWidth="1"/>
    <col min="10" max="10" width="4.125" style="106" customWidth="1"/>
    <col min="11" max="13" width="11.125" style="106" customWidth="1"/>
    <col min="14" max="15" width="11.875" style="106" customWidth="1"/>
    <col min="16" max="16" width="11.00390625" style="106" customWidth="1"/>
    <col min="17" max="17" width="11.875" style="106" customWidth="1"/>
    <col min="18" max="18" width="11.50390625" style="106" customWidth="1"/>
    <col min="19" max="19" width="11.125" style="106" customWidth="1"/>
    <col min="20" max="20" width="11.00390625" style="106" customWidth="1"/>
    <col min="21" max="22" width="11.125" style="106" customWidth="1"/>
    <col min="23" max="23" width="10.625" style="106" customWidth="1"/>
    <col min="24" max="16384" width="9.00390625" style="106" customWidth="1"/>
  </cols>
  <sheetData>
    <row r="1" s="127" customFormat="1" ht="13.5" customHeight="1">
      <c r="A1" s="127" t="s">
        <v>668</v>
      </c>
    </row>
    <row r="2" spans="5:10" ht="13.5" customHeight="1" thickBot="1">
      <c r="E2" s="145"/>
      <c r="F2" s="145"/>
      <c r="I2" s="145" t="s">
        <v>602</v>
      </c>
      <c r="J2" s="145"/>
    </row>
    <row r="3" spans="1:10" s="110" customFormat="1" ht="13.5" customHeight="1">
      <c r="A3" s="259" t="s">
        <v>468</v>
      </c>
      <c r="B3" s="591" t="s">
        <v>601</v>
      </c>
      <c r="C3" s="563" t="s">
        <v>600</v>
      </c>
      <c r="D3" s="590"/>
      <c r="E3" s="140" t="s">
        <v>599</v>
      </c>
      <c r="F3" s="589"/>
      <c r="G3" s="589"/>
      <c r="H3" s="589"/>
      <c r="I3" s="589"/>
      <c r="J3" s="588"/>
    </row>
    <row r="4" spans="1:10" s="110" customFormat="1" ht="13.5" customHeight="1">
      <c r="A4" s="555"/>
      <c r="B4" s="587" t="s">
        <v>598</v>
      </c>
      <c r="C4" s="586"/>
      <c r="D4" s="585"/>
      <c r="E4" s="162" t="s">
        <v>164</v>
      </c>
      <c r="F4" s="255"/>
      <c r="G4" s="162" t="s">
        <v>597</v>
      </c>
      <c r="H4" s="255"/>
      <c r="I4" s="162" t="s">
        <v>596</v>
      </c>
      <c r="J4" s="584"/>
    </row>
    <row r="5" spans="1:10" s="110" customFormat="1" ht="13.5" customHeight="1">
      <c r="A5" s="583" t="s">
        <v>595</v>
      </c>
      <c r="B5" s="582">
        <v>25</v>
      </c>
      <c r="C5" s="153">
        <v>563</v>
      </c>
      <c r="D5" s="581">
        <v>-52</v>
      </c>
      <c r="E5" s="153">
        <v>556</v>
      </c>
      <c r="F5" s="581">
        <v>-52</v>
      </c>
      <c r="G5" s="153">
        <v>235</v>
      </c>
      <c r="H5" s="581">
        <v>-5</v>
      </c>
      <c r="I5" s="153">
        <v>321</v>
      </c>
      <c r="J5" s="581">
        <v>-47</v>
      </c>
    </row>
    <row r="6" spans="1:10" s="110" customFormat="1" ht="13.5" customHeight="1">
      <c r="A6" s="580" t="s">
        <v>594</v>
      </c>
      <c r="B6" s="582">
        <v>26</v>
      </c>
      <c r="C6" s="153">
        <v>581</v>
      </c>
      <c r="D6" s="581">
        <v>-54</v>
      </c>
      <c r="E6" s="153">
        <v>570</v>
      </c>
      <c r="F6" s="581">
        <v>-54</v>
      </c>
      <c r="G6" s="153">
        <v>248</v>
      </c>
      <c r="H6" s="581">
        <v>-5</v>
      </c>
      <c r="I6" s="153">
        <v>322</v>
      </c>
      <c r="J6" s="581">
        <v>-49</v>
      </c>
    </row>
    <row r="7" spans="1:10" s="110" customFormat="1" ht="13.5" customHeight="1">
      <c r="A7" s="580" t="s">
        <v>593</v>
      </c>
      <c r="B7" s="582">
        <v>26</v>
      </c>
      <c r="C7" s="153">
        <v>583</v>
      </c>
      <c r="D7" s="581">
        <v>-54</v>
      </c>
      <c r="E7" s="153">
        <v>581</v>
      </c>
      <c r="F7" s="581">
        <v>-54</v>
      </c>
      <c r="G7" s="153">
        <v>244</v>
      </c>
      <c r="H7" s="581">
        <v>-5</v>
      </c>
      <c r="I7" s="153">
        <v>337</v>
      </c>
      <c r="J7" s="581">
        <v>-49</v>
      </c>
    </row>
    <row r="8" spans="1:10" s="110" customFormat="1" ht="13.5" customHeight="1" thickBot="1">
      <c r="A8" s="580" t="s">
        <v>592</v>
      </c>
      <c r="B8" s="579">
        <v>26</v>
      </c>
      <c r="C8" s="149">
        <v>586</v>
      </c>
      <c r="D8" s="578">
        <v>-54</v>
      </c>
      <c r="E8" s="149">
        <v>583</v>
      </c>
      <c r="F8" s="578">
        <v>-54</v>
      </c>
      <c r="G8" s="149">
        <v>234</v>
      </c>
      <c r="H8" s="578">
        <v>-4</v>
      </c>
      <c r="I8" s="149">
        <v>349</v>
      </c>
      <c r="J8" s="578">
        <v>-50</v>
      </c>
    </row>
    <row r="9" ht="13.5" customHeight="1">
      <c r="A9" s="577" t="s">
        <v>591</v>
      </c>
    </row>
    <row r="10" s="146" customFormat="1" ht="13.5" customHeight="1">
      <c r="A10" s="106" t="s">
        <v>590</v>
      </c>
    </row>
  </sheetData>
  <sheetProtection/>
  <mergeCells count="6">
    <mergeCell ref="A3:A4"/>
    <mergeCell ref="C3:D4"/>
    <mergeCell ref="E3:J3"/>
    <mergeCell ref="E4:F4"/>
    <mergeCell ref="G4:H4"/>
    <mergeCell ref="I4:J4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2.625" style="106" customWidth="1"/>
    <col min="2" max="6" width="16.625" style="106" customWidth="1"/>
    <col min="7" max="11" width="19.125" style="106" customWidth="1"/>
    <col min="12" max="13" width="11.25390625" style="106" customWidth="1"/>
    <col min="14" max="14" width="11.75390625" style="106" customWidth="1"/>
    <col min="15" max="15" width="11.875" style="106" customWidth="1"/>
    <col min="16" max="16" width="11.00390625" style="106" customWidth="1"/>
    <col min="17" max="17" width="11.75390625" style="106" customWidth="1"/>
    <col min="18" max="18" width="11.50390625" style="106" customWidth="1"/>
    <col min="19" max="19" width="11.25390625" style="106" customWidth="1"/>
    <col min="20" max="20" width="11.00390625" style="106" customWidth="1"/>
    <col min="21" max="21" width="11.125" style="106" customWidth="1"/>
    <col min="22" max="22" width="11.25390625" style="106" customWidth="1"/>
    <col min="23" max="23" width="10.625" style="106" customWidth="1"/>
    <col min="24" max="16384" width="9.00390625" style="106" customWidth="1"/>
  </cols>
  <sheetData>
    <row r="1" s="127" customFormat="1" ht="13.5" customHeight="1">
      <c r="A1" s="127" t="s">
        <v>669</v>
      </c>
    </row>
    <row r="2" ht="13.5" customHeight="1" thickBot="1">
      <c r="A2" s="106" t="s">
        <v>612</v>
      </c>
    </row>
    <row r="3" spans="1:11" s="110" customFormat="1" ht="13.5" customHeight="1">
      <c r="A3" s="259" t="s">
        <v>168</v>
      </c>
      <c r="B3" s="140" t="s">
        <v>451</v>
      </c>
      <c r="C3" s="140" t="s">
        <v>611</v>
      </c>
      <c r="D3" s="589"/>
      <c r="E3" s="589"/>
      <c r="F3" s="140" t="s">
        <v>610</v>
      </c>
      <c r="G3" s="140" t="s">
        <v>609</v>
      </c>
      <c r="H3" s="589"/>
      <c r="I3" s="589"/>
      <c r="J3" s="140" t="s">
        <v>608</v>
      </c>
      <c r="K3" s="588"/>
    </row>
    <row r="4" spans="1:11" s="110" customFormat="1" ht="13.5" customHeight="1">
      <c r="A4" s="555"/>
      <c r="B4" s="162"/>
      <c r="C4" s="136" t="s">
        <v>93</v>
      </c>
      <c r="D4" s="136" t="s">
        <v>606</v>
      </c>
      <c r="E4" s="136" t="s">
        <v>605</v>
      </c>
      <c r="F4" s="162"/>
      <c r="G4" s="136" t="s">
        <v>607</v>
      </c>
      <c r="H4" s="136" t="s">
        <v>606</v>
      </c>
      <c r="I4" s="136" t="s">
        <v>605</v>
      </c>
      <c r="J4" s="136" t="s">
        <v>604</v>
      </c>
      <c r="K4" s="135" t="s">
        <v>603</v>
      </c>
    </row>
    <row r="5" spans="1:12" s="110" customFormat="1" ht="13.5" customHeight="1">
      <c r="A5" s="159" t="s">
        <v>35</v>
      </c>
      <c r="B5" s="120">
        <v>1229</v>
      </c>
      <c r="C5" s="119">
        <v>9889</v>
      </c>
      <c r="D5" s="119">
        <v>307</v>
      </c>
      <c r="E5" s="119">
        <v>9582</v>
      </c>
      <c r="F5" s="119">
        <v>109763</v>
      </c>
      <c r="G5" s="119">
        <v>569550360</v>
      </c>
      <c r="H5" s="119">
        <v>124132112</v>
      </c>
      <c r="I5" s="119">
        <v>445418248</v>
      </c>
      <c r="J5" s="592">
        <v>8.6</v>
      </c>
      <c r="K5" s="119">
        <v>37188</v>
      </c>
      <c r="L5" s="116"/>
    </row>
    <row r="6" spans="1:11" s="116" customFormat="1" ht="13.5" customHeight="1">
      <c r="A6" s="156" t="s">
        <v>36</v>
      </c>
      <c r="B6" s="117">
        <v>1168</v>
      </c>
      <c r="C6" s="116">
        <v>8980</v>
      </c>
      <c r="D6" s="116">
        <v>319</v>
      </c>
      <c r="E6" s="116">
        <v>8661</v>
      </c>
      <c r="F6" s="116">
        <v>98643</v>
      </c>
      <c r="G6" s="116">
        <v>518196245</v>
      </c>
      <c r="H6" s="116">
        <v>143305216</v>
      </c>
      <c r="I6" s="116">
        <v>374891029</v>
      </c>
      <c r="J6" s="569">
        <v>8.4</v>
      </c>
      <c r="K6" s="116">
        <v>35580</v>
      </c>
    </row>
    <row r="7" spans="1:11" s="116" customFormat="1" ht="13.5" customHeight="1">
      <c r="A7" s="156" t="s">
        <v>37</v>
      </c>
      <c r="B7" s="117">
        <v>1144</v>
      </c>
      <c r="C7" s="116">
        <v>8885</v>
      </c>
      <c r="D7" s="116">
        <v>332</v>
      </c>
      <c r="E7" s="116">
        <v>8553</v>
      </c>
      <c r="F7" s="116">
        <v>97241</v>
      </c>
      <c r="G7" s="116">
        <v>513148522</v>
      </c>
      <c r="H7" s="116">
        <v>146634254</v>
      </c>
      <c r="I7" s="116">
        <v>366514268</v>
      </c>
      <c r="J7" s="569">
        <v>8.6</v>
      </c>
      <c r="K7" s="116">
        <v>36218</v>
      </c>
    </row>
    <row r="8" spans="1:11" s="116" customFormat="1" ht="13.5" customHeight="1">
      <c r="A8" s="156" t="s">
        <v>38</v>
      </c>
      <c r="B8" s="117">
        <v>1209</v>
      </c>
      <c r="C8" s="116">
        <v>8351</v>
      </c>
      <c r="D8" s="116">
        <v>285</v>
      </c>
      <c r="E8" s="116">
        <v>8066</v>
      </c>
      <c r="F8" s="116">
        <v>92240</v>
      </c>
      <c r="G8" s="116">
        <v>528838810</v>
      </c>
      <c r="H8" s="116">
        <v>152536413</v>
      </c>
      <c r="I8" s="116">
        <v>376302397</v>
      </c>
      <c r="J8" s="569">
        <v>8.4</v>
      </c>
      <c r="K8" s="116">
        <v>38324</v>
      </c>
    </row>
    <row r="9" spans="1:11" s="116" customFormat="1" ht="13.5" customHeight="1" thickBot="1">
      <c r="A9" s="152" t="s">
        <v>39</v>
      </c>
      <c r="B9" s="114">
        <v>1134</v>
      </c>
      <c r="C9" s="113">
        <v>8394</v>
      </c>
      <c r="D9" s="113">
        <v>279</v>
      </c>
      <c r="E9" s="113">
        <v>8115</v>
      </c>
      <c r="F9" s="113">
        <v>91268</v>
      </c>
      <c r="G9" s="113">
        <v>526832730</v>
      </c>
      <c r="H9" s="113">
        <v>155154399</v>
      </c>
      <c r="I9" s="113">
        <v>371678331</v>
      </c>
      <c r="J9" s="567">
        <v>8.3</v>
      </c>
      <c r="K9" s="113">
        <v>37662</v>
      </c>
    </row>
    <row r="10" spans="1:12" s="146" customFormat="1" ht="13.5" customHeight="1">
      <c r="A10" s="146" t="s">
        <v>407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</sheetData>
  <sheetProtection/>
  <mergeCells count="6">
    <mergeCell ref="A3:A4"/>
    <mergeCell ref="B3:B4"/>
    <mergeCell ref="C3:E3"/>
    <mergeCell ref="F3:F4"/>
    <mergeCell ref="G3:I3"/>
    <mergeCell ref="J3:K3"/>
  </mergeCells>
  <printOptions/>
  <pageMargins left="0.7874015748031497" right="0.7874015748031497" top="0.5905511811023623" bottom="0.9055118110236221" header="0.3937007874015748" footer="0.7086614173228347"/>
  <pageSetup horizontalDpi="600" verticalDpi="600" orientation="portrait" paperSize="9" scale="90" r:id="rId1"/>
  <colBreaks count="1" manualBreakCount="1">
    <brk id="6" max="9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11.625" style="106" customWidth="1"/>
    <col min="2" max="11" width="10.75390625" style="106" customWidth="1"/>
    <col min="12" max="12" width="12.50390625" style="106" customWidth="1"/>
    <col min="13" max="18" width="18.75390625" style="106" customWidth="1"/>
    <col min="19" max="16384" width="8.375" style="106" customWidth="1"/>
  </cols>
  <sheetData>
    <row r="1" s="127" customFormat="1" ht="13.5" customHeight="1">
      <c r="A1" s="127" t="s">
        <v>634</v>
      </c>
    </row>
    <row r="2" spans="5:7" ht="13.5" customHeight="1" thickBot="1">
      <c r="E2" s="145"/>
      <c r="G2" s="593"/>
    </row>
    <row r="3" spans="1:22" s="110" customFormat="1" ht="15" customHeight="1">
      <c r="A3" s="630" t="s">
        <v>631</v>
      </c>
      <c r="B3" s="563" t="s">
        <v>633</v>
      </c>
      <c r="C3" s="629"/>
      <c r="D3" s="629"/>
      <c r="E3" s="629"/>
      <c r="F3" s="629"/>
      <c r="G3" s="629"/>
      <c r="H3" s="629"/>
      <c r="I3" s="590"/>
      <c r="J3" s="163" t="s">
        <v>632</v>
      </c>
      <c r="K3" s="239"/>
      <c r="L3" s="630" t="s">
        <v>631</v>
      </c>
      <c r="M3" s="563" t="s">
        <v>630</v>
      </c>
      <c r="N3" s="629"/>
      <c r="O3" s="629"/>
      <c r="P3" s="629"/>
      <c r="Q3" s="629"/>
      <c r="R3" s="629"/>
      <c r="S3" s="134"/>
      <c r="T3" s="594"/>
      <c r="U3" s="594"/>
      <c r="V3" s="594"/>
    </row>
    <row r="4" spans="1:22" s="110" customFormat="1" ht="15" customHeight="1">
      <c r="A4" s="613"/>
      <c r="B4" s="582"/>
      <c r="D4" s="628" t="s">
        <v>629</v>
      </c>
      <c r="E4" s="627"/>
      <c r="F4" s="627"/>
      <c r="G4" s="627"/>
      <c r="H4" s="627"/>
      <c r="I4" s="626"/>
      <c r="J4" s="625" t="s">
        <v>108</v>
      </c>
      <c r="K4" s="612"/>
      <c r="L4" s="613"/>
      <c r="M4" s="586"/>
      <c r="N4" s="624"/>
      <c r="O4" s="624"/>
      <c r="P4" s="624"/>
      <c r="Q4" s="624"/>
      <c r="R4" s="624"/>
      <c r="S4" s="134"/>
      <c r="T4" s="594"/>
      <c r="U4" s="594"/>
      <c r="V4" s="594"/>
    </row>
    <row r="5" spans="1:22" s="110" customFormat="1" ht="15" customHeight="1">
      <c r="A5" s="613"/>
      <c r="B5" s="582"/>
      <c r="D5" s="623" t="s">
        <v>93</v>
      </c>
      <c r="E5" s="622"/>
      <c r="F5" s="617" t="s">
        <v>597</v>
      </c>
      <c r="G5" s="621"/>
      <c r="H5" s="620" t="s">
        <v>596</v>
      </c>
      <c r="I5" s="619"/>
      <c r="J5" s="615"/>
      <c r="K5" s="612" t="s">
        <v>628</v>
      </c>
      <c r="L5" s="613"/>
      <c r="M5" s="617" t="s">
        <v>216</v>
      </c>
      <c r="N5" s="618"/>
      <c r="O5" s="617" t="s">
        <v>597</v>
      </c>
      <c r="P5" s="618"/>
      <c r="Q5" s="617" t="s">
        <v>596</v>
      </c>
      <c r="R5" s="616"/>
      <c r="S5" s="134"/>
      <c r="T5" s="594"/>
      <c r="U5" s="594"/>
      <c r="V5" s="594"/>
    </row>
    <row r="6" spans="1:22" s="110" customFormat="1" ht="15" customHeight="1">
      <c r="A6" s="613"/>
      <c r="B6" s="582"/>
      <c r="C6" s="610" t="s">
        <v>625</v>
      </c>
      <c r="D6" s="582"/>
      <c r="E6" s="610" t="s">
        <v>627</v>
      </c>
      <c r="F6" s="582"/>
      <c r="G6" s="611" t="s">
        <v>627</v>
      </c>
      <c r="I6" s="611" t="s">
        <v>627</v>
      </c>
      <c r="J6" s="615"/>
      <c r="K6" s="614" t="s">
        <v>626</v>
      </c>
      <c r="L6" s="613"/>
      <c r="M6" s="612"/>
      <c r="N6" s="611" t="s">
        <v>624</v>
      </c>
      <c r="P6" s="611" t="s">
        <v>625</v>
      </c>
      <c r="R6" s="610" t="s">
        <v>624</v>
      </c>
      <c r="S6" s="134"/>
      <c r="T6" s="594"/>
      <c r="U6" s="594"/>
      <c r="V6" s="594"/>
    </row>
    <row r="7" spans="1:22" s="110" customFormat="1" ht="15" customHeight="1">
      <c r="A7" s="585"/>
      <c r="B7" s="608"/>
      <c r="C7" s="605" t="s">
        <v>623</v>
      </c>
      <c r="D7" s="608"/>
      <c r="E7" s="605" t="s">
        <v>623</v>
      </c>
      <c r="F7" s="608"/>
      <c r="G7" s="607" t="s">
        <v>623</v>
      </c>
      <c r="H7" s="606"/>
      <c r="I7" s="607" t="s">
        <v>623</v>
      </c>
      <c r="J7" s="609"/>
      <c r="K7" s="608"/>
      <c r="L7" s="585"/>
      <c r="M7" s="263"/>
      <c r="N7" s="607" t="s">
        <v>623</v>
      </c>
      <c r="O7" s="606"/>
      <c r="P7" s="607" t="s">
        <v>623</v>
      </c>
      <c r="Q7" s="606"/>
      <c r="R7" s="605" t="s">
        <v>623</v>
      </c>
      <c r="S7" s="134"/>
      <c r="T7" s="594"/>
      <c r="U7" s="594"/>
      <c r="V7" s="594"/>
    </row>
    <row r="8" spans="1:22" s="110" customFormat="1" ht="15" customHeight="1">
      <c r="A8" s="604" t="s">
        <v>231</v>
      </c>
      <c r="B8" s="602">
        <v>85007</v>
      </c>
      <c r="C8" s="603">
        <v>35979</v>
      </c>
      <c r="D8" s="603">
        <v>21892</v>
      </c>
      <c r="E8" s="603">
        <v>7987</v>
      </c>
      <c r="F8" s="603">
        <v>10039</v>
      </c>
      <c r="G8" s="603">
        <v>4254</v>
      </c>
      <c r="H8" s="603">
        <v>11831</v>
      </c>
      <c r="I8" s="603">
        <v>3723</v>
      </c>
      <c r="J8" s="603">
        <v>86593</v>
      </c>
      <c r="K8" s="602">
        <v>34406</v>
      </c>
      <c r="L8" s="299" t="s">
        <v>231</v>
      </c>
      <c r="M8" s="117">
        <v>8439</v>
      </c>
      <c r="N8" s="598">
        <v>2886</v>
      </c>
      <c r="O8" s="116">
        <v>3862</v>
      </c>
      <c r="P8" s="598">
        <v>1542</v>
      </c>
      <c r="Q8" s="116">
        <v>4570</v>
      </c>
      <c r="R8" s="117">
        <v>1341</v>
      </c>
      <c r="S8" s="134"/>
      <c r="T8" s="594"/>
      <c r="U8" s="594"/>
      <c r="V8" s="594"/>
    </row>
    <row r="9" spans="1:22" s="110" customFormat="1" ht="15" customHeight="1">
      <c r="A9" s="601" t="s">
        <v>622</v>
      </c>
      <c r="B9" s="600">
        <v>76739</v>
      </c>
      <c r="C9" s="600">
        <v>30272</v>
      </c>
      <c r="D9" s="600">
        <v>20851</v>
      </c>
      <c r="E9" s="600">
        <v>7517</v>
      </c>
      <c r="F9" s="600">
        <v>9255</v>
      </c>
      <c r="G9" s="600">
        <v>3847</v>
      </c>
      <c r="H9" s="600">
        <v>11578</v>
      </c>
      <c r="I9" s="600">
        <v>3664</v>
      </c>
      <c r="J9" s="600">
        <v>95076</v>
      </c>
      <c r="K9" s="599">
        <v>37189</v>
      </c>
      <c r="L9" s="293" t="s">
        <v>622</v>
      </c>
      <c r="M9" s="117">
        <v>7981</v>
      </c>
      <c r="N9" s="598">
        <v>2647</v>
      </c>
      <c r="O9" s="116">
        <v>3477</v>
      </c>
      <c r="P9" s="598">
        <v>1352</v>
      </c>
      <c r="Q9" s="116">
        <v>4497</v>
      </c>
      <c r="R9" s="117">
        <v>1292</v>
      </c>
      <c r="S9" s="134"/>
      <c r="T9" s="594"/>
      <c r="U9" s="594"/>
      <c r="V9" s="594"/>
    </row>
    <row r="10" spans="1:22" s="110" customFormat="1" ht="15" customHeight="1">
      <c r="A10" s="601" t="s">
        <v>621</v>
      </c>
      <c r="B10" s="600">
        <v>73428</v>
      </c>
      <c r="C10" s="600">
        <v>28908</v>
      </c>
      <c r="D10" s="600">
        <v>20085</v>
      </c>
      <c r="E10" s="600">
        <v>7114</v>
      </c>
      <c r="F10" s="600">
        <v>9063</v>
      </c>
      <c r="G10" s="600">
        <v>3753</v>
      </c>
      <c r="H10" s="600">
        <v>10978</v>
      </c>
      <c r="I10" s="600">
        <v>3339</v>
      </c>
      <c r="J10" s="600">
        <v>96107</v>
      </c>
      <c r="K10" s="599">
        <v>37232</v>
      </c>
      <c r="L10" s="293" t="s">
        <v>620</v>
      </c>
      <c r="M10" s="117">
        <v>7540</v>
      </c>
      <c r="N10" s="598">
        <v>2601</v>
      </c>
      <c r="O10" s="116">
        <v>3258</v>
      </c>
      <c r="P10" s="598">
        <v>1287</v>
      </c>
      <c r="Q10" s="116">
        <v>4275</v>
      </c>
      <c r="R10" s="117">
        <v>1312</v>
      </c>
      <c r="S10" s="134"/>
      <c r="T10" s="594"/>
      <c r="U10" s="594"/>
      <c r="V10" s="594"/>
    </row>
    <row r="11" spans="1:22" s="110" customFormat="1" ht="15" customHeight="1">
      <c r="A11" s="601" t="s">
        <v>619</v>
      </c>
      <c r="B11" s="600">
        <v>71513</v>
      </c>
      <c r="C11" s="600">
        <v>28532</v>
      </c>
      <c r="D11" s="600">
        <v>19444</v>
      </c>
      <c r="E11" s="600">
        <v>7082</v>
      </c>
      <c r="F11" s="600">
        <v>8701</v>
      </c>
      <c r="G11" s="600">
        <v>3731</v>
      </c>
      <c r="H11" s="600">
        <v>10698</v>
      </c>
      <c r="I11" s="600">
        <v>3332</v>
      </c>
      <c r="J11" s="600">
        <v>97115</v>
      </c>
      <c r="K11" s="599">
        <v>37443</v>
      </c>
      <c r="L11" s="293" t="s">
        <v>618</v>
      </c>
      <c r="M11" s="117">
        <v>7243</v>
      </c>
      <c r="N11" s="598">
        <v>2579</v>
      </c>
      <c r="O11" s="116">
        <v>3041</v>
      </c>
      <c r="P11" s="598">
        <v>1227</v>
      </c>
      <c r="Q11" s="116">
        <v>4194</v>
      </c>
      <c r="R11" s="117">
        <v>1348</v>
      </c>
      <c r="S11" s="134"/>
      <c r="T11" s="594"/>
      <c r="U11" s="594"/>
      <c r="V11" s="594"/>
    </row>
    <row r="12" spans="1:22" s="110" customFormat="1" ht="15" customHeight="1" thickBot="1">
      <c r="A12" s="291" t="s">
        <v>617</v>
      </c>
      <c r="B12" s="596">
        <v>72764</v>
      </c>
      <c r="C12" s="597">
        <v>30393</v>
      </c>
      <c r="D12" s="597">
        <v>19103</v>
      </c>
      <c r="E12" s="597">
        <v>7344</v>
      </c>
      <c r="F12" s="597">
        <v>8624</v>
      </c>
      <c r="G12" s="597">
        <v>3848</v>
      </c>
      <c r="H12" s="597">
        <v>10448</v>
      </c>
      <c r="I12" s="597">
        <v>3480</v>
      </c>
      <c r="J12" s="597">
        <v>90229</v>
      </c>
      <c r="K12" s="596">
        <v>34007</v>
      </c>
      <c r="L12" s="291" t="s">
        <v>617</v>
      </c>
      <c r="M12" s="114">
        <v>7005</v>
      </c>
      <c r="N12" s="595">
        <v>2738</v>
      </c>
      <c r="O12" s="113">
        <v>3037</v>
      </c>
      <c r="P12" s="595">
        <v>1300</v>
      </c>
      <c r="Q12" s="113">
        <v>3961</v>
      </c>
      <c r="R12" s="114">
        <v>1437</v>
      </c>
      <c r="S12" s="134"/>
      <c r="T12" s="594"/>
      <c r="U12" s="594"/>
      <c r="V12" s="594"/>
    </row>
    <row r="13" spans="1:12" ht="12" customHeight="1">
      <c r="A13" s="145"/>
      <c r="L13" s="106" t="s">
        <v>616</v>
      </c>
    </row>
    <row r="14" spans="1:12" s="110" customFormat="1" ht="12" customHeight="1">
      <c r="A14" s="106"/>
      <c r="B14" s="106"/>
      <c r="C14" s="106"/>
      <c r="D14" s="106"/>
      <c r="E14" s="106"/>
      <c r="F14" s="106"/>
      <c r="G14" s="106"/>
      <c r="L14" s="106" t="s">
        <v>615</v>
      </c>
    </row>
    <row r="15" spans="1:12" s="110" customFormat="1" ht="12" customHeight="1">
      <c r="A15" s="106"/>
      <c r="B15" s="106"/>
      <c r="C15" s="106"/>
      <c r="D15" s="106"/>
      <c r="E15" s="106"/>
      <c r="F15" s="106"/>
      <c r="G15" s="106"/>
      <c r="L15" s="107" t="s">
        <v>614</v>
      </c>
    </row>
    <row r="16" spans="1:12" s="110" customFormat="1" ht="13.5" customHeight="1">
      <c r="A16" s="593"/>
      <c r="B16" s="593"/>
      <c r="C16" s="593"/>
      <c r="D16" s="593"/>
      <c r="E16" s="593"/>
      <c r="F16" s="593"/>
      <c r="G16" s="593"/>
      <c r="L16" s="107" t="s">
        <v>613</v>
      </c>
    </row>
    <row r="17" spans="1:7" s="110" customFormat="1" ht="13.5" customHeight="1">
      <c r="A17" s="593"/>
      <c r="B17" s="593"/>
      <c r="C17" s="593"/>
      <c r="D17" s="593"/>
      <c r="E17" s="593"/>
      <c r="F17" s="593"/>
      <c r="G17" s="593"/>
    </row>
    <row r="18" spans="1:7" ht="13.5" customHeight="1">
      <c r="A18" s="593"/>
      <c r="B18" s="593"/>
      <c r="C18" s="593"/>
      <c r="D18" s="593"/>
      <c r="E18" s="593"/>
      <c r="F18" s="593"/>
      <c r="G18" s="593"/>
    </row>
    <row r="19" spans="1:7" ht="13.5" customHeight="1">
      <c r="A19" s="593"/>
      <c r="B19" s="593"/>
      <c r="C19" s="593"/>
      <c r="D19" s="593"/>
      <c r="E19" s="593"/>
      <c r="F19" s="593"/>
      <c r="G19" s="593"/>
    </row>
    <row r="20" spans="1:7" ht="13.5" customHeight="1">
      <c r="A20" s="593"/>
      <c r="B20" s="593"/>
      <c r="C20" s="593"/>
      <c r="D20" s="593"/>
      <c r="E20" s="593"/>
      <c r="F20" s="593"/>
      <c r="G20" s="593"/>
    </row>
    <row r="21" spans="1:8" ht="13.5" customHeight="1">
      <c r="A21" s="593"/>
      <c r="B21" s="593"/>
      <c r="C21" s="593"/>
      <c r="D21" s="593"/>
      <c r="E21" s="593"/>
      <c r="F21" s="593"/>
      <c r="G21" s="593"/>
      <c r="H21" s="593"/>
    </row>
    <row r="22" spans="1:8" ht="13.5" customHeight="1">
      <c r="A22" s="593"/>
      <c r="B22" s="593"/>
      <c r="C22" s="593"/>
      <c r="D22" s="593"/>
      <c r="E22" s="593"/>
      <c r="F22" s="593"/>
      <c r="G22" s="593"/>
      <c r="H22" s="593"/>
    </row>
    <row r="23" spans="1:8" ht="13.5" customHeight="1">
      <c r="A23" s="593"/>
      <c r="B23" s="593"/>
      <c r="C23" s="593"/>
      <c r="D23" s="593"/>
      <c r="E23" s="593"/>
      <c r="F23" s="593"/>
      <c r="G23" s="593"/>
      <c r="H23" s="593"/>
    </row>
    <row r="24" spans="1:8" ht="13.5" customHeight="1">
      <c r="A24" s="593"/>
      <c r="B24" s="593"/>
      <c r="C24" s="593"/>
      <c r="D24" s="593"/>
      <c r="E24" s="593"/>
      <c r="F24" s="593"/>
      <c r="G24" s="593"/>
      <c r="H24" s="593"/>
    </row>
    <row r="25" spans="1:8" ht="13.5" customHeight="1">
      <c r="A25" s="593"/>
      <c r="B25" s="593"/>
      <c r="C25" s="593"/>
      <c r="D25" s="593"/>
      <c r="E25" s="593"/>
      <c r="F25" s="593"/>
      <c r="G25" s="593"/>
      <c r="H25" s="593"/>
    </row>
    <row r="26" spans="1:8" ht="13.5" customHeight="1">
      <c r="A26" s="593"/>
      <c r="B26" s="593"/>
      <c r="C26" s="593"/>
      <c r="D26" s="593"/>
      <c r="E26" s="593"/>
      <c r="F26" s="593"/>
      <c r="G26" s="593"/>
      <c r="H26" s="593"/>
    </row>
    <row r="27" spans="1:8" ht="13.5" customHeight="1">
      <c r="A27" s="593"/>
      <c r="B27" s="593"/>
      <c r="C27" s="593"/>
      <c r="D27" s="593"/>
      <c r="E27" s="593"/>
      <c r="F27" s="593"/>
      <c r="G27" s="593"/>
      <c r="H27" s="593"/>
    </row>
    <row r="28" spans="1:8" ht="13.5" customHeight="1">
      <c r="A28" s="593"/>
      <c r="B28" s="593"/>
      <c r="C28" s="593"/>
      <c r="D28" s="593"/>
      <c r="E28" s="593"/>
      <c r="F28" s="593"/>
      <c r="G28" s="593"/>
      <c r="H28" s="593"/>
    </row>
    <row r="29" spans="1:8" ht="13.5" customHeight="1">
      <c r="A29" s="593"/>
      <c r="B29" s="593"/>
      <c r="C29" s="593"/>
      <c r="D29" s="593"/>
      <c r="E29" s="593"/>
      <c r="F29" s="593"/>
      <c r="G29" s="593"/>
      <c r="H29" s="593"/>
    </row>
    <row r="30" spans="1:8" ht="13.5" customHeight="1">
      <c r="A30" s="593"/>
      <c r="B30" s="593"/>
      <c r="C30" s="593"/>
      <c r="D30" s="593"/>
      <c r="E30" s="593"/>
      <c r="F30" s="593"/>
      <c r="G30" s="593"/>
      <c r="H30" s="593"/>
    </row>
    <row r="31" spans="1:8" ht="13.5" customHeight="1">
      <c r="A31" s="593"/>
      <c r="B31" s="593"/>
      <c r="C31" s="593"/>
      <c r="D31" s="593"/>
      <c r="E31" s="593"/>
      <c r="F31" s="593"/>
      <c r="G31" s="593"/>
      <c r="H31" s="593"/>
    </row>
    <row r="32" spans="1:8" ht="13.5" customHeight="1">
      <c r="A32" s="593"/>
      <c r="B32" s="593"/>
      <c r="C32" s="593"/>
      <c r="D32" s="593"/>
      <c r="E32" s="593"/>
      <c r="F32" s="593"/>
      <c r="G32" s="593"/>
      <c r="H32" s="593"/>
    </row>
    <row r="33" spans="1:8" ht="13.5" customHeight="1">
      <c r="A33" s="593"/>
      <c r="B33" s="593"/>
      <c r="C33" s="593"/>
      <c r="D33" s="593"/>
      <c r="E33" s="593"/>
      <c r="F33" s="593"/>
      <c r="G33" s="593"/>
      <c r="H33" s="593"/>
    </row>
    <row r="34" spans="1:8" ht="13.5" customHeight="1">
      <c r="A34" s="593"/>
      <c r="B34" s="593"/>
      <c r="C34" s="593"/>
      <c r="D34" s="593"/>
      <c r="E34" s="593"/>
      <c r="F34" s="593"/>
      <c r="G34" s="593"/>
      <c r="H34" s="593"/>
    </row>
    <row r="35" spans="1:8" ht="13.5" customHeight="1">
      <c r="A35" s="593"/>
      <c r="B35" s="593"/>
      <c r="C35" s="593"/>
      <c r="D35" s="593"/>
      <c r="E35" s="593"/>
      <c r="F35" s="593"/>
      <c r="G35" s="593"/>
      <c r="H35" s="593"/>
    </row>
    <row r="36" spans="1:8" ht="13.5" customHeight="1">
      <c r="A36" s="593"/>
      <c r="B36" s="593"/>
      <c r="C36" s="593"/>
      <c r="D36" s="593"/>
      <c r="E36" s="593"/>
      <c r="F36" s="593"/>
      <c r="G36" s="593"/>
      <c r="H36" s="593"/>
    </row>
    <row r="37" spans="1:8" ht="13.5" customHeight="1">
      <c r="A37" s="593"/>
      <c r="B37" s="593"/>
      <c r="C37" s="593"/>
      <c r="D37" s="593"/>
      <c r="E37" s="593"/>
      <c r="F37" s="593"/>
      <c r="G37" s="593"/>
      <c r="H37" s="593"/>
    </row>
    <row r="38" spans="1:8" ht="13.5" customHeight="1">
      <c r="A38" s="593"/>
      <c r="B38" s="593"/>
      <c r="C38" s="593"/>
      <c r="D38" s="593"/>
      <c r="E38" s="593"/>
      <c r="F38" s="593"/>
      <c r="G38" s="593"/>
      <c r="H38" s="593"/>
    </row>
    <row r="39" spans="7:8" ht="13.5" customHeight="1">
      <c r="G39" s="593"/>
      <c r="H39" s="593"/>
    </row>
    <row r="40" ht="13.5" customHeight="1">
      <c r="H40" s="593"/>
    </row>
    <row r="41" ht="13.5" customHeight="1">
      <c r="H41" s="593"/>
    </row>
    <row r="42" ht="13.5" customHeight="1">
      <c r="H42" s="593"/>
    </row>
    <row r="43" ht="13.5" customHeight="1">
      <c r="H43" s="593"/>
    </row>
    <row r="44" ht="13.5" customHeight="1">
      <c r="H44" s="593"/>
    </row>
    <row r="45" ht="13.5" customHeight="1">
      <c r="H45" s="593"/>
    </row>
    <row r="46" ht="13.5" customHeight="1">
      <c r="H46" s="593"/>
    </row>
    <row r="47" ht="13.5" customHeight="1">
      <c r="H47" s="593"/>
    </row>
    <row r="48" ht="13.5" customHeight="1">
      <c r="H48" s="593"/>
    </row>
    <row r="49" ht="13.5" customHeight="1">
      <c r="H49" s="593"/>
    </row>
  </sheetData>
  <sheetProtection/>
  <mergeCells count="13">
    <mergeCell ref="M5:N5"/>
    <mergeCell ref="O5:P5"/>
    <mergeCell ref="Q5:R5"/>
    <mergeCell ref="A3:A7"/>
    <mergeCell ref="B3:I3"/>
    <mergeCell ref="J3:K3"/>
    <mergeCell ref="L3:L7"/>
    <mergeCell ref="M3:R4"/>
    <mergeCell ref="D4:I4"/>
    <mergeCell ref="J4:J7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4" width="22.75390625" style="2" customWidth="1"/>
    <col min="5" max="16384" width="12.00390625" style="2" customWidth="1"/>
  </cols>
  <sheetData>
    <row r="1" spans="1:4" s="1" customFormat="1" ht="13.5" customHeight="1">
      <c r="A1" s="1" t="s">
        <v>71</v>
      </c>
      <c r="B1" s="2"/>
      <c r="C1" s="2"/>
      <c r="D1" s="2"/>
    </row>
    <row r="2" spans="1:4" s="1" customFormat="1" ht="12" customHeight="1" thickBot="1">
      <c r="A2" s="2"/>
      <c r="B2" s="2"/>
      <c r="C2" s="2"/>
      <c r="D2" s="2"/>
    </row>
    <row r="3" spans="1:4" s="66" customFormat="1" ht="13.5" customHeight="1">
      <c r="A3" s="95" t="s">
        <v>60</v>
      </c>
      <c r="B3" s="105" t="s">
        <v>70</v>
      </c>
      <c r="C3" s="104"/>
      <c r="D3" s="104"/>
    </row>
    <row r="4" spans="1:4" s="66" customFormat="1" ht="13.5" customHeight="1">
      <c r="A4" s="91"/>
      <c r="B4" s="90" t="s">
        <v>69</v>
      </c>
      <c r="C4" s="90" t="s">
        <v>68</v>
      </c>
      <c r="D4" s="89" t="s">
        <v>67</v>
      </c>
    </row>
    <row r="5" spans="1:4" s="66" customFormat="1" ht="13.5" customHeight="1">
      <c r="A5" s="88"/>
      <c r="B5" s="86" t="s">
        <v>14</v>
      </c>
      <c r="C5" s="86" t="s">
        <v>22</v>
      </c>
      <c r="D5" s="85" t="s">
        <v>22</v>
      </c>
    </row>
    <row r="6" spans="1:4" s="66" customFormat="1" ht="10.5" customHeight="1">
      <c r="A6" s="84" t="s">
        <v>66</v>
      </c>
      <c r="B6" s="103">
        <v>7.76</v>
      </c>
      <c r="C6" s="102">
        <v>40000</v>
      </c>
      <c r="D6" s="79">
        <v>550000</v>
      </c>
    </row>
    <row r="7" spans="1:4" s="66" customFormat="1" ht="10.5" customHeight="1">
      <c r="A7" s="76" t="s">
        <v>65</v>
      </c>
      <c r="B7" s="101">
        <v>7.76</v>
      </c>
      <c r="C7" s="100">
        <v>40000</v>
      </c>
      <c r="D7" s="75">
        <v>550000</v>
      </c>
    </row>
    <row r="8" spans="1:4" s="66" customFormat="1" ht="10.5" customHeight="1">
      <c r="A8" s="76" t="s">
        <v>64</v>
      </c>
      <c r="B8" s="101">
        <v>8.19</v>
      </c>
      <c r="C8" s="100">
        <v>41700</v>
      </c>
      <c r="D8" s="75">
        <v>570000</v>
      </c>
    </row>
    <row r="9" spans="1:4" s="66" customFormat="1" ht="10.5" customHeight="1">
      <c r="A9" s="76" t="s">
        <v>63</v>
      </c>
      <c r="B9" s="101">
        <v>8.19</v>
      </c>
      <c r="C9" s="100">
        <v>41700</v>
      </c>
      <c r="D9" s="75">
        <v>570000</v>
      </c>
    </row>
    <row r="10" spans="1:4" s="66" customFormat="1" ht="10.5" customHeight="1" thickBot="1">
      <c r="A10" s="71" t="s">
        <v>62</v>
      </c>
      <c r="B10" s="99">
        <v>8.19</v>
      </c>
      <c r="C10" s="98">
        <v>41700</v>
      </c>
      <c r="D10" s="70">
        <v>570000</v>
      </c>
    </row>
    <row r="11" spans="1:4" ht="12" customHeight="1">
      <c r="A11" s="64" t="s">
        <v>16</v>
      </c>
      <c r="B11" s="64"/>
      <c r="C11" s="64"/>
      <c r="D11" s="64"/>
    </row>
    <row r="36" spans="2:4" ht="12.75" customHeight="1">
      <c r="B36" s="97"/>
      <c r="C36" s="97"/>
      <c r="D36" s="97"/>
    </row>
    <row r="37" spans="1:4" ht="12.75" customHeight="1">
      <c r="A37" s="97"/>
      <c r="B37" s="97"/>
      <c r="C37" s="97"/>
      <c r="D37" s="97"/>
    </row>
    <row r="38" spans="1:4" ht="12.75" customHeight="1">
      <c r="A38" s="97"/>
      <c r="B38" s="97"/>
      <c r="C38" s="97"/>
      <c r="D38" s="97"/>
    </row>
    <row r="39" spans="1:4" ht="12.75" customHeight="1">
      <c r="A39" s="97"/>
      <c r="B39" s="97"/>
      <c r="C39" s="97"/>
      <c r="D39" s="97"/>
    </row>
    <row r="40" spans="1:4" ht="12.75" customHeight="1">
      <c r="A40" s="97"/>
      <c r="B40" s="97"/>
      <c r="C40" s="97"/>
      <c r="D40" s="97"/>
    </row>
    <row r="41" spans="1:4" ht="12.75" customHeight="1">
      <c r="A41" s="97"/>
      <c r="B41" s="97"/>
      <c r="C41" s="97"/>
      <c r="D41" s="97"/>
    </row>
    <row r="42" spans="1:4" ht="12.75" customHeight="1">
      <c r="A42" s="97"/>
      <c r="B42" s="97"/>
      <c r="C42" s="97"/>
      <c r="D42" s="97"/>
    </row>
    <row r="43" spans="1:4" ht="12.75" customHeight="1">
      <c r="A43" s="97"/>
      <c r="B43" s="97"/>
      <c r="C43" s="97"/>
      <c r="D43" s="97"/>
    </row>
    <row r="44" spans="1:4" ht="12.75" customHeight="1">
      <c r="A44" s="97"/>
      <c r="B44" s="97"/>
      <c r="C44" s="97"/>
      <c r="D44" s="97"/>
    </row>
    <row r="45" spans="1:4" ht="12.75" customHeight="1">
      <c r="A45" s="97"/>
      <c r="B45" s="97"/>
      <c r="C45" s="97"/>
      <c r="D45" s="97"/>
    </row>
    <row r="46" ht="12.75" customHeight="1">
      <c r="A46" s="97"/>
    </row>
  </sheetData>
  <sheetProtection/>
  <mergeCells count="2">
    <mergeCell ref="B3:D3"/>
    <mergeCell ref="A3:A5"/>
  </mergeCells>
  <printOptions/>
  <pageMargins left="0.7874015748031497" right="0.7874015748031497" top="0.5905511811023623" bottom="0.9055118110236221" header="0.5118110236220472" footer="0.7086614173228347"/>
  <pageSetup horizontalDpi="300" verticalDpi="3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Y44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8.375" defaultRowHeight="13.5"/>
  <cols>
    <col min="1" max="1" width="8.625" style="106" customWidth="1"/>
    <col min="2" max="2" width="1.00390625" style="106" customWidth="1"/>
    <col min="3" max="3" width="7.625" style="106" customWidth="1"/>
    <col min="4" max="13" width="10.75390625" style="106" customWidth="1"/>
    <col min="14" max="14" width="8.625" style="106" customWidth="1"/>
    <col min="15" max="15" width="1.00390625" style="106" customWidth="1"/>
    <col min="16" max="16" width="7.625" style="106" customWidth="1"/>
    <col min="17" max="25" width="10.75390625" style="106" customWidth="1"/>
    <col min="26" max="16384" width="8.375" style="106" customWidth="1"/>
  </cols>
  <sheetData>
    <row r="1" s="127" customFormat="1" ht="13.5" customHeight="1">
      <c r="A1" s="127" t="s">
        <v>670</v>
      </c>
    </row>
    <row r="2" ht="13.5" customHeight="1" thickBot="1">
      <c r="A2" s="110"/>
    </row>
    <row r="3" spans="1:25" s="110" customFormat="1" ht="45" customHeight="1">
      <c r="A3" s="259" t="s">
        <v>653</v>
      </c>
      <c r="B3" s="259"/>
      <c r="C3" s="240"/>
      <c r="D3" s="640" t="s">
        <v>663</v>
      </c>
      <c r="E3" s="639" t="s">
        <v>662</v>
      </c>
      <c r="F3" s="638" t="s">
        <v>661</v>
      </c>
      <c r="G3" s="638" t="s">
        <v>660</v>
      </c>
      <c r="H3" s="638" t="s">
        <v>659</v>
      </c>
      <c r="I3" s="638" t="s">
        <v>658</v>
      </c>
      <c r="J3" s="638" t="s">
        <v>657</v>
      </c>
      <c r="K3" s="638" t="s">
        <v>656</v>
      </c>
      <c r="L3" s="638" t="s">
        <v>655</v>
      </c>
      <c r="M3" s="639" t="s">
        <v>654</v>
      </c>
      <c r="N3" s="240" t="s">
        <v>653</v>
      </c>
      <c r="O3" s="140"/>
      <c r="P3" s="140"/>
      <c r="Q3" s="638" t="s">
        <v>652</v>
      </c>
      <c r="R3" s="638" t="s">
        <v>651</v>
      </c>
      <c r="S3" s="638" t="s">
        <v>650</v>
      </c>
      <c r="T3" s="638" t="s">
        <v>649</v>
      </c>
      <c r="U3" s="638" t="s">
        <v>648</v>
      </c>
      <c r="V3" s="638" t="s">
        <v>647</v>
      </c>
      <c r="W3" s="638" t="s">
        <v>646</v>
      </c>
      <c r="X3" s="638" t="s">
        <v>645</v>
      </c>
      <c r="Y3" s="637" t="s">
        <v>644</v>
      </c>
    </row>
    <row r="4" spans="1:25" s="110" customFormat="1" ht="15" customHeight="1">
      <c r="A4" s="634" t="s">
        <v>643</v>
      </c>
      <c r="C4" s="633" t="s">
        <v>638</v>
      </c>
      <c r="D4" s="636">
        <f>E4+F4+G4+H4+I4+J4+K4+L4+M4+Q4+R4+S4+T4+U4+V4+W4+X4+Y4</f>
        <v>34406</v>
      </c>
      <c r="E4" s="132">
        <v>175</v>
      </c>
      <c r="F4" s="132">
        <v>7</v>
      </c>
      <c r="G4" s="193">
        <v>3441</v>
      </c>
      <c r="H4" s="132">
        <v>2537</v>
      </c>
      <c r="I4" s="132">
        <v>59</v>
      </c>
      <c r="J4" s="132">
        <v>476</v>
      </c>
      <c r="K4" s="132">
        <v>1638</v>
      </c>
      <c r="L4" s="132">
        <v>4790</v>
      </c>
      <c r="M4" s="132">
        <v>376</v>
      </c>
      <c r="N4" s="634" t="s">
        <v>643</v>
      </c>
      <c r="P4" s="633" t="s">
        <v>638</v>
      </c>
      <c r="Q4" s="133">
        <v>331</v>
      </c>
      <c r="R4" s="132">
        <v>633</v>
      </c>
      <c r="S4" s="193">
        <v>2267</v>
      </c>
      <c r="T4" s="132">
        <v>948</v>
      </c>
      <c r="U4" s="132">
        <v>829</v>
      </c>
      <c r="V4" s="132">
        <v>6057</v>
      </c>
      <c r="W4" s="244">
        <v>422</v>
      </c>
      <c r="X4" s="244">
        <v>6263</v>
      </c>
      <c r="Y4" s="244">
        <v>3157</v>
      </c>
    </row>
    <row r="5" spans="1:25" s="110" customFormat="1" ht="15" customHeight="1">
      <c r="A5" s="635"/>
      <c r="B5" s="635"/>
      <c r="C5" s="633" t="s">
        <v>637</v>
      </c>
      <c r="D5" s="173">
        <f>E5+F5+G5+H5+I5+J5+K5+L5+M5+Q5+R5+S5+T5+U5+V5+W5+X5+Y5</f>
        <v>8831</v>
      </c>
      <c r="E5" s="130">
        <v>73</v>
      </c>
      <c r="F5" s="130">
        <v>6</v>
      </c>
      <c r="G5" s="143">
        <v>693</v>
      </c>
      <c r="H5" s="130">
        <v>948</v>
      </c>
      <c r="I5" s="130">
        <v>35</v>
      </c>
      <c r="J5" s="130">
        <v>97</v>
      </c>
      <c r="K5" s="130">
        <v>334</v>
      </c>
      <c r="L5" s="130">
        <v>1017</v>
      </c>
      <c r="M5" s="130">
        <v>75</v>
      </c>
      <c r="N5" s="635"/>
      <c r="O5" s="635"/>
      <c r="P5" s="633" t="s">
        <v>637</v>
      </c>
      <c r="Q5" s="131">
        <v>77</v>
      </c>
      <c r="R5" s="130">
        <v>269</v>
      </c>
      <c r="S5" s="143">
        <v>401</v>
      </c>
      <c r="T5" s="130">
        <v>169</v>
      </c>
      <c r="U5" s="130">
        <v>285</v>
      </c>
      <c r="V5" s="130">
        <v>1451</v>
      </c>
      <c r="W5" s="144">
        <v>151</v>
      </c>
      <c r="X5" s="144">
        <v>1367</v>
      </c>
      <c r="Y5" s="144">
        <v>1383</v>
      </c>
    </row>
    <row r="6" spans="1:25" s="110" customFormat="1" ht="15" customHeight="1">
      <c r="A6" s="634" t="s">
        <v>642</v>
      </c>
      <c r="B6" s="635"/>
      <c r="C6" s="633" t="s">
        <v>638</v>
      </c>
      <c r="D6" s="173">
        <f>E6+F6+G6+H6+I6+J6+K6+L6+M6+Q6+R6+S6+T6+U6+V6+W6+X6+Y6</f>
        <v>37189</v>
      </c>
      <c r="E6" s="130">
        <v>207</v>
      </c>
      <c r="F6" s="130">
        <v>3</v>
      </c>
      <c r="G6" s="143">
        <v>3742</v>
      </c>
      <c r="H6" s="130">
        <v>3100</v>
      </c>
      <c r="I6" s="130">
        <v>44</v>
      </c>
      <c r="J6" s="130">
        <v>285</v>
      </c>
      <c r="K6" s="130">
        <v>1655</v>
      </c>
      <c r="L6" s="130">
        <v>4773</v>
      </c>
      <c r="M6" s="130">
        <v>461</v>
      </c>
      <c r="N6" s="634" t="s">
        <v>642</v>
      </c>
      <c r="O6" s="635"/>
      <c r="P6" s="633" t="s">
        <v>638</v>
      </c>
      <c r="Q6" s="131">
        <v>327</v>
      </c>
      <c r="R6" s="130">
        <v>592</v>
      </c>
      <c r="S6" s="143">
        <v>2370</v>
      </c>
      <c r="T6" s="130">
        <v>909</v>
      </c>
      <c r="U6" s="130">
        <v>778</v>
      </c>
      <c r="V6" s="130">
        <v>6062</v>
      </c>
      <c r="W6" s="144">
        <v>533</v>
      </c>
      <c r="X6" s="144">
        <v>8333</v>
      </c>
      <c r="Y6" s="144">
        <v>3015</v>
      </c>
    </row>
    <row r="7" spans="1:25" s="110" customFormat="1" ht="15" customHeight="1">
      <c r="A7" s="635"/>
      <c r="B7" s="635"/>
      <c r="C7" s="633" t="s">
        <v>637</v>
      </c>
      <c r="D7" s="173">
        <f>E7+F7+G7+H7+I7+J7+K7+L7+M7+Q7+R7+S7+T7+U7+V7+W7+X7+Y7</f>
        <v>8090</v>
      </c>
      <c r="E7" s="130">
        <v>53</v>
      </c>
      <c r="F7" s="130">
        <v>3</v>
      </c>
      <c r="G7" s="143">
        <v>682</v>
      </c>
      <c r="H7" s="130">
        <v>886</v>
      </c>
      <c r="I7" s="130">
        <v>32</v>
      </c>
      <c r="J7" s="130">
        <v>61</v>
      </c>
      <c r="K7" s="130">
        <v>315</v>
      </c>
      <c r="L7" s="130">
        <v>834</v>
      </c>
      <c r="M7" s="130">
        <v>104</v>
      </c>
      <c r="N7" s="635"/>
      <c r="O7" s="635"/>
      <c r="P7" s="633" t="s">
        <v>637</v>
      </c>
      <c r="Q7" s="131">
        <v>84</v>
      </c>
      <c r="R7" s="130">
        <v>205</v>
      </c>
      <c r="S7" s="143">
        <v>309</v>
      </c>
      <c r="T7" s="130">
        <v>161</v>
      </c>
      <c r="U7" s="130">
        <v>298</v>
      </c>
      <c r="V7" s="130">
        <v>1311</v>
      </c>
      <c r="W7" s="144">
        <v>153</v>
      </c>
      <c r="X7" s="144">
        <v>1213</v>
      </c>
      <c r="Y7" s="144">
        <v>1386</v>
      </c>
    </row>
    <row r="8" spans="1:25" s="110" customFormat="1" ht="15" customHeight="1">
      <c r="A8" s="634" t="s">
        <v>641</v>
      </c>
      <c r="B8" s="635"/>
      <c r="C8" s="633" t="s">
        <v>638</v>
      </c>
      <c r="D8" s="173">
        <f>E8+F8+G8+H8+I8+J8+K8+L8+M8+Q8+R8+S8+T8+U8+V8+W8+X8+Y8</f>
        <v>37232</v>
      </c>
      <c r="E8" s="130">
        <v>163</v>
      </c>
      <c r="F8" s="130">
        <v>6</v>
      </c>
      <c r="G8" s="143">
        <v>4328</v>
      </c>
      <c r="H8" s="130">
        <v>3123</v>
      </c>
      <c r="I8" s="130">
        <v>51</v>
      </c>
      <c r="J8" s="130">
        <v>226</v>
      </c>
      <c r="K8" s="130">
        <v>1694</v>
      </c>
      <c r="L8" s="130">
        <v>4392</v>
      </c>
      <c r="M8" s="130">
        <v>574</v>
      </c>
      <c r="N8" s="634" t="s">
        <v>641</v>
      </c>
      <c r="O8" s="635"/>
      <c r="P8" s="633" t="s">
        <v>638</v>
      </c>
      <c r="Q8" s="131">
        <v>418</v>
      </c>
      <c r="R8" s="130">
        <v>615</v>
      </c>
      <c r="S8" s="143">
        <v>2646</v>
      </c>
      <c r="T8" s="130">
        <v>727</v>
      </c>
      <c r="U8" s="130">
        <v>760</v>
      </c>
      <c r="V8" s="130">
        <v>6266</v>
      </c>
      <c r="W8" s="144">
        <v>530</v>
      </c>
      <c r="X8" s="144">
        <v>8112</v>
      </c>
      <c r="Y8" s="144">
        <v>2601</v>
      </c>
    </row>
    <row r="9" spans="1:25" s="110" customFormat="1" ht="15" customHeight="1">
      <c r="A9" s="635"/>
      <c r="B9" s="635"/>
      <c r="C9" s="633" t="s">
        <v>637</v>
      </c>
      <c r="D9" s="173">
        <f>E9+F9+G9+H9+I9+J9+K9+L9+M9+Q9+R9+S9+T9+U9+V9+W9+X9+Y9</f>
        <v>7616</v>
      </c>
      <c r="E9" s="130">
        <v>60</v>
      </c>
      <c r="F9" s="130">
        <v>5</v>
      </c>
      <c r="G9" s="143">
        <v>832</v>
      </c>
      <c r="H9" s="130">
        <v>911</v>
      </c>
      <c r="I9" s="130">
        <v>40</v>
      </c>
      <c r="J9" s="130">
        <v>73</v>
      </c>
      <c r="K9" s="130">
        <v>239</v>
      </c>
      <c r="L9" s="130">
        <v>791</v>
      </c>
      <c r="M9" s="130">
        <v>85</v>
      </c>
      <c r="N9" s="635"/>
      <c r="O9" s="635"/>
      <c r="P9" s="633" t="s">
        <v>637</v>
      </c>
      <c r="Q9" s="131">
        <v>72</v>
      </c>
      <c r="R9" s="130">
        <v>179</v>
      </c>
      <c r="S9" s="143">
        <v>302</v>
      </c>
      <c r="T9" s="130">
        <v>116</v>
      </c>
      <c r="U9" s="130">
        <v>305</v>
      </c>
      <c r="V9" s="130">
        <v>1266</v>
      </c>
      <c r="W9" s="144">
        <v>124</v>
      </c>
      <c r="X9" s="144">
        <v>1064</v>
      </c>
      <c r="Y9" s="144">
        <v>1152</v>
      </c>
    </row>
    <row r="10" spans="1:25" s="110" customFormat="1" ht="15" customHeight="1">
      <c r="A10" s="634" t="s">
        <v>640</v>
      </c>
      <c r="C10" s="633" t="s">
        <v>638</v>
      </c>
      <c r="D10" s="173">
        <f>E10+F10+G10+H10+I10+J10+K10+L10+M10+Q10+R10+S10+T10+U10+V10+W10+X10+Y10</f>
        <v>37443</v>
      </c>
      <c r="E10" s="130">
        <v>219</v>
      </c>
      <c r="F10" s="130">
        <v>8</v>
      </c>
      <c r="G10" s="143">
        <v>3902</v>
      </c>
      <c r="H10" s="130">
        <v>3359</v>
      </c>
      <c r="I10" s="130">
        <v>61</v>
      </c>
      <c r="J10" s="130">
        <v>195</v>
      </c>
      <c r="K10" s="130">
        <v>1698</v>
      </c>
      <c r="L10" s="130">
        <v>4649</v>
      </c>
      <c r="M10" s="130">
        <v>467</v>
      </c>
      <c r="N10" s="634" t="s">
        <v>640</v>
      </c>
      <c r="P10" s="633" t="s">
        <v>638</v>
      </c>
      <c r="Q10" s="131">
        <v>465</v>
      </c>
      <c r="R10" s="130">
        <v>487</v>
      </c>
      <c r="S10" s="143">
        <v>2597</v>
      </c>
      <c r="T10" s="130">
        <v>673</v>
      </c>
      <c r="U10" s="130">
        <v>797</v>
      </c>
      <c r="V10" s="130">
        <v>6479</v>
      </c>
      <c r="W10" s="144">
        <v>334</v>
      </c>
      <c r="X10" s="144">
        <v>8768</v>
      </c>
      <c r="Y10" s="144">
        <v>2285</v>
      </c>
    </row>
    <row r="11" spans="1:25" s="110" customFormat="1" ht="15" customHeight="1">
      <c r="A11" s="635"/>
      <c r="B11" s="635"/>
      <c r="C11" s="633" t="s">
        <v>637</v>
      </c>
      <c r="D11" s="173">
        <f>E11+F11+G11+H11+I11+J11+K11+L11+M11+Q11+R11+S11+T11+U11+V11+W11+X11+Y11</f>
        <v>7369</v>
      </c>
      <c r="E11" s="130">
        <v>89</v>
      </c>
      <c r="F11" s="130">
        <v>3</v>
      </c>
      <c r="G11" s="143">
        <v>738</v>
      </c>
      <c r="H11" s="130">
        <v>932</v>
      </c>
      <c r="I11" s="130">
        <v>55</v>
      </c>
      <c r="J11" s="130">
        <v>55</v>
      </c>
      <c r="K11" s="130">
        <v>281</v>
      </c>
      <c r="L11" s="130">
        <v>742</v>
      </c>
      <c r="M11" s="130">
        <v>78</v>
      </c>
      <c r="N11" s="635"/>
      <c r="O11" s="635"/>
      <c r="P11" s="633" t="s">
        <v>637</v>
      </c>
      <c r="Q11" s="131">
        <v>100</v>
      </c>
      <c r="R11" s="130">
        <v>180</v>
      </c>
      <c r="S11" s="143">
        <v>275</v>
      </c>
      <c r="T11" s="130">
        <v>105</v>
      </c>
      <c r="U11" s="130">
        <v>270</v>
      </c>
      <c r="V11" s="130">
        <v>1305</v>
      </c>
      <c r="W11" s="144">
        <v>90</v>
      </c>
      <c r="X11" s="144">
        <v>970</v>
      </c>
      <c r="Y11" s="144">
        <v>1101</v>
      </c>
    </row>
    <row r="12" spans="1:25" s="110" customFormat="1" ht="15" customHeight="1">
      <c r="A12" s="634" t="s">
        <v>639</v>
      </c>
      <c r="C12" s="633" t="s">
        <v>638</v>
      </c>
      <c r="D12" s="173">
        <f>E12+F12+G12+H12+I12+J12+K12+L12+M12+Q12+R12+S12+T12+U12+V12+W12+X12+Y12</f>
        <v>34007</v>
      </c>
      <c r="E12" s="130">
        <v>227</v>
      </c>
      <c r="F12" s="130">
        <v>8</v>
      </c>
      <c r="G12" s="143">
        <v>3731</v>
      </c>
      <c r="H12" s="130">
        <v>3191</v>
      </c>
      <c r="I12" s="130">
        <v>72</v>
      </c>
      <c r="J12" s="130">
        <v>221</v>
      </c>
      <c r="K12" s="130">
        <v>1322</v>
      </c>
      <c r="L12" s="130">
        <v>4853</v>
      </c>
      <c r="M12" s="130">
        <v>390</v>
      </c>
      <c r="N12" s="634" t="s">
        <v>639</v>
      </c>
      <c r="P12" s="633" t="s">
        <v>638</v>
      </c>
      <c r="Q12" s="131">
        <v>568</v>
      </c>
      <c r="R12" s="130">
        <v>487</v>
      </c>
      <c r="S12" s="143">
        <v>2708</v>
      </c>
      <c r="T12" s="130">
        <v>537</v>
      </c>
      <c r="U12" s="130">
        <v>699</v>
      </c>
      <c r="V12" s="130">
        <v>6151</v>
      </c>
      <c r="W12" s="144">
        <v>476</v>
      </c>
      <c r="X12" s="144">
        <v>6300</v>
      </c>
      <c r="Y12" s="144">
        <v>2066</v>
      </c>
    </row>
    <row r="13" spans="1:25" s="110" customFormat="1" ht="15" customHeight="1" thickBot="1">
      <c r="A13" s="632"/>
      <c r="B13" s="632"/>
      <c r="C13" s="631" t="s">
        <v>637</v>
      </c>
      <c r="D13" s="171">
        <f>E13+F13+G13+H13+I13+J13+K13+L13+M13+Q13+R13+S13+T13+U13+V13+W13+X13+Y13</f>
        <v>7117</v>
      </c>
      <c r="E13" s="128">
        <v>61</v>
      </c>
      <c r="F13" s="128">
        <v>6</v>
      </c>
      <c r="G13" s="142">
        <v>621</v>
      </c>
      <c r="H13" s="128">
        <v>879</v>
      </c>
      <c r="I13" s="128">
        <v>52</v>
      </c>
      <c r="J13" s="128">
        <v>33</v>
      </c>
      <c r="K13" s="128">
        <v>272</v>
      </c>
      <c r="L13" s="128">
        <v>765</v>
      </c>
      <c r="M13" s="128">
        <v>75</v>
      </c>
      <c r="N13" s="632"/>
      <c r="O13" s="632"/>
      <c r="P13" s="631" t="s">
        <v>637</v>
      </c>
      <c r="Q13" s="129">
        <v>115</v>
      </c>
      <c r="R13" s="128">
        <v>171</v>
      </c>
      <c r="S13" s="142">
        <v>285</v>
      </c>
      <c r="T13" s="128">
        <v>109</v>
      </c>
      <c r="U13" s="128">
        <v>286</v>
      </c>
      <c r="V13" s="128">
        <v>1260</v>
      </c>
      <c r="W13" s="241">
        <v>138</v>
      </c>
      <c r="X13" s="241">
        <v>914</v>
      </c>
      <c r="Y13" s="241">
        <v>1075</v>
      </c>
    </row>
    <row r="14" spans="5:22" ht="13.5" customHeight="1">
      <c r="E14" s="146"/>
      <c r="F14" s="146"/>
      <c r="G14" s="146"/>
      <c r="H14" s="146"/>
      <c r="I14" s="146"/>
      <c r="J14" s="146"/>
      <c r="K14" s="593"/>
      <c r="L14" s="593"/>
      <c r="M14" s="593"/>
      <c r="N14" s="106" t="s">
        <v>616</v>
      </c>
      <c r="P14" s="593"/>
      <c r="Q14" s="593"/>
      <c r="R14" s="593"/>
      <c r="S14" s="593"/>
      <c r="T14" s="593"/>
      <c r="U14" s="593"/>
      <c r="V14" s="593"/>
    </row>
    <row r="15" spans="14:24" s="110" customFormat="1" ht="11.25">
      <c r="N15" s="106" t="s">
        <v>636</v>
      </c>
      <c r="O15" s="106"/>
      <c r="P15" s="593"/>
      <c r="Q15" s="593"/>
      <c r="R15" s="593"/>
      <c r="S15" s="593"/>
      <c r="T15" s="593"/>
      <c r="U15" s="593"/>
      <c r="V15" s="593"/>
      <c r="W15" s="106"/>
      <c r="X15" s="106"/>
    </row>
    <row r="16" s="110" customFormat="1" ht="13.5" customHeight="1">
      <c r="N16" s="106" t="s">
        <v>635</v>
      </c>
    </row>
    <row r="17" spans="1:10" ht="13.5" customHeight="1">
      <c r="A17" s="593"/>
      <c r="B17" s="593"/>
      <c r="C17" s="593"/>
      <c r="D17" s="593"/>
      <c r="E17" s="593"/>
      <c r="F17" s="593"/>
      <c r="G17" s="593"/>
      <c r="H17" s="593"/>
      <c r="I17" s="593"/>
      <c r="J17" s="593"/>
    </row>
    <row r="18" spans="1:10" ht="13.5" customHeight="1">
      <c r="A18" s="593"/>
      <c r="B18" s="593"/>
      <c r="C18" s="593"/>
      <c r="D18" s="593"/>
      <c r="E18" s="593"/>
      <c r="F18" s="593"/>
      <c r="G18" s="593"/>
      <c r="H18" s="593"/>
      <c r="I18" s="593"/>
      <c r="J18" s="593"/>
    </row>
    <row r="19" spans="1:10" ht="13.5" customHeight="1">
      <c r="A19" s="593"/>
      <c r="B19" s="593"/>
      <c r="C19" s="593"/>
      <c r="D19" s="593"/>
      <c r="E19" s="593"/>
      <c r="F19" s="593"/>
      <c r="G19" s="593"/>
      <c r="H19" s="593"/>
      <c r="I19" s="593"/>
      <c r="J19" s="593"/>
    </row>
    <row r="20" spans="1:10" ht="13.5" customHeight="1">
      <c r="A20" s="593"/>
      <c r="B20" s="593"/>
      <c r="C20" s="593"/>
      <c r="D20" s="593"/>
      <c r="E20" s="593"/>
      <c r="F20" s="593"/>
      <c r="G20" s="593"/>
      <c r="H20" s="593"/>
      <c r="I20" s="593"/>
      <c r="J20" s="593"/>
    </row>
    <row r="21" spans="1:10" ht="13.5" customHeight="1">
      <c r="A21" s="593"/>
      <c r="B21" s="593"/>
      <c r="C21" s="593"/>
      <c r="D21" s="593"/>
      <c r="E21" s="593"/>
      <c r="F21" s="593"/>
      <c r="G21" s="593"/>
      <c r="H21" s="593"/>
      <c r="I21" s="593"/>
      <c r="J21" s="593"/>
    </row>
    <row r="22" spans="1:10" ht="13.5" customHeight="1">
      <c r="A22" s="593"/>
      <c r="B22" s="593"/>
      <c r="C22" s="593"/>
      <c r="D22" s="593"/>
      <c r="E22" s="593"/>
      <c r="F22" s="593"/>
      <c r="G22" s="593"/>
      <c r="H22" s="593"/>
      <c r="I22" s="593"/>
      <c r="J22" s="593"/>
    </row>
    <row r="23" spans="1:10" ht="13.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3"/>
    </row>
    <row r="24" spans="1:10" ht="13.5" customHeight="1">
      <c r="A24" s="593"/>
      <c r="B24" s="593"/>
      <c r="C24" s="593"/>
      <c r="D24" s="593"/>
      <c r="E24" s="593"/>
      <c r="F24" s="593"/>
      <c r="G24" s="593"/>
      <c r="H24" s="593"/>
      <c r="I24" s="593"/>
      <c r="J24" s="593"/>
    </row>
    <row r="25" spans="1:10" ht="13.5" customHeight="1">
      <c r="A25" s="593"/>
      <c r="B25" s="593"/>
      <c r="C25" s="593"/>
      <c r="D25" s="593"/>
      <c r="E25" s="593"/>
      <c r="F25" s="593"/>
      <c r="G25" s="593"/>
      <c r="H25" s="593"/>
      <c r="I25" s="593"/>
      <c r="J25" s="593"/>
    </row>
    <row r="26" spans="1:10" ht="13.5" customHeight="1">
      <c r="A26" s="593"/>
      <c r="B26" s="593"/>
      <c r="C26" s="593"/>
      <c r="D26" s="593"/>
      <c r="E26" s="593"/>
      <c r="F26" s="593"/>
      <c r="G26" s="593"/>
      <c r="H26" s="593"/>
      <c r="I26" s="593"/>
      <c r="J26" s="593"/>
    </row>
    <row r="27" spans="1:10" ht="13.5" customHeight="1">
      <c r="A27" s="593"/>
      <c r="B27" s="593"/>
      <c r="C27" s="593"/>
      <c r="D27" s="593"/>
      <c r="E27" s="593"/>
      <c r="F27" s="593"/>
      <c r="G27" s="593"/>
      <c r="H27" s="593"/>
      <c r="I27" s="593"/>
      <c r="J27" s="593"/>
    </row>
    <row r="28" spans="1:10" ht="13.5" customHeight="1">
      <c r="A28" s="593"/>
      <c r="B28" s="593"/>
      <c r="C28" s="593"/>
      <c r="D28" s="593"/>
      <c r="E28" s="593"/>
      <c r="F28" s="593"/>
      <c r="G28" s="593"/>
      <c r="H28" s="593"/>
      <c r="I28" s="593"/>
      <c r="J28" s="593"/>
    </row>
    <row r="29" spans="1:10" ht="13.5" customHeight="1">
      <c r="A29" s="593"/>
      <c r="B29" s="593"/>
      <c r="C29" s="593"/>
      <c r="D29" s="593"/>
      <c r="E29" s="593"/>
      <c r="F29" s="593"/>
      <c r="G29" s="593"/>
      <c r="H29" s="593"/>
      <c r="I29" s="593"/>
      <c r="J29" s="593"/>
    </row>
    <row r="30" spans="1:10" ht="13.5" customHeight="1">
      <c r="A30" s="593"/>
      <c r="B30" s="593"/>
      <c r="C30" s="593"/>
      <c r="D30" s="593"/>
      <c r="E30" s="593"/>
      <c r="F30" s="593"/>
      <c r="G30" s="593"/>
      <c r="H30" s="593"/>
      <c r="I30" s="593"/>
      <c r="J30" s="593"/>
    </row>
    <row r="31" spans="1:10" ht="13.5" customHeight="1">
      <c r="A31" s="593"/>
      <c r="B31" s="593"/>
      <c r="C31" s="593"/>
      <c r="D31" s="593"/>
      <c r="E31" s="593"/>
      <c r="F31" s="593"/>
      <c r="G31" s="593"/>
      <c r="H31" s="593"/>
      <c r="I31" s="593"/>
      <c r="J31" s="593"/>
    </row>
    <row r="32" spans="1:10" ht="13.5" customHeight="1">
      <c r="A32" s="593"/>
      <c r="B32" s="593"/>
      <c r="C32" s="593"/>
      <c r="D32" s="593"/>
      <c r="E32" s="593"/>
      <c r="F32" s="593"/>
      <c r="G32" s="593"/>
      <c r="H32" s="593"/>
      <c r="I32" s="593"/>
      <c r="J32" s="593"/>
    </row>
    <row r="33" spans="1:10" ht="13.5" customHeight="1">
      <c r="A33" s="593"/>
      <c r="B33" s="593"/>
      <c r="C33" s="593"/>
      <c r="D33" s="593"/>
      <c r="E33" s="593"/>
      <c r="F33" s="593"/>
      <c r="G33" s="593"/>
      <c r="H33" s="593"/>
      <c r="I33" s="593"/>
      <c r="J33" s="593"/>
    </row>
    <row r="34" spans="1:10" ht="13.5" customHeight="1">
      <c r="A34" s="593"/>
      <c r="B34" s="593"/>
      <c r="C34" s="593"/>
      <c r="D34" s="593"/>
      <c r="E34" s="593"/>
      <c r="F34" s="593"/>
      <c r="G34" s="593"/>
      <c r="H34" s="593"/>
      <c r="I34" s="593"/>
      <c r="J34" s="593"/>
    </row>
    <row r="35" spans="1:10" ht="13.5" customHeight="1">
      <c r="A35" s="593"/>
      <c r="B35" s="593"/>
      <c r="C35" s="593"/>
      <c r="D35" s="593"/>
      <c r="E35" s="593"/>
      <c r="F35" s="593"/>
      <c r="G35" s="593"/>
      <c r="H35" s="593"/>
      <c r="I35" s="593"/>
      <c r="J35" s="593"/>
    </row>
    <row r="36" spans="1:10" ht="13.5" customHeight="1">
      <c r="A36" s="593"/>
      <c r="B36" s="593"/>
      <c r="C36" s="593"/>
      <c r="D36" s="593"/>
      <c r="E36" s="593"/>
      <c r="F36" s="593"/>
      <c r="G36" s="593"/>
      <c r="H36" s="593"/>
      <c r="I36" s="593"/>
      <c r="J36" s="593"/>
    </row>
    <row r="37" spans="1:10" ht="13.5" customHeight="1">
      <c r="A37" s="593"/>
      <c r="B37" s="593"/>
      <c r="C37" s="593"/>
      <c r="D37" s="593"/>
      <c r="E37" s="593"/>
      <c r="F37" s="593"/>
      <c r="G37" s="593"/>
      <c r="H37" s="593"/>
      <c r="I37" s="593"/>
      <c r="J37" s="593"/>
    </row>
    <row r="38" spans="1:10" ht="13.5" customHeight="1">
      <c r="A38" s="593"/>
      <c r="B38" s="593"/>
      <c r="C38" s="593"/>
      <c r="D38" s="593"/>
      <c r="E38" s="593"/>
      <c r="F38" s="593"/>
      <c r="G38" s="593"/>
      <c r="H38" s="593"/>
      <c r="I38" s="593"/>
      <c r="J38" s="593"/>
    </row>
    <row r="39" spans="1:10" ht="13.5" customHeight="1">
      <c r="A39" s="593"/>
      <c r="B39" s="593"/>
      <c r="C39" s="593"/>
      <c r="D39" s="593"/>
      <c r="E39" s="593"/>
      <c r="F39" s="593"/>
      <c r="G39" s="593"/>
      <c r="H39" s="593"/>
      <c r="I39" s="593"/>
      <c r="J39" s="593"/>
    </row>
    <row r="40" spans="1:10" ht="13.5" customHeight="1">
      <c r="A40" s="593"/>
      <c r="B40" s="593"/>
      <c r="C40" s="593"/>
      <c r="D40" s="593"/>
      <c r="E40" s="593"/>
      <c r="F40" s="593"/>
      <c r="G40" s="593"/>
      <c r="H40" s="593"/>
      <c r="I40" s="593"/>
      <c r="J40" s="593"/>
    </row>
    <row r="41" spans="1:10" ht="13.5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</row>
    <row r="42" spans="1:10" ht="13.5" customHeight="1">
      <c r="A42" s="593"/>
      <c r="B42" s="593"/>
      <c r="C42" s="593"/>
      <c r="D42" s="593"/>
      <c r="E42" s="593"/>
      <c r="F42" s="593"/>
      <c r="G42" s="593"/>
      <c r="H42" s="593"/>
      <c r="I42" s="593"/>
      <c r="J42" s="593"/>
    </row>
    <row r="43" spans="1:10" ht="13.5" customHeight="1">
      <c r="A43" s="593"/>
      <c r="B43" s="593"/>
      <c r="C43" s="593"/>
      <c r="D43" s="593"/>
      <c r="E43" s="593"/>
      <c r="F43" s="593"/>
      <c r="G43" s="593"/>
      <c r="H43" s="593"/>
      <c r="I43" s="593"/>
      <c r="J43" s="593"/>
    </row>
    <row r="44" ht="13.5" customHeight="1">
      <c r="I44" s="593"/>
    </row>
  </sheetData>
  <sheetProtection/>
  <mergeCells count="2">
    <mergeCell ref="A3:C3"/>
    <mergeCell ref="N3:P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12.625" style="106" customWidth="1"/>
    <col min="2" max="5" width="21.00390625" style="106" customWidth="1"/>
    <col min="6" max="9" width="10.125" style="106" customWidth="1"/>
    <col min="10" max="10" width="10.375" style="106" customWidth="1"/>
    <col min="11" max="11" width="12.375" style="106" customWidth="1"/>
    <col min="12" max="15" width="10.125" style="106" customWidth="1"/>
    <col min="16" max="16384" width="12.00390625" style="106" customWidth="1"/>
  </cols>
  <sheetData>
    <row r="1" spans="1:10" ht="13.5" customHeight="1">
      <c r="A1" s="127" t="s">
        <v>79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2" customHeight="1">
      <c r="A2" s="126"/>
      <c r="B2" s="107"/>
      <c r="C2" s="107"/>
      <c r="D2" s="107"/>
      <c r="E2" s="107"/>
      <c r="F2" s="107"/>
      <c r="G2" s="107"/>
      <c r="H2" s="107"/>
      <c r="I2" s="107"/>
      <c r="J2" s="107"/>
    </row>
    <row r="3" spans="1:9" ht="13.5" customHeight="1">
      <c r="A3" s="126" t="s">
        <v>78</v>
      </c>
      <c r="B3" s="107"/>
      <c r="C3" s="107"/>
      <c r="D3" s="107"/>
      <c r="E3" s="107"/>
      <c r="F3" s="107"/>
      <c r="G3" s="107"/>
      <c r="H3" s="107"/>
      <c r="I3" s="107"/>
    </row>
    <row r="4" spans="1:9" ht="12" customHeight="1" thickBot="1">
      <c r="A4" s="107"/>
      <c r="B4" s="107"/>
      <c r="C4" s="107"/>
      <c r="D4" s="107"/>
      <c r="E4" s="125"/>
      <c r="F4" s="107"/>
      <c r="G4" s="107"/>
      <c r="I4" s="125"/>
    </row>
    <row r="5" spans="1:7" s="110" customFormat="1" ht="13.5" customHeight="1">
      <c r="A5" s="124" t="s">
        <v>77</v>
      </c>
      <c r="B5" s="123" t="s">
        <v>76</v>
      </c>
      <c r="C5" s="123" t="s">
        <v>74</v>
      </c>
      <c r="D5" s="123" t="s">
        <v>73</v>
      </c>
      <c r="E5" s="122" t="s">
        <v>72</v>
      </c>
      <c r="F5" s="112"/>
      <c r="G5" s="112"/>
    </row>
    <row r="6" spans="1:7" s="110" customFormat="1" ht="12" customHeight="1">
      <c r="A6" s="121" t="s">
        <v>35</v>
      </c>
      <c r="B6" s="120">
        <v>55828</v>
      </c>
      <c r="C6" s="119">
        <v>34998</v>
      </c>
      <c r="D6" s="119">
        <v>358</v>
      </c>
      <c r="E6" s="119">
        <v>20472</v>
      </c>
      <c r="F6" s="112"/>
      <c r="G6" s="112"/>
    </row>
    <row r="7" spans="1:8" s="110" customFormat="1" ht="12" customHeight="1">
      <c r="A7" s="118" t="s">
        <v>36</v>
      </c>
      <c r="B7" s="117">
        <v>53876</v>
      </c>
      <c r="C7" s="116">
        <v>33730</v>
      </c>
      <c r="D7" s="116">
        <v>307</v>
      </c>
      <c r="E7" s="116">
        <v>19839</v>
      </c>
      <c r="F7" s="112"/>
      <c r="G7" s="112"/>
      <c r="H7" s="111"/>
    </row>
    <row r="8" spans="1:8" s="110" customFormat="1" ht="12" customHeight="1">
      <c r="A8" s="118" t="s">
        <v>37</v>
      </c>
      <c r="B8" s="117">
        <v>52281</v>
      </c>
      <c r="C8" s="116">
        <v>32664</v>
      </c>
      <c r="D8" s="116">
        <v>306</v>
      </c>
      <c r="E8" s="116">
        <v>19311</v>
      </c>
      <c r="F8" s="112"/>
      <c r="G8" s="112"/>
      <c r="H8" s="111"/>
    </row>
    <row r="9" spans="1:8" s="110" customFormat="1" ht="12" customHeight="1">
      <c r="A9" s="118" t="s">
        <v>38</v>
      </c>
      <c r="B9" s="117">
        <v>50643</v>
      </c>
      <c r="C9" s="116">
        <v>31639</v>
      </c>
      <c r="D9" s="116">
        <v>294</v>
      </c>
      <c r="E9" s="116">
        <v>18710</v>
      </c>
      <c r="F9" s="112"/>
      <c r="G9" s="112"/>
      <c r="H9" s="111"/>
    </row>
    <row r="10" spans="1:8" s="110" customFormat="1" ht="12" customHeight="1" thickBot="1">
      <c r="A10" s="115" t="s">
        <v>39</v>
      </c>
      <c r="B10" s="114">
        <v>47751</v>
      </c>
      <c r="C10" s="113">
        <v>29506</v>
      </c>
      <c r="D10" s="113">
        <v>297</v>
      </c>
      <c r="E10" s="113">
        <v>17948</v>
      </c>
      <c r="F10" s="112"/>
      <c r="G10" s="112"/>
      <c r="H10" s="111"/>
    </row>
    <row r="11" spans="1:8" ht="12.75" customHeight="1">
      <c r="A11" s="107" t="s">
        <v>16</v>
      </c>
      <c r="B11" s="107"/>
      <c r="C11" s="107"/>
      <c r="D11" s="107"/>
      <c r="E11" s="107"/>
      <c r="F11" s="107"/>
      <c r="G11" s="107"/>
      <c r="H11" s="109"/>
    </row>
    <row r="12" spans="1:5" ht="12.75" customHeight="1">
      <c r="A12" s="108"/>
      <c r="B12" s="108"/>
      <c r="C12" s="108"/>
      <c r="D12" s="108"/>
      <c r="E12" s="108"/>
    </row>
    <row r="13" spans="1:10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</sheetData>
  <sheetProtection/>
  <printOptions/>
  <pageMargins left="0.75" right="0.75" top="1" bottom="1" header="0.512" footer="0.51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875" style="106" customWidth="1"/>
    <col min="2" max="4" width="28.00390625" style="106" customWidth="1"/>
    <col min="5" max="11" width="10.125" style="106" customWidth="1"/>
    <col min="12" max="12" width="10.375" style="106" customWidth="1"/>
    <col min="13" max="13" width="12.375" style="106" customWidth="1"/>
    <col min="14" max="17" width="10.125" style="106" customWidth="1"/>
    <col min="18" max="16384" width="12.00390625" style="106" customWidth="1"/>
  </cols>
  <sheetData>
    <row r="1" spans="1:7" s="127" customFormat="1" ht="12.75" customHeight="1">
      <c r="A1" s="126" t="s">
        <v>665</v>
      </c>
      <c r="B1" s="126"/>
      <c r="C1" s="126"/>
      <c r="D1" s="126"/>
      <c r="E1" s="126"/>
      <c r="F1" s="126"/>
      <c r="G1" s="126"/>
    </row>
    <row r="2" spans="1:7" ht="12" customHeight="1" thickBot="1">
      <c r="A2" s="107" t="s">
        <v>84</v>
      </c>
      <c r="B2" s="107"/>
      <c r="C2" s="107"/>
      <c r="D2" s="107"/>
      <c r="G2" s="125"/>
    </row>
    <row r="3" spans="1:4" s="110" customFormat="1" ht="12.75" customHeight="1">
      <c r="A3" s="141" t="s">
        <v>77</v>
      </c>
      <c r="B3" s="140" t="s">
        <v>83</v>
      </c>
      <c r="C3" s="139"/>
      <c r="D3" s="138"/>
    </row>
    <row r="4" spans="1:5" s="110" customFormat="1" ht="12.75" customHeight="1">
      <c r="A4" s="137"/>
      <c r="B4" s="136" t="s">
        <v>82</v>
      </c>
      <c r="C4" s="136" t="s">
        <v>81</v>
      </c>
      <c r="D4" s="135" t="s">
        <v>80</v>
      </c>
      <c r="E4" s="134"/>
    </row>
    <row r="5" spans="1:6" s="110" customFormat="1" ht="12" customHeight="1">
      <c r="A5" s="121" t="s">
        <v>35</v>
      </c>
      <c r="B5" s="133">
        <v>8</v>
      </c>
      <c r="C5" s="132">
        <v>1421</v>
      </c>
      <c r="D5" s="132">
        <v>1802</v>
      </c>
      <c r="E5" s="116"/>
      <c r="F5" s="111"/>
    </row>
    <row r="6" spans="1:6" s="110" customFormat="1" ht="12" customHeight="1">
      <c r="A6" s="118" t="s">
        <v>36</v>
      </c>
      <c r="B6" s="131">
        <v>5</v>
      </c>
      <c r="C6" s="130">
        <v>798</v>
      </c>
      <c r="D6" s="130">
        <v>1196</v>
      </c>
      <c r="E6" s="116"/>
      <c r="F6" s="111"/>
    </row>
    <row r="7" spans="1:6" s="110" customFormat="1" ht="12" customHeight="1">
      <c r="A7" s="118" t="s">
        <v>37</v>
      </c>
      <c r="B7" s="131">
        <v>3</v>
      </c>
      <c r="C7" s="130">
        <v>396</v>
      </c>
      <c r="D7" s="130">
        <v>792</v>
      </c>
      <c r="E7" s="116"/>
      <c r="F7" s="111"/>
    </row>
    <row r="8" spans="1:6" s="110" customFormat="1" ht="12" customHeight="1">
      <c r="A8" s="118" t="s">
        <v>38</v>
      </c>
      <c r="B8" s="131">
        <v>3</v>
      </c>
      <c r="C8" s="130">
        <v>399</v>
      </c>
      <c r="D8" s="130">
        <v>799</v>
      </c>
      <c r="E8" s="116"/>
      <c r="F8" s="111"/>
    </row>
    <row r="9" spans="1:6" s="110" customFormat="1" ht="12" customHeight="1" thickBot="1">
      <c r="A9" s="115" t="s">
        <v>39</v>
      </c>
      <c r="B9" s="129">
        <v>0</v>
      </c>
      <c r="C9" s="128">
        <v>0</v>
      </c>
      <c r="D9" s="128">
        <v>0</v>
      </c>
      <c r="E9" s="116"/>
      <c r="F9" s="111"/>
    </row>
    <row r="10" ht="12.75" customHeight="1">
      <c r="A10" s="106" t="s">
        <v>16</v>
      </c>
    </row>
    <row r="12" spans="1:12" ht="12.75" customHeight="1">
      <c r="A12" s="108"/>
      <c r="B12" s="108"/>
      <c r="C12" s="108"/>
      <c r="D12" s="108"/>
      <c r="E12" s="108"/>
      <c r="F12" s="108"/>
      <c r="G12" s="108"/>
      <c r="H12" s="108"/>
      <c r="I12" s="107"/>
      <c r="J12" s="107"/>
      <c r="K12" s="107"/>
      <c r="L12" s="107"/>
    </row>
    <row r="13" spans="1:12" ht="12.75" customHeight="1">
      <c r="A13" s="108"/>
      <c r="B13" s="108"/>
      <c r="C13" s="108"/>
      <c r="D13" s="108"/>
      <c r="E13" s="108"/>
      <c r="F13" s="108"/>
      <c r="G13" s="108"/>
      <c r="H13" s="108"/>
      <c r="I13" s="107"/>
      <c r="J13" s="107"/>
      <c r="K13" s="107"/>
      <c r="L13" s="107"/>
    </row>
    <row r="14" spans="1:12" ht="12.75" customHeight="1">
      <c r="A14" s="108"/>
      <c r="B14" s="108"/>
      <c r="C14" s="108"/>
      <c r="D14" s="108"/>
      <c r="E14" s="108"/>
      <c r="F14" s="108"/>
      <c r="G14" s="108"/>
      <c r="H14" s="108"/>
      <c r="I14" s="107"/>
      <c r="J14" s="107"/>
      <c r="K14" s="107"/>
      <c r="L14" s="107"/>
    </row>
    <row r="15" spans="1:12" ht="12.75" customHeight="1">
      <c r="A15" s="108"/>
      <c r="B15" s="108"/>
      <c r="C15" s="108"/>
      <c r="D15" s="108"/>
      <c r="E15" s="108"/>
      <c r="F15" s="108"/>
      <c r="G15" s="108"/>
      <c r="H15" s="108"/>
      <c r="I15" s="107"/>
      <c r="J15" s="107"/>
      <c r="K15" s="107"/>
      <c r="L15" s="107"/>
    </row>
    <row r="16" spans="1:12" ht="12.75" customHeight="1">
      <c r="A16" s="108"/>
      <c r="B16" s="108"/>
      <c r="C16" s="108"/>
      <c r="D16" s="108"/>
      <c r="E16" s="108"/>
      <c r="F16" s="108"/>
      <c r="G16" s="108"/>
      <c r="H16" s="108"/>
      <c r="I16" s="107"/>
      <c r="J16" s="107"/>
      <c r="K16" s="107"/>
      <c r="L16" s="107"/>
    </row>
    <row r="17" spans="1:12" ht="12.75" customHeight="1">
      <c r="A17" s="108"/>
      <c r="B17" s="108"/>
      <c r="C17" s="108"/>
      <c r="D17" s="108"/>
      <c r="E17" s="108"/>
      <c r="F17" s="108"/>
      <c r="G17" s="108"/>
      <c r="H17" s="108"/>
      <c r="I17" s="107"/>
      <c r="J17" s="107"/>
      <c r="K17" s="107"/>
      <c r="L17" s="107"/>
    </row>
    <row r="18" spans="1:12" ht="12.75" customHeight="1">
      <c r="A18" s="108"/>
      <c r="B18" s="108"/>
      <c r="C18" s="108"/>
      <c r="D18" s="108"/>
      <c r="E18" s="108"/>
      <c r="F18" s="108"/>
      <c r="G18" s="108"/>
      <c r="H18" s="108"/>
      <c r="I18" s="107"/>
      <c r="J18" s="107"/>
      <c r="K18" s="107"/>
      <c r="L18" s="107"/>
    </row>
    <row r="19" spans="1:12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2.75" customHeight="1">
      <c r="A22" s="108"/>
      <c r="B22" s="108"/>
      <c r="C22" s="108"/>
      <c r="D22" s="108"/>
      <c r="E22" s="108"/>
      <c r="F22" s="108"/>
      <c r="G22" s="108"/>
      <c r="H22" s="107"/>
      <c r="I22" s="107"/>
      <c r="J22" s="107"/>
      <c r="K22" s="107"/>
      <c r="L22" s="107"/>
    </row>
    <row r="23" spans="1:12" ht="12.75" customHeight="1">
      <c r="A23" s="108"/>
      <c r="B23" s="108"/>
      <c r="C23" s="108"/>
      <c r="D23" s="108"/>
      <c r="E23" s="108"/>
      <c r="F23" s="108"/>
      <c r="G23" s="108"/>
      <c r="H23" s="107"/>
      <c r="I23" s="107"/>
      <c r="J23" s="107"/>
      <c r="K23" s="107"/>
      <c r="L23" s="107"/>
    </row>
    <row r="24" spans="1:7" ht="12.75" customHeight="1">
      <c r="A24" s="108"/>
      <c r="B24" s="108"/>
      <c r="C24" s="108"/>
      <c r="D24" s="108"/>
      <c r="E24" s="108"/>
      <c r="F24" s="108"/>
      <c r="G24" s="108"/>
    </row>
    <row r="25" spans="1:7" ht="12.75" customHeight="1">
      <c r="A25" s="108"/>
      <c r="B25" s="108"/>
      <c r="C25" s="108"/>
      <c r="D25" s="108"/>
      <c r="E25" s="108"/>
      <c r="F25" s="108"/>
      <c r="G25" s="108"/>
    </row>
    <row r="26" spans="1:7" ht="12.75" customHeight="1">
      <c r="A26" s="108"/>
      <c r="B26" s="108"/>
      <c r="C26" s="108"/>
      <c r="D26" s="108"/>
      <c r="E26" s="108"/>
      <c r="F26" s="108"/>
      <c r="G26" s="108"/>
    </row>
    <row r="27" spans="1:7" ht="12.75" customHeight="1">
      <c r="A27" s="108"/>
      <c r="B27" s="108"/>
      <c r="C27" s="108"/>
      <c r="D27" s="108"/>
      <c r="E27" s="108"/>
      <c r="F27" s="108"/>
      <c r="G27" s="108"/>
    </row>
    <row r="28" spans="1:7" ht="12.75" customHeight="1">
      <c r="A28" s="108"/>
      <c r="B28" s="108"/>
      <c r="C28" s="108"/>
      <c r="D28" s="108"/>
      <c r="E28" s="108"/>
      <c r="F28" s="108"/>
      <c r="G28" s="108"/>
    </row>
    <row r="29" spans="1:7" ht="12.75" customHeight="1">
      <c r="A29" s="108"/>
      <c r="B29" s="108"/>
      <c r="C29" s="108"/>
      <c r="D29" s="108"/>
      <c r="E29" s="108"/>
      <c r="F29" s="108"/>
      <c r="G29" s="108"/>
    </row>
    <row r="30" spans="1:7" ht="12.75" customHeight="1">
      <c r="A30" s="108"/>
      <c r="B30" s="108"/>
      <c r="C30" s="108"/>
      <c r="D30" s="108"/>
      <c r="E30" s="108"/>
      <c r="F30" s="108"/>
      <c r="G30" s="108"/>
    </row>
    <row r="31" spans="1:7" ht="12.75" customHeight="1">
      <c r="A31" s="108"/>
      <c r="B31" s="108"/>
      <c r="C31" s="108"/>
      <c r="D31" s="108"/>
      <c r="E31" s="108"/>
      <c r="F31" s="108"/>
      <c r="G31" s="108"/>
    </row>
    <row r="32" spans="1:1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  <row r="49" spans="1:12" ht="12.7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</row>
    <row r="50" spans="1:12" ht="12.7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1:12" ht="12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1:12" ht="12.7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ht="12.7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</row>
  </sheetData>
  <sheetProtection/>
  <mergeCells count="2">
    <mergeCell ref="A3:A4"/>
    <mergeCell ref="B3:D3"/>
  </mergeCells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3.50390625" style="106" customWidth="1"/>
    <col min="2" max="7" width="14.00390625" style="106" customWidth="1"/>
    <col min="8" max="13" width="15.875" style="106" customWidth="1"/>
    <col min="14" max="17" width="10.125" style="106" customWidth="1"/>
    <col min="18" max="16384" width="12.00390625" style="106" customWidth="1"/>
  </cols>
  <sheetData>
    <row r="1" spans="1:12" s="127" customFormat="1" ht="12.75" customHeight="1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2" customHeight="1" thickBot="1">
      <c r="A2" s="107" t="s">
        <v>84</v>
      </c>
      <c r="B2" s="107"/>
      <c r="C2" s="107"/>
      <c r="D2" s="107"/>
      <c r="E2" s="107"/>
      <c r="F2" s="107"/>
      <c r="G2" s="107"/>
      <c r="H2" s="107"/>
      <c r="I2" s="125"/>
      <c r="J2" s="107"/>
      <c r="K2" s="107"/>
      <c r="L2" s="107"/>
    </row>
    <row r="3" spans="1:13" s="110" customFormat="1" ht="13.5" customHeight="1">
      <c r="A3" s="141" t="s">
        <v>77</v>
      </c>
      <c r="B3" s="140" t="s">
        <v>93</v>
      </c>
      <c r="C3" s="139"/>
      <c r="D3" s="140" t="s">
        <v>92</v>
      </c>
      <c r="E3" s="139"/>
      <c r="F3" s="140" t="s">
        <v>91</v>
      </c>
      <c r="G3" s="139"/>
      <c r="H3" s="140" t="s">
        <v>90</v>
      </c>
      <c r="I3" s="139"/>
      <c r="J3" s="140" t="s">
        <v>89</v>
      </c>
      <c r="K3" s="139"/>
      <c r="L3" s="140" t="s">
        <v>88</v>
      </c>
      <c r="M3" s="138"/>
    </row>
    <row r="4" spans="1:13" s="110" customFormat="1" ht="13.5" customHeight="1">
      <c r="A4" s="137"/>
      <c r="B4" s="136" t="s">
        <v>3</v>
      </c>
      <c r="C4" s="136" t="s">
        <v>87</v>
      </c>
      <c r="D4" s="136" t="s">
        <v>3</v>
      </c>
      <c r="E4" s="136" t="s">
        <v>87</v>
      </c>
      <c r="F4" s="136" t="s">
        <v>3</v>
      </c>
      <c r="G4" s="136" t="s">
        <v>87</v>
      </c>
      <c r="H4" s="136" t="s">
        <v>3</v>
      </c>
      <c r="I4" s="136" t="s">
        <v>87</v>
      </c>
      <c r="J4" s="136" t="s">
        <v>3</v>
      </c>
      <c r="K4" s="136" t="s">
        <v>87</v>
      </c>
      <c r="L4" s="136" t="s">
        <v>3</v>
      </c>
      <c r="M4" s="135" t="s">
        <v>87</v>
      </c>
    </row>
    <row r="5" spans="1:13" s="110" customFormat="1" ht="12" customHeight="1">
      <c r="A5" s="121" t="s">
        <v>35</v>
      </c>
      <c r="B5" s="133">
        <f>D5+F5+H5+J5+L5</f>
        <v>67956</v>
      </c>
      <c r="C5" s="132">
        <f>E5+G5+I5+K5+M5</f>
        <v>46329443</v>
      </c>
      <c r="D5" s="132">
        <v>63183</v>
      </c>
      <c r="E5" s="132">
        <v>42263779</v>
      </c>
      <c r="F5" s="132">
        <v>4116</v>
      </c>
      <c r="G5" s="132">
        <v>3605541</v>
      </c>
      <c r="H5" s="132">
        <v>583</v>
      </c>
      <c r="I5" s="132">
        <v>449811</v>
      </c>
      <c r="J5" s="132">
        <v>69</v>
      </c>
      <c r="K5" s="132">
        <v>9772</v>
      </c>
      <c r="L5" s="132">
        <v>5</v>
      </c>
      <c r="M5" s="132">
        <v>540</v>
      </c>
    </row>
    <row r="6" spans="1:13" s="110" customFormat="1" ht="12" customHeight="1">
      <c r="A6" s="118" t="s">
        <v>36</v>
      </c>
      <c r="B6" s="131">
        <f>D6+F6+H6+J6+L6</f>
        <v>70979</v>
      </c>
      <c r="C6" s="130">
        <f>E6+G6+I6+K6+M6</f>
        <v>48555015</v>
      </c>
      <c r="D6" s="130">
        <v>65996</v>
      </c>
      <c r="E6" s="130">
        <v>44306392</v>
      </c>
      <c r="F6" s="130">
        <v>4313</v>
      </c>
      <c r="G6" s="130">
        <v>3760704</v>
      </c>
      <c r="H6" s="130">
        <v>630</v>
      </c>
      <c r="I6" s="130">
        <v>482257</v>
      </c>
      <c r="J6" s="130">
        <v>37</v>
      </c>
      <c r="K6" s="130">
        <v>5149</v>
      </c>
      <c r="L6" s="130">
        <v>3</v>
      </c>
      <c r="M6" s="130">
        <v>513</v>
      </c>
    </row>
    <row r="7" spans="1:13" s="110" customFormat="1" ht="12" customHeight="1">
      <c r="A7" s="118" t="s">
        <v>37</v>
      </c>
      <c r="B7" s="131">
        <f>D7+F7+H7+J7</f>
        <v>73845</v>
      </c>
      <c r="C7" s="130">
        <f>E7+G7+I7+K7</f>
        <v>49875101</v>
      </c>
      <c r="D7" s="130">
        <v>68778</v>
      </c>
      <c r="E7" s="130">
        <v>45623068</v>
      </c>
      <c r="F7" s="130">
        <v>4415</v>
      </c>
      <c r="G7" s="130">
        <v>3784930</v>
      </c>
      <c r="H7" s="130">
        <v>609</v>
      </c>
      <c r="I7" s="130">
        <v>461700</v>
      </c>
      <c r="J7" s="130">
        <v>43</v>
      </c>
      <c r="K7" s="130">
        <v>5403</v>
      </c>
      <c r="L7" s="143" t="s">
        <v>86</v>
      </c>
      <c r="M7" s="143" t="s">
        <v>86</v>
      </c>
    </row>
    <row r="8" spans="1:13" s="110" customFormat="1" ht="12" customHeight="1">
      <c r="A8" s="118" t="s">
        <v>38</v>
      </c>
      <c r="B8" s="131">
        <f>D8+F8+H8+J8</f>
        <v>76649</v>
      </c>
      <c r="C8" s="130">
        <f>E8+G8+I8+K8</f>
        <v>52455693</v>
      </c>
      <c r="D8" s="130">
        <v>71406</v>
      </c>
      <c r="E8" s="130">
        <v>48031086</v>
      </c>
      <c r="F8" s="130">
        <v>4549</v>
      </c>
      <c r="G8" s="130">
        <v>3934431</v>
      </c>
      <c r="H8" s="130">
        <v>635</v>
      </c>
      <c r="I8" s="130">
        <v>481857</v>
      </c>
      <c r="J8" s="130">
        <v>59</v>
      </c>
      <c r="K8" s="130">
        <v>8319</v>
      </c>
      <c r="L8" s="143" t="s">
        <v>86</v>
      </c>
      <c r="M8" s="143" t="s">
        <v>86</v>
      </c>
    </row>
    <row r="9" spans="1:13" s="110" customFormat="1" ht="12" customHeight="1" thickBot="1">
      <c r="A9" s="115" t="s">
        <v>39</v>
      </c>
      <c r="B9" s="129">
        <f>D9+F9+H9+J9</f>
        <v>78791</v>
      </c>
      <c r="C9" s="128">
        <f>E9+G9+I9+K9</f>
        <v>54112588</v>
      </c>
      <c r="D9" s="128">
        <v>73421</v>
      </c>
      <c r="E9" s="128">
        <v>49578600</v>
      </c>
      <c r="F9" s="128">
        <v>4677</v>
      </c>
      <c r="G9" s="128">
        <v>4036113</v>
      </c>
      <c r="H9" s="128">
        <v>643</v>
      </c>
      <c r="I9" s="128">
        <v>490666</v>
      </c>
      <c r="J9" s="128">
        <v>50</v>
      </c>
      <c r="K9" s="128">
        <v>7209</v>
      </c>
      <c r="L9" s="142" t="s">
        <v>86</v>
      </c>
      <c r="M9" s="142" t="s">
        <v>86</v>
      </c>
    </row>
    <row r="10" ht="12.75" customHeight="1">
      <c r="A10" s="106" t="s">
        <v>16</v>
      </c>
    </row>
    <row r="11" spans="1:12" ht="12.75" customHeight="1">
      <c r="A11" s="108"/>
      <c r="B11" s="108"/>
      <c r="C11" s="108"/>
      <c r="D11" s="108"/>
      <c r="E11" s="108"/>
      <c r="F11" s="108"/>
      <c r="G11" s="108"/>
      <c r="H11" s="108"/>
      <c r="I11" s="107"/>
      <c r="J11" s="107"/>
      <c r="K11" s="107"/>
      <c r="L11" s="107"/>
    </row>
    <row r="12" spans="1:12" ht="12.75" customHeight="1">
      <c r="A12" s="108"/>
      <c r="B12" s="108"/>
      <c r="C12" s="108"/>
      <c r="D12" s="108"/>
      <c r="E12" s="108"/>
      <c r="F12" s="108"/>
      <c r="G12" s="108"/>
      <c r="H12" s="108"/>
      <c r="I12" s="107"/>
      <c r="J12" s="107"/>
      <c r="K12" s="107"/>
      <c r="L12" s="107"/>
    </row>
    <row r="13" spans="1:12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1:12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8"/>
      <c r="B16" s="108"/>
      <c r="C16" s="108"/>
      <c r="D16" s="108"/>
      <c r="E16" s="108"/>
      <c r="F16" s="108"/>
      <c r="G16" s="108"/>
      <c r="H16" s="107"/>
      <c r="I16" s="107"/>
      <c r="J16" s="107"/>
      <c r="K16" s="107"/>
      <c r="L16" s="107"/>
    </row>
    <row r="17" spans="1:12" ht="12.75" customHeight="1">
      <c r="A17" s="108"/>
      <c r="B17" s="108"/>
      <c r="C17" s="108"/>
      <c r="D17" s="108"/>
      <c r="E17" s="108"/>
      <c r="F17" s="108"/>
      <c r="G17" s="108"/>
      <c r="H17" s="107"/>
      <c r="I17" s="107"/>
      <c r="J17" s="107"/>
      <c r="K17" s="107"/>
      <c r="L17" s="107"/>
    </row>
    <row r="18" spans="1:7" ht="12.75" customHeight="1">
      <c r="A18" s="108"/>
      <c r="B18" s="108"/>
      <c r="C18" s="108"/>
      <c r="D18" s="108"/>
      <c r="E18" s="108"/>
      <c r="F18" s="108"/>
      <c r="G18" s="108"/>
    </row>
    <row r="19" spans="1:7" ht="12.75" customHeight="1">
      <c r="A19" s="108"/>
      <c r="B19" s="108"/>
      <c r="C19" s="108"/>
      <c r="D19" s="108"/>
      <c r="E19" s="108"/>
      <c r="F19" s="108"/>
      <c r="G19" s="108"/>
    </row>
    <row r="20" spans="1:7" ht="12.75" customHeight="1">
      <c r="A20" s="108"/>
      <c r="B20" s="108"/>
      <c r="C20" s="108"/>
      <c r="D20" s="108"/>
      <c r="E20" s="108"/>
      <c r="F20" s="108"/>
      <c r="G20" s="108"/>
    </row>
    <row r="21" spans="1:7" ht="12.75" customHeight="1">
      <c r="A21" s="108"/>
      <c r="B21" s="108"/>
      <c r="C21" s="108"/>
      <c r="D21" s="108"/>
      <c r="E21" s="108"/>
      <c r="F21" s="108"/>
      <c r="G21" s="108"/>
    </row>
    <row r="22" spans="1:7" ht="12.75" customHeight="1">
      <c r="A22" s="108"/>
      <c r="B22" s="108"/>
      <c r="C22" s="108"/>
      <c r="D22" s="108"/>
      <c r="E22" s="108"/>
      <c r="F22" s="108"/>
      <c r="G22" s="108"/>
    </row>
    <row r="23" spans="1:7" ht="12.75" customHeight="1">
      <c r="A23" s="108"/>
      <c r="B23" s="108"/>
      <c r="C23" s="108"/>
      <c r="D23" s="108"/>
      <c r="E23" s="108"/>
      <c r="F23" s="108"/>
      <c r="G23" s="108"/>
    </row>
    <row r="24" spans="1:7" ht="12.75" customHeight="1">
      <c r="A24" s="108"/>
      <c r="B24" s="108"/>
      <c r="C24" s="108"/>
      <c r="D24" s="108"/>
      <c r="E24" s="108"/>
      <c r="F24" s="108"/>
      <c r="G24" s="108"/>
    </row>
    <row r="25" spans="1:7" ht="12.75" customHeight="1">
      <c r="A25" s="108"/>
      <c r="B25" s="108"/>
      <c r="C25" s="108"/>
      <c r="D25" s="108"/>
      <c r="E25" s="108"/>
      <c r="F25" s="108"/>
      <c r="G25" s="108"/>
    </row>
    <row r="26" spans="1:12" ht="12.75" customHeight="1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12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28" spans="1:12" ht="12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12.7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12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2.7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1:12" ht="12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12.7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1:12" ht="12.7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  <row r="36" spans="1:12" ht="12.7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</row>
    <row r="37" spans="1:12" ht="12.7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1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</row>
    <row r="39" spans="1:12" ht="12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2.7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</row>
    <row r="41" spans="1:12" ht="12.7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12.7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2" ht="12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ht="12.7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ht="12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2.7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2.7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  <row r="48" spans="1:12" ht="12.7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</row>
  </sheetData>
  <sheetProtection/>
  <mergeCells count="7">
    <mergeCell ref="A3:A4"/>
    <mergeCell ref="B3:C3"/>
    <mergeCell ref="L3:M3"/>
    <mergeCell ref="D3:E3"/>
    <mergeCell ref="F3:G3"/>
    <mergeCell ref="H3:I3"/>
    <mergeCell ref="J3:K3"/>
  </mergeCells>
  <printOptions/>
  <pageMargins left="0.75" right="0.75" top="1" bottom="1" header="0.512" footer="0.512"/>
  <pageSetup fitToWidth="2" fitToHeight="1" horizontalDpi="600" verticalDpi="600" orientation="portrait" paperSize="9" scale="88" r:id="rId2"/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zoomScalePageLayoutView="0" workbookViewId="0" topLeftCell="A1">
      <selection activeCell="A1" sqref="A1"/>
    </sheetView>
  </sheetViews>
  <sheetFormatPr defaultColWidth="12.00390625" defaultRowHeight="12.75" customHeight="1"/>
  <cols>
    <col min="1" max="1" width="12.75390625" style="106" customWidth="1"/>
    <col min="2" max="7" width="14.00390625" style="106" customWidth="1"/>
    <col min="8" max="11" width="11.875" style="106" customWidth="1"/>
    <col min="12" max="13" width="10.125" style="106" customWidth="1"/>
    <col min="14" max="16384" width="12.00390625" style="106" customWidth="1"/>
  </cols>
  <sheetData>
    <row r="1" spans="1:9" s="127" customFormat="1" ht="13.5" customHeight="1">
      <c r="A1" s="126" t="s">
        <v>97</v>
      </c>
      <c r="B1" s="126"/>
      <c r="C1" s="126"/>
      <c r="D1" s="126"/>
      <c r="E1" s="126"/>
      <c r="F1" s="126"/>
      <c r="G1" s="126"/>
      <c r="H1" s="126"/>
      <c r="I1" s="126"/>
    </row>
    <row r="2" spans="1:9" ht="12" customHeight="1" thickBot="1">
      <c r="A2" s="107" t="s">
        <v>84</v>
      </c>
      <c r="I2" s="145"/>
    </row>
    <row r="3" spans="1:11" s="110" customFormat="1" ht="13.5" customHeight="1">
      <c r="A3" s="141" t="s">
        <v>77</v>
      </c>
      <c r="B3" s="140" t="s">
        <v>93</v>
      </c>
      <c r="C3" s="139"/>
      <c r="D3" s="140" t="s">
        <v>92</v>
      </c>
      <c r="E3" s="139"/>
      <c r="F3" s="140" t="s">
        <v>96</v>
      </c>
      <c r="G3" s="139"/>
      <c r="H3" s="140" t="s">
        <v>91</v>
      </c>
      <c r="I3" s="139"/>
      <c r="J3" s="140" t="s">
        <v>95</v>
      </c>
      <c r="K3" s="138"/>
    </row>
    <row r="4" spans="1:11" s="110" customFormat="1" ht="13.5" customHeight="1">
      <c r="A4" s="137"/>
      <c r="B4" s="136" t="s">
        <v>3</v>
      </c>
      <c r="C4" s="136" t="s">
        <v>87</v>
      </c>
      <c r="D4" s="136" t="s">
        <v>3</v>
      </c>
      <c r="E4" s="136" t="s">
        <v>87</v>
      </c>
      <c r="F4" s="136" t="s">
        <v>3</v>
      </c>
      <c r="G4" s="136" t="s">
        <v>87</v>
      </c>
      <c r="H4" s="136" t="s">
        <v>3</v>
      </c>
      <c r="I4" s="136" t="s">
        <v>87</v>
      </c>
      <c r="J4" s="136" t="s">
        <v>3</v>
      </c>
      <c r="K4" s="135" t="s">
        <v>87</v>
      </c>
    </row>
    <row r="5" spans="1:11" s="110" customFormat="1" ht="12" customHeight="1">
      <c r="A5" s="121" t="s">
        <v>35</v>
      </c>
      <c r="B5" s="133">
        <f>D5+F5+H5+J5</f>
        <v>5964</v>
      </c>
      <c r="C5" s="132">
        <f>E5+G5+I5+K5</f>
        <v>2149631</v>
      </c>
      <c r="D5" s="132">
        <v>3325</v>
      </c>
      <c r="E5" s="144">
        <v>1462061</v>
      </c>
      <c r="F5" s="132">
        <v>2388</v>
      </c>
      <c r="G5" s="132">
        <v>484448</v>
      </c>
      <c r="H5" s="132">
        <v>197</v>
      </c>
      <c r="I5" s="132">
        <v>177943</v>
      </c>
      <c r="J5" s="132">
        <v>54</v>
      </c>
      <c r="K5" s="132">
        <v>25179</v>
      </c>
    </row>
    <row r="6" spans="1:11" s="110" customFormat="1" ht="12" customHeight="1">
      <c r="A6" s="118" t="s">
        <v>36</v>
      </c>
      <c r="B6" s="131">
        <f>D6+F6+H6+J6</f>
        <v>5257</v>
      </c>
      <c r="C6" s="130">
        <f>E6+G6+I6+K6</f>
        <v>1895047</v>
      </c>
      <c r="D6" s="130">
        <v>2886</v>
      </c>
      <c r="E6" s="130">
        <v>1273950</v>
      </c>
      <c r="F6" s="130">
        <v>2140</v>
      </c>
      <c r="G6" s="130">
        <v>435819</v>
      </c>
      <c r="H6" s="130">
        <v>181</v>
      </c>
      <c r="I6" s="130">
        <v>162092</v>
      </c>
      <c r="J6" s="130">
        <v>50</v>
      </c>
      <c r="K6" s="130">
        <v>23186</v>
      </c>
    </row>
    <row r="7" spans="1:11" s="110" customFormat="1" ht="12" customHeight="1">
      <c r="A7" s="118" t="s">
        <v>37</v>
      </c>
      <c r="B7" s="131">
        <f>D7+F7+H7+J7</f>
        <v>4531</v>
      </c>
      <c r="C7" s="130">
        <f>E7+G7+I7+K7</f>
        <v>1618897</v>
      </c>
      <c r="D7" s="130">
        <v>2471</v>
      </c>
      <c r="E7" s="130">
        <v>1079935</v>
      </c>
      <c r="F7" s="130">
        <v>1851</v>
      </c>
      <c r="G7" s="130">
        <v>372275</v>
      </c>
      <c r="H7" s="130">
        <v>166</v>
      </c>
      <c r="I7" s="130">
        <v>147025</v>
      </c>
      <c r="J7" s="130">
        <v>43</v>
      </c>
      <c r="K7" s="130">
        <v>19662</v>
      </c>
    </row>
    <row r="8" spans="1:11" s="110" customFormat="1" ht="12" customHeight="1">
      <c r="A8" s="118" t="s">
        <v>38</v>
      </c>
      <c r="B8" s="131">
        <f>D8+F8+H8+J8</f>
        <v>3916</v>
      </c>
      <c r="C8" s="130">
        <f>E8+G8+I8+K8</f>
        <v>1419703</v>
      </c>
      <c r="D8" s="130">
        <v>2110</v>
      </c>
      <c r="E8" s="130">
        <v>933027</v>
      </c>
      <c r="F8" s="130">
        <v>1612</v>
      </c>
      <c r="G8" s="130">
        <v>328766</v>
      </c>
      <c r="H8" s="130">
        <v>157</v>
      </c>
      <c r="I8" s="130">
        <v>140805</v>
      </c>
      <c r="J8" s="130">
        <v>37</v>
      </c>
      <c r="K8" s="130">
        <v>17105</v>
      </c>
    </row>
    <row r="9" spans="1:11" s="110" customFormat="1" ht="12" customHeight="1" thickBot="1">
      <c r="A9" s="115" t="s">
        <v>39</v>
      </c>
      <c r="B9" s="129">
        <f>D9+F9+H9+J9</f>
        <v>3342</v>
      </c>
      <c r="C9" s="128">
        <f>E9+G9+I9+K9</f>
        <v>1208032</v>
      </c>
      <c r="D9" s="128">
        <v>1770</v>
      </c>
      <c r="E9" s="128">
        <v>783218</v>
      </c>
      <c r="F9" s="128">
        <v>1401</v>
      </c>
      <c r="G9" s="128">
        <v>283892</v>
      </c>
      <c r="H9" s="128">
        <v>142</v>
      </c>
      <c r="I9" s="128">
        <v>127546</v>
      </c>
      <c r="J9" s="128">
        <v>29</v>
      </c>
      <c r="K9" s="128">
        <v>13376</v>
      </c>
    </row>
    <row r="10" ht="12.75" customHeight="1">
      <c r="A10" s="106" t="s">
        <v>16</v>
      </c>
    </row>
    <row r="12" spans="1:9" ht="12.75" customHeight="1">
      <c r="A12" s="108"/>
      <c r="B12" s="108"/>
      <c r="C12" s="108"/>
      <c r="D12" s="108"/>
      <c r="E12" s="108"/>
      <c r="F12" s="108"/>
      <c r="G12" s="108"/>
      <c r="H12" s="108"/>
      <c r="I12" s="107"/>
    </row>
    <row r="13" spans="1:9" ht="12.75" customHeight="1">
      <c r="A13" s="108"/>
      <c r="B13" s="108"/>
      <c r="C13" s="108"/>
      <c r="D13" s="108"/>
      <c r="E13" s="108"/>
      <c r="F13" s="108"/>
      <c r="G13" s="108"/>
      <c r="H13" s="108"/>
      <c r="I13" s="107"/>
    </row>
    <row r="14" spans="1:9" ht="12.75" customHeight="1">
      <c r="A14" s="107"/>
      <c r="B14" s="107"/>
      <c r="C14" s="107"/>
      <c r="D14" s="107"/>
      <c r="E14" s="107"/>
      <c r="F14" s="107"/>
      <c r="G14" s="107"/>
      <c r="H14" s="107"/>
      <c r="I14" s="107"/>
    </row>
    <row r="15" spans="1:9" ht="12.75" customHeight="1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2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12.75" customHeight="1">
      <c r="A17" s="108"/>
      <c r="B17" s="108"/>
      <c r="C17" s="108"/>
      <c r="D17" s="108"/>
      <c r="E17" s="108"/>
      <c r="F17" s="108"/>
      <c r="G17" s="108"/>
      <c r="H17" s="107"/>
      <c r="I17" s="107"/>
    </row>
    <row r="18" spans="1:9" ht="12.75" customHeight="1">
      <c r="A18" s="108"/>
      <c r="B18" s="108"/>
      <c r="C18" s="108"/>
      <c r="D18" s="108"/>
      <c r="E18" s="108"/>
      <c r="F18" s="108"/>
      <c r="G18" s="108"/>
      <c r="H18" s="107"/>
      <c r="I18" s="107"/>
    </row>
    <row r="19" spans="1:7" ht="12.75" customHeight="1">
      <c r="A19" s="108"/>
      <c r="B19" s="108"/>
      <c r="C19" s="108"/>
      <c r="D19" s="108"/>
      <c r="E19" s="108"/>
      <c r="F19" s="108"/>
      <c r="G19" s="108"/>
    </row>
    <row r="20" spans="1:7" ht="12.75" customHeight="1">
      <c r="A20" s="108"/>
      <c r="B20" s="108"/>
      <c r="C20" s="108"/>
      <c r="D20" s="108"/>
      <c r="E20" s="108"/>
      <c r="F20" s="108"/>
      <c r="G20" s="108"/>
    </row>
    <row r="21" spans="1:7" ht="12.75" customHeight="1">
      <c r="A21" s="108"/>
      <c r="B21" s="108"/>
      <c r="C21" s="108"/>
      <c r="D21" s="108"/>
      <c r="E21" s="108"/>
      <c r="F21" s="108"/>
      <c r="G21" s="108"/>
    </row>
    <row r="22" spans="1:7" ht="12.75" customHeight="1">
      <c r="A22" s="108"/>
      <c r="B22" s="108"/>
      <c r="C22" s="108"/>
      <c r="D22" s="108"/>
      <c r="E22" s="108"/>
      <c r="F22" s="108"/>
      <c r="G22" s="108"/>
    </row>
    <row r="23" spans="1:7" ht="12.75" customHeight="1">
      <c r="A23" s="108"/>
      <c r="B23" s="108"/>
      <c r="C23" s="108"/>
      <c r="D23" s="108"/>
      <c r="E23" s="108"/>
      <c r="F23" s="108"/>
      <c r="G23" s="108"/>
    </row>
    <row r="24" spans="1:7" ht="12.75" customHeight="1">
      <c r="A24" s="108"/>
      <c r="B24" s="108"/>
      <c r="C24" s="108"/>
      <c r="D24" s="108"/>
      <c r="E24" s="108"/>
      <c r="F24" s="108"/>
      <c r="G24" s="108"/>
    </row>
    <row r="25" spans="1:7" ht="12.75" customHeight="1">
      <c r="A25" s="108"/>
      <c r="B25" s="108"/>
      <c r="C25" s="108"/>
      <c r="D25" s="108"/>
      <c r="E25" s="108"/>
      <c r="F25" s="108"/>
      <c r="G25" s="108"/>
    </row>
    <row r="26" spans="1:7" ht="12.75" customHeight="1">
      <c r="A26" s="108"/>
      <c r="B26" s="108"/>
      <c r="C26" s="108"/>
      <c r="D26" s="108"/>
      <c r="E26" s="108"/>
      <c r="F26" s="108"/>
      <c r="G26" s="108"/>
    </row>
    <row r="27" spans="1:9" ht="12.75" customHeight="1">
      <c r="A27" s="107"/>
      <c r="B27" s="107"/>
      <c r="C27" s="107"/>
      <c r="D27" s="107"/>
      <c r="E27" s="107"/>
      <c r="F27" s="107"/>
      <c r="G27" s="107"/>
      <c r="H27" s="107"/>
      <c r="I27" s="107"/>
    </row>
    <row r="28" spans="1:9" ht="12.75" customHeight="1">
      <c r="A28" s="107"/>
      <c r="B28" s="107"/>
      <c r="C28" s="107"/>
      <c r="D28" s="107"/>
      <c r="E28" s="107"/>
      <c r="F28" s="107"/>
      <c r="G28" s="107"/>
      <c r="H28" s="107"/>
      <c r="I28" s="107"/>
    </row>
    <row r="29" spans="1:9" ht="12.75" customHeight="1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ht="12.75" customHeight="1">
      <c r="A30" s="107"/>
      <c r="B30" s="107"/>
      <c r="C30" s="107"/>
      <c r="D30" s="107"/>
      <c r="E30" s="107"/>
      <c r="F30" s="107"/>
      <c r="G30" s="107"/>
      <c r="H30" s="107"/>
      <c r="I30" s="107"/>
    </row>
    <row r="31" spans="1:9" ht="12.75" customHeight="1">
      <c r="A31" s="107"/>
      <c r="B31" s="107"/>
      <c r="C31" s="107"/>
      <c r="D31" s="107"/>
      <c r="E31" s="107"/>
      <c r="F31" s="107"/>
      <c r="G31" s="107"/>
      <c r="H31" s="107"/>
      <c r="I31" s="107"/>
    </row>
    <row r="32" spans="1:9" ht="12.75" customHeight="1">
      <c r="A32" s="107"/>
      <c r="B32" s="107"/>
      <c r="C32" s="107"/>
      <c r="D32" s="107"/>
      <c r="E32" s="107"/>
      <c r="F32" s="107"/>
      <c r="G32" s="107"/>
      <c r="H32" s="107"/>
      <c r="I32" s="107"/>
    </row>
    <row r="33" spans="1:9" ht="12.75" customHeight="1">
      <c r="A33" s="107"/>
      <c r="B33" s="107"/>
      <c r="C33" s="107"/>
      <c r="D33" s="107"/>
      <c r="E33" s="107"/>
      <c r="F33" s="107"/>
      <c r="G33" s="107"/>
      <c r="H33" s="107"/>
      <c r="I33" s="107"/>
    </row>
    <row r="34" spans="1:9" ht="12.75" customHeight="1">
      <c r="A34" s="107"/>
      <c r="B34" s="107"/>
      <c r="C34" s="107"/>
      <c r="D34" s="107"/>
      <c r="E34" s="107"/>
      <c r="F34" s="107"/>
      <c r="G34" s="107"/>
      <c r="H34" s="107"/>
      <c r="I34" s="107"/>
    </row>
    <row r="35" spans="1:9" ht="12.75" customHeight="1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2.75" customHeight="1">
      <c r="A36" s="107"/>
      <c r="B36" s="107"/>
      <c r="C36" s="107"/>
      <c r="D36" s="107"/>
      <c r="E36" s="107"/>
      <c r="F36" s="107"/>
      <c r="G36" s="107"/>
      <c r="H36" s="107"/>
      <c r="I36" s="107"/>
    </row>
    <row r="37" spans="1:9" ht="12.75" customHeight="1">
      <c r="A37" s="107"/>
      <c r="B37" s="107"/>
      <c r="C37" s="107"/>
      <c r="D37" s="107"/>
      <c r="E37" s="107"/>
      <c r="F37" s="107"/>
      <c r="G37" s="107"/>
      <c r="H37" s="107"/>
      <c r="I37" s="107"/>
    </row>
    <row r="38" spans="1:9" ht="12.75" customHeight="1">
      <c r="A38" s="107"/>
      <c r="B38" s="107"/>
      <c r="C38" s="107"/>
      <c r="D38" s="107"/>
      <c r="E38" s="107"/>
      <c r="F38" s="107"/>
      <c r="G38" s="107"/>
      <c r="H38" s="107"/>
      <c r="I38" s="107"/>
    </row>
    <row r="39" spans="1:9" ht="12.75" customHeight="1">
      <c r="A39" s="107"/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7"/>
      <c r="B40" s="107"/>
      <c r="C40" s="107"/>
      <c r="D40" s="107"/>
      <c r="E40" s="107"/>
      <c r="F40" s="107"/>
      <c r="G40" s="107"/>
      <c r="H40" s="107"/>
      <c r="I40" s="107"/>
    </row>
    <row r="41" spans="1:9" ht="12.75" customHeight="1">
      <c r="A41" s="107"/>
      <c r="B41" s="107"/>
      <c r="C41" s="107"/>
      <c r="D41" s="107"/>
      <c r="E41" s="107"/>
      <c r="F41" s="107"/>
      <c r="G41" s="107"/>
      <c r="H41" s="107"/>
      <c r="I41" s="107"/>
    </row>
    <row r="42" spans="1:9" ht="12.75" customHeight="1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9" ht="12.75" customHeight="1">
      <c r="A43" s="107"/>
      <c r="B43" s="107"/>
      <c r="C43" s="107"/>
      <c r="D43" s="107"/>
      <c r="E43" s="107"/>
      <c r="F43" s="107"/>
      <c r="G43" s="107"/>
      <c r="H43" s="107"/>
      <c r="I43" s="107"/>
    </row>
    <row r="44" spans="1:9" ht="12.75" customHeight="1">
      <c r="A44" s="107"/>
      <c r="B44" s="107"/>
      <c r="C44" s="107"/>
      <c r="D44" s="107"/>
      <c r="E44" s="107"/>
      <c r="F44" s="107"/>
      <c r="G44" s="107"/>
      <c r="H44" s="107"/>
      <c r="I44" s="107"/>
    </row>
    <row r="45" spans="1:9" ht="12.75" customHeight="1">
      <c r="A45" s="107"/>
      <c r="B45" s="107"/>
      <c r="C45" s="107"/>
      <c r="D45" s="107"/>
      <c r="E45" s="107"/>
      <c r="F45" s="107"/>
      <c r="G45" s="107"/>
      <c r="H45" s="107"/>
      <c r="I45" s="107"/>
    </row>
    <row r="46" spans="1:9" ht="12.75" customHeight="1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9" ht="12.75" customHeight="1">
      <c r="A47" s="107"/>
      <c r="B47" s="107"/>
      <c r="C47" s="107"/>
      <c r="D47" s="107"/>
      <c r="E47" s="107"/>
      <c r="F47" s="107"/>
      <c r="G47" s="107"/>
      <c r="H47" s="107"/>
      <c r="I47" s="107"/>
    </row>
    <row r="48" spans="1:9" ht="12.75" customHeight="1">
      <c r="A48" s="107"/>
      <c r="B48" s="107"/>
      <c r="C48" s="107"/>
      <c r="D48" s="107"/>
      <c r="E48" s="107"/>
      <c r="F48" s="107"/>
      <c r="G48" s="107"/>
      <c r="H48" s="107"/>
      <c r="I48" s="107"/>
    </row>
    <row r="49" spans="1:9" ht="12.75" customHeight="1">
      <c r="A49" s="107"/>
      <c r="B49" s="107"/>
      <c r="C49" s="107"/>
      <c r="D49" s="107"/>
      <c r="E49" s="107"/>
      <c r="F49" s="107"/>
      <c r="G49" s="107"/>
      <c r="H49" s="107"/>
      <c r="I49" s="107"/>
    </row>
  </sheetData>
  <sheetProtection/>
  <mergeCells count="6">
    <mergeCell ref="A3:A4"/>
    <mergeCell ref="B3:C3"/>
    <mergeCell ref="J3:K3"/>
    <mergeCell ref="D3:E3"/>
    <mergeCell ref="F3:G3"/>
    <mergeCell ref="H3:I3"/>
  </mergeCells>
  <printOptions/>
  <pageMargins left="0.75" right="0.75" top="1" bottom="1" header="0.512" footer="0.512"/>
  <pageSetup fitToWidth="2" fitToHeight="1" horizontalDpi="600" verticalDpi="600" orientation="portrait" paperSize="9" r:id="rId2"/>
  <colBreaks count="1" manualBreakCount="1">
    <brk id="7" max="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">
      <selection activeCell="A3" sqref="A3"/>
    </sheetView>
  </sheetViews>
  <sheetFormatPr defaultColWidth="12.00390625" defaultRowHeight="12.75" customHeight="1"/>
  <cols>
    <col min="1" max="1" width="11.625" style="106" customWidth="1"/>
    <col min="2" max="8" width="12.00390625" style="106" customWidth="1"/>
    <col min="9" max="14" width="15.875" style="106" customWidth="1"/>
    <col min="15" max="17" width="10.125" style="106" customWidth="1"/>
    <col min="18" max="16384" width="12.00390625" style="106" customWidth="1"/>
  </cols>
  <sheetData>
    <row r="1" s="127" customFormat="1" ht="13.5" customHeight="1">
      <c r="A1" s="127" t="s">
        <v>111</v>
      </c>
    </row>
    <row r="2" s="127" customFormat="1" ht="12" customHeight="1"/>
    <row r="3" spans="1:14" s="127" customFormat="1" ht="13.5" customHeight="1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12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N4" s="164" t="s">
        <v>109</v>
      </c>
    </row>
    <row r="5" spans="1:14" s="110" customFormat="1" ht="13.5" customHeight="1">
      <c r="A5" s="141" t="s">
        <v>77</v>
      </c>
      <c r="B5" s="140" t="s">
        <v>108</v>
      </c>
      <c r="C5" s="140" t="s">
        <v>107</v>
      </c>
      <c r="D5" s="140"/>
      <c r="E5" s="140"/>
      <c r="F5" s="140"/>
      <c r="G5" s="140"/>
      <c r="H5" s="140"/>
      <c r="I5" s="140" t="s">
        <v>106</v>
      </c>
      <c r="J5" s="140"/>
      <c r="K5" s="140"/>
      <c r="L5" s="140"/>
      <c r="M5" s="140"/>
      <c r="N5" s="163"/>
    </row>
    <row r="6" spans="1:16" s="110" customFormat="1" ht="13.5" customHeight="1">
      <c r="A6" s="137"/>
      <c r="B6" s="162"/>
      <c r="C6" s="161" t="s">
        <v>105</v>
      </c>
      <c r="D6" s="161" t="s">
        <v>104</v>
      </c>
      <c r="E6" s="161" t="s">
        <v>103</v>
      </c>
      <c r="F6" s="161" t="s">
        <v>102</v>
      </c>
      <c r="G6" s="161" t="s">
        <v>101</v>
      </c>
      <c r="H6" s="161" t="s">
        <v>100</v>
      </c>
      <c r="I6" s="161" t="s">
        <v>105</v>
      </c>
      <c r="J6" s="161" t="s">
        <v>104</v>
      </c>
      <c r="K6" s="161" t="s">
        <v>103</v>
      </c>
      <c r="L6" s="161" t="s">
        <v>102</v>
      </c>
      <c r="M6" s="161" t="s">
        <v>101</v>
      </c>
      <c r="N6" s="160" t="s">
        <v>100</v>
      </c>
      <c r="O6" s="148"/>
      <c r="P6" s="148"/>
    </row>
    <row r="7" spans="1:16" s="110" customFormat="1" ht="13.5" customHeight="1">
      <c r="A7" s="159" t="s">
        <v>35</v>
      </c>
      <c r="B7" s="155">
        <v>13925</v>
      </c>
      <c r="C7" s="158">
        <v>3835</v>
      </c>
      <c r="D7" s="158">
        <v>2479</v>
      </c>
      <c r="E7" s="158">
        <v>2564</v>
      </c>
      <c r="F7" s="158">
        <v>1702</v>
      </c>
      <c r="G7" s="158">
        <v>1622</v>
      </c>
      <c r="H7" s="158">
        <v>1373</v>
      </c>
      <c r="I7" s="157">
        <v>61</v>
      </c>
      <c r="J7" s="157">
        <v>49</v>
      </c>
      <c r="K7" s="157">
        <v>83</v>
      </c>
      <c r="L7" s="157">
        <v>47</v>
      </c>
      <c r="M7" s="157">
        <v>53</v>
      </c>
      <c r="N7" s="157">
        <v>57</v>
      </c>
      <c r="O7" s="148"/>
      <c r="P7" s="148"/>
    </row>
    <row r="8" spans="1:16" s="110" customFormat="1" ht="13.5" customHeight="1">
      <c r="A8" s="156" t="s">
        <v>36</v>
      </c>
      <c r="B8" s="155">
        <v>14368</v>
      </c>
      <c r="C8" s="154">
        <v>3827</v>
      </c>
      <c r="D8" s="154">
        <v>2865</v>
      </c>
      <c r="E8" s="154">
        <v>2576</v>
      </c>
      <c r="F8" s="154">
        <v>1756</v>
      </c>
      <c r="G8" s="154">
        <v>1586</v>
      </c>
      <c r="H8" s="154">
        <v>1416</v>
      </c>
      <c r="I8" s="153">
        <v>68</v>
      </c>
      <c r="J8" s="153">
        <v>51</v>
      </c>
      <c r="K8" s="153">
        <v>82</v>
      </c>
      <c r="L8" s="153">
        <v>50</v>
      </c>
      <c r="M8" s="153">
        <v>48</v>
      </c>
      <c r="N8" s="153">
        <v>43</v>
      </c>
      <c r="O8" s="148"/>
      <c r="P8" s="148"/>
    </row>
    <row r="9" spans="1:16" s="110" customFormat="1" ht="13.5" customHeight="1">
      <c r="A9" s="156" t="s">
        <v>37</v>
      </c>
      <c r="B9" s="155">
        <v>14818</v>
      </c>
      <c r="C9" s="154">
        <v>3967</v>
      </c>
      <c r="D9" s="154">
        <v>3013</v>
      </c>
      <c r="E9" s="154">
        <v>2598</v>
      </c>
      <c r="F9" s="154">
        <v>1858</v>
      </c>
      <c r="G9" s="154">
        <v>1582</v>
      </c>
      <c r="H9" s="154">
        <v>1457</v>
      </c>
      <c r="I9" s="153">
        <v>65</v>
      </c>
      <c r="J9" s="153">
        <v>52</v>
      </c>
      <c r="K9" s="153">
        <v>92</v>
      </c>
      <c r="L9" s="153">
        <v>52</v>
      </c>
      <c r="M9" s="153">
        <v>38</v>
      </c>
      <c r="N9" s="153">
        <v>44</v>
      </c>
      <c r="O9" s="148"/>
      <c r="P9" s="148"/>
    </row>
    <row r="10" spans="1:16" s="110" customFormat="1" ht="13.5" customHeight="1">
      <c r="A10" s="156" t="s">
        <v>38</v>
      </c>
      <c r="B10" s="155">
        <v>15457</v>
      </c>
      <c r="C10" s="154">
        <v>3990</v>
      </c>
      <c r="D10" s="154">
        <v>3111</v>
      </c>
      <c r="E10" s="154">
        <v>2778</v>
      </c>
      <c r="F10" s="154">
        <v>1998</v>
      </c>
      <c r="G10" s="154">
        <v>1727</v>
      </c>
      <c r="H10" s="154">
        <v>1531</v>
      </c>
      <c r="I10" s="153">
        <v>49</v>
      </c>
      <c r="J10" s="153">
        <v>53</v>
      </c>
      <c r="K10" s="153">
        <v>71</v>
      </c>
      <c r="L10" s="153">
        <v>57</v>
      </c>
      <c r="M10" s="153">
        <v>46</v>
      </c>
      <c r="N10" s="153">
        <v>46</v>
      </c>
      <c r="O10" s="148"/>
      <c r="P10" s="148"/>
    </row>
    <row r="11" spans="1:16" s="110" customFormat="1" ht="13.5" customHeight="1" thickBot="1">
      <c r="A11" s="152" t="s">
        <v>39</v>
      </c>
      <c r="B11" s="151">
        <v>15677</v>
      </c>
      <c r="C11" s="150">
        <v>3935</v>
      </c>
      <c r="D11" s="150">
        <v>3205</v>
      </c>
      <c r="E11" s="150">
        <v>2789</v>
      </c>
      <c r="F11" s="150">
        <v>2069</v>
      </c>
      <c r="G11" s="150">
        <v>1824</v>
      </c>
      <c r="H11" s="150">
        <v>1531</v>
      </c>
      <c r="I11" s="149">
        <v>50</v>
      </c>
      <c r="J11" s="149">
        <v>52</v>
      </c>
      <c r="K11" s="149">
        <v>69</v>
      </c>
      <c r="L11" s="149">
        <v>52</v>
      </c>
      <c r="M11" s="149">
        <v>43</v>
      </c>
      <c r="N11" s="149">
        <v>58</v>
      </c>
      <c r="O11" s="148"/>
      <c r="P11" s="148"/>
    </row>
    <row r="12" spans="1:16" ht="10.5" customHeight="1">
      <c r="A12" s="108" t="s">
        <v>99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47"/>
      <c r="P12" s="147"/>
    </row>
    <row r="13" spans="1:16" ht="10.5" customHeight="1">
      <c r="A13" s="108" t="s">
        <v>98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46"/>
      <c r="P13" s="146"/>
    </row>
    <row r="14" spans="1:7" ht="12.75" customHeight="1">
      <c r="A14" s="108"/>
      <c r="B14" s="108"/>
      <c r="C14" s="108"/>
      <c r="D14" s="108"/>
      <c r="E14" s="108"/>
      <c r="F14" s="108"/>
      <c r="G14" s="108"/>
    </row>
    <row r="15" spans="1:12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2.75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1:12" ht="12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2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2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2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2.7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2.7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</sheetData>
  <sheetProtection/>
  <mergeCells count="4">
    <mergeCell ref="A5:A6"/>
    <mergeCell ref="B5:B6"/>
    <mergeCell ref="C5:H5"/>
    <mergeCell ref="I5:N5"/>
  </mergeCells>
  <printOptions/>
  <pageMargins left="0.75" right="0.75" top="1" bottom="1" header="0.512" footer="0.512"/>
  <pageSetup horizontalDpi="600" verticalDpi="6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gnrcl020</dc:creator>
  <cp:keywords/>
  <dc:description/>
  <cp:lastModifiedBy>4599</cp:lastModifiedBy>
  <cp:lastPrinted>2018-01-11T01:49:28Z</cp:lastPrinted>
  <dcterms:created xsi:type="dcterms:W3CDTF">2007-11-10T03:29:25Z</dcterms:created>
  <dcterms:modified xsi:type="dcterms:W3CDTF">2018-02-20T06:12:53Z</dcterms:modified>
  <cp:category/>
  <cp:version/>
  <cp:contentType/>
  <cp:contentStatus/>
</cp:coreProperties>
</file>