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共有フォルダ\★財政状況調査＆財政状況資料集\R1（2019）年度\★03　１回目と２回目を結合\"/>
    </mc:Choice>
  </mc:AlternateContent>
  <bookViews>
    <workbookView xWindow="0" yWindow="0" windowWidth="15360" windowHeight="7635" tabRatio="82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W37" i="10"/>
  <c r="BW38" i="10" s="1"/>
  <c r="BW39" i="10" s="1"/>
  <c r="BW40" i="10" s="1"/>
  <c r="BW41" i="10" s="1"/>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<sst xmlns="http://schemas.openxmlformats.org/spreadsheetml/2006/main" count="1033" uniqueCount="602">
  <si>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</si>
  <si>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</si>
  <si>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</si>
  <si>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</si>
  <si>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</si>
  <si>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</si>
  <si>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</si>
  <si>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</si>
  <si>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</si>
  <si>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</si>
  <si>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</si>
  <si>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</si>
  <si>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</si>
  <si>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</si>
  <si>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</si>
  <si>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</si>
  <si>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</si>
  <si>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</si>
  <si>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</si>
  <si>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</si>
  <si>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</si>
  <si>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</si>
  <si>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</si>
  <si>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</si>
  <si>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</si>
  <si>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</si>
  <si>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</si>
  <si>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</si>
  <si>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</si>
  <si>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</si>
  <si>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</si>
  <si>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</si>
  <si>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</si>
  <si>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</si>
  <si>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</si>
  <si>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</si>
  <si>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</si>
  <si>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</si>
  <si>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</si>
  <si>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</si>
  <si>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</si>
  <si>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</si>
  <si>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</si>
  <si>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</si>
  <si>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</si>
  <si>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</si>
  <si>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</si>
  <si>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</si>
  <si>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</si>
  <si>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</si>
  <si>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</si>
  <si>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</si>
  <si>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</si>
  <si>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</si>
  <si>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</si>
  <si>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</si>
  <si>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</si>
  <si>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</si>
  <si>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</si>
  <si>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</si>
  <si>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</si>
  <si>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</si>
  <si>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</si>
  <si>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</si>
  <si>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</si>
  <si>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</si>
  <si>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</si>
  <si>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</si>
  <si>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</si>
  <si>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</si>
  <si>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</si>
  <si>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</si>
  <si>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</si>
  <si>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</si>
  <si>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</si>
  <si>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</si>
  <si>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</si>
  <si>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</si>
  <si>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</si>
  <si>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</si>
  <si>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</si>
  <si>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</si>
  <si>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</si>
  <si>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</si>
  <si>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</si>
  <si>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</si>
  <si>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</si>
  <si>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</si>
  <si>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</si>
  <si>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</si>
  <si>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</si>
  <si>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</si>
  <si>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</si>
  <si>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</si>
  <si>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</si>
  <si>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</si>
  <si>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</si>
  <si>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</si>
  <si>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</si>
  <si>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</si>
  <si>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</si>
  <si>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</si>
  <si>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</si>
  <si>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</si>
  <si>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</si>
  <si>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</si>
  <si>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</si>
  <si>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</si>
  <si>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</si>
  <si>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</si>
  <si>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</si>
  <si>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</si>
  <si>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</si>
  <si>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</si>
  <si>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</si>
  <si>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</si>
  <si>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</si>
  <si>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</si>
  <si>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</si>
  <si>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</si>
  <si>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</si>
  <si>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</si>
  <si>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</si>
  <si>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</si>
  <si>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</si>
  <si>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</si>
  <si>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</si>
  <si>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</si>
  <si>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</si>
  <si>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</si>
  <si>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</si>
  <si>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</si>
  <si>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</si>
  <si>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</si>
  <si>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</si>
  <si>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</si>
  <si>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</si>
  <si>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</si>
  <si>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</si>
  <si>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</si>
  <si>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</si>
  <si>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</si>
  <si>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</si>
  <si>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</si>
  <si>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</si>
  <si>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</si>
  <si>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</si>
  <si>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</si>
  <si>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</si>
  <si>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</si>
  <si>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</si>
  <si>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</si>
  <si>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</si>
  <si>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</si>
  <si>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</si>
  <si>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</si>
  <si>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</si>
  <si>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</si>
  <si>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</si>
  <si>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</si>
  <si>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</si>
  <si>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</si>
  <si>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</si>
  <si>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</si>
  <si>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</si>
  <si>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</si>
  <si>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</si>
  <si>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</si>
  <si>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</si>
  <si>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</si>
  <si>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</si>
  <si>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</si>
  <si>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</si>
  <si>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</si>
  <si>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</si>
  <si>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</si>
  <si>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</si>
  <si>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</si>
  <si>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</si>
  <si>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</si>
  <si>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</si>
  <si>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</si>
  <si>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</si>
  <si>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</si>
  <si>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</si>
  <si>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</si>
  <si>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</si>
  <si>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</si>
  <si>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</si>
  <si>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</si>
  <si>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</si>
  <si>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</si>
  <si>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</si>
  <si>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</si>
  <si>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</si>
  <si>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</si>
  <si>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</si>
  <si>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</si>
  <si>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</si>
  <si>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</si>
  <si>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</si>
  <si>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</si>
  <si>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</si>
  <si>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</si>
  <si>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福島県福島市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</si>
  <si>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</si>
  <si>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</si>
  <si>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</si>
  <si>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</si>
  <si>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</si>
  <si>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</si>
  <si>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</si>
  <si>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</si>
  <si>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</si>
  <si>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</si>
  <si>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</si>
  <si>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</si>
  <si>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</si>
  <si>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</si>
  <si>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</si>
  <si>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</si>
  <si>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</si>
  <si>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</si>
  <si>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</si>
  <si>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</si>
  <si>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</si>
  <si>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</si>
  <si>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</si>
  <si>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</si>
  <si>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</si>
  <si>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</si>
  <si>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</si>
  <si>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</si>
  <si>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</si>
  <si>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</si>
  <si>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</si>
  <si>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</si>
  <si>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</si>
  <si>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</si>
  <si>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</si>
  <si>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</si>
  <si>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</si>
  <si>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</si>
  <si>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</si>
  <si>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</si>
  <si>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</si>
  <si>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</si>
  <si>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</si>
  <si>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</si>
  <si>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</si>
  <si>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</si>
  <si>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</si>
  <si>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</si>
  <si>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</si>
  <si>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</si>
  <si>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</si>
  <si>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</si>
  <si>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</si>
  <si>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</si>
  <si>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</si>
  <si>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</si>
  <si>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</si>
  <si>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</si>
  <si>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</si>
  <si>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</si>
  <si>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</si>
  <si>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</si>
  <si>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</si>
  <si>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</si>
  <si>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</si>
  <si>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</si>
  <si>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</si>
  <si>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</si>
  <si>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</si>
  <si>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</si>
  <si>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</si>
  <si>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</si>
  <si>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</si>
  <si>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</si>
  <si>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</si>
  <si>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</si>
  <si>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</si>
  <si>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</si>
  <si>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</si>
  <si>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</si>
  <si>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</si>
  <si>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</si>
  <si>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</si>
  <si>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</si>
  <si>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</si>
  <si>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</si>
  <si>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</si>
  <si>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</si>
  <si>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</si>
  <si>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</si>
  <si>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</si>
  <si>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</si>
  <si>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</si>
  <si>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</si>
  <si>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</si>
  <si>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</si>
  <si>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</si>
  <si>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</si>
  <si>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</si>
  <si>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</si>
  <si>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</si>
  <si>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</si>
  <si>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</si>
  <si>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</si>
  <si>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</si>
  <si>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</si>
  <si>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</si>
  <si>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</si>
  <si>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</si>
  <si>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</si>
  <si>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</si>
  <si>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</si>
  <si>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</si>
  <si>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</si>
  <si>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</si>
  <si>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</si>
  <si>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</si>
  <si>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</si>
  <si>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</si>
  <si>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</si>
  <si>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</si>
  <si>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</si>
  <si>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</si>
  <si>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</si>
  <si>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</si>
  <si>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</si>
  <si>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</si>
  <si>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</si>
  <si>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</si>
  <si>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</si>
  <si>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</si>
  <si>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</si>
  <si>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</si>
  <si>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</si>
  <si>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</si>
  <si>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</si>
  <si>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</si>
  <si>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</si>
  <si>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</si>
  <si>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</si>
  <si>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</si>
  <si>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</si>
  <si>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</si>
  <si>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</si>
  <si>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</si>
  <si>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</si>
  <si>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</si>
  <si>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福島県福島市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</si>
  <si>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</si>
  <si>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</si>
  <si>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</si>
  <si>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</si>
  <si>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</si>
  <si>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</si>
  <si>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</si>
  <si>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</si>
  <si>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</si>
  <si>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</si>
  <si>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</si>
  <si>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</si>
  <si>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</si>
  <si>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</si>
  <si>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</si>
  <si>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</si>
  <si>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</si>
  <si>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</si>
  <si>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</si>
  <si>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</si>
  <si>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</si>
  <si>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</si>
  <si>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</si>
  <si>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</si>
  <si>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</si>
  <si>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</si>
  <si>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</si>
  <si>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</si>
  <si>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</si>
  <si>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</si>
  <si>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</si>
  <si>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</si>
  <si>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</si>
  <si>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</si>
  <si>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</si>
  <si>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</si>
  <si>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</si>
  <si>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</si>
  <si>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</si>
  <si>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</si>
  <si>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</si>
  <si>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法適用企業</t>
    <phoneticPr fontId="5"/>
  </si>
  <si>
    <t>農業集落排水事業会計</t>
    <phoneticPr fontId="5"/>
  </si>
  <si>
    <t>公設地方卸売市場事業費特別会計</t>
    <phoneticPr fontId="5"/>
  </si>
  <si>
    <t>法非適用企業</t>
    <phoneticPr fontId="5"/>
  </si>
  <si>
    <t>土地区画整理事業費特別会計</t>
    <phoneticPr fontId="5"/>
  </si>
  <si>
    <t>工業団地整備事業費特別会計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</si>
  <si>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</si>
  <si>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</si>
  <si>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</si>
  <si>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</si>
  <si>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</si>
  <si>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</si>
  <si>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</si>
  <si>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</si>
  <si>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</si>
  <si>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</si>
  <si>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</si>
  <si>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</si>
  <si>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</si>
  <si>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</si>
  <si>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</si>
  <si>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</si>
  <si>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</si>
  <si>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</si>
  <si>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</si>
  <si>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</si>
  <si>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</si>
  <si>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</si>
  <si>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</si>
  <si>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</si>
  <si>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</si>
  <si>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</si>
  <si>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</si>
  <si>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</si>
  <si>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</si>
  <si>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</si>
  <si>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</si>
  <si>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</si>
  <si>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</si>
  <si>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</si>
  <si>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</si>
  <si>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</si>
  <si>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</si>
  <si>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</si>
  <si>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</si>
  <si>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</si>
  <si>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</si>
  <si>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</si>
  <si>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</si>
  <si>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</si>
  <si>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</si>
  <si>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</si>
  <si>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</si>
  <si>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</si>
  <si>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</si>
  <si>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</si>
  <si>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</si>
  <si>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</si>
  <si>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</si>
  <si>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</si>
  <si>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</si>
  <si>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</si>
  <si>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</si>
  <si>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</si>
  <si>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</si>
  <si>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工業団地整備事業費特別会計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</si>
  <si>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</si>
  <si>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</si>
  <si>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</si>
  <si>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</si>
  <si>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</si>
  <si>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</si>
  <si>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</si>
  <si>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</si>
  <si>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</si>
  <si>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</si>
  <si>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</si>
  <si>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</si>
  <si>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</si>
  <si>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</si>
  <si>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</si>
  <si>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</si>
  <si>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</si>
  <si>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</si>
  <si>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</si>
  <si>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</si>
  <si>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</si>
  <si>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</si>
  <si>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</si>
  <si>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</si>
  <si>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</si>
  <si>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</si>
  <si>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</si>
  <si>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</si>
  <si>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</si>
  <si>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</si>
  <si>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</si>
  <si>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</si>
  <si>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</si>
  <si>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</si>
  <si>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</si>
  <si>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</si>
  <si>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</si>
  <si>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</si>
  <si>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</si>
  <si>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</si>
  <si>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</si>
  <si>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</si>
  <si>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</si>
  <si>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</si>
  <si>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</si>
  <si>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</si>
  <si>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</si>
  <si>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</si>
  <si>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</si>
  <si>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</si>
  <si>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</si>
  <si>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</si>
  <si>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</si>
  <si>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</si>
  <si>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</si>
  <si>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</si>
  <si>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</si>
  <si>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</si>
  <si>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</si>
  <si>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</si>
  <si>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</si>
  <si>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</si>
  <si>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</si>
  <si>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</si>
  <si>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</si>
  <si>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</si>
  <si>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</si>
  <si>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</si>
  <si>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</si>
  <si>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</si>
  <si>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</si>
  <si>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</si>
  <si>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</si>
  <si>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</si>
  <si>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</si>
  <si>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</si>
  <si>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</si>
  <si>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</si>
  <si>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</si>
  <si>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</si>
  <si>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</si>
  <si>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</si>
  <si>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</si>
  <si>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</si>
  <si>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</si>
  <si>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2.43</t>
  </si>
  <si>
    <t>▲ 2.51</t>
  </si>
  <si>
    <t>一般会計</t>
  </si>
  <si>
    <t>水道事業会計</t>
  </si>
  <si>
    <t>国民健康保険事業費特別会計</t>
  </si>
  <si>
    <t>下水道事業会計</t>
  </si>
  <si>
    <t>介護保険事業費特別会計</t>
  </si>
  <si>
    <t>土地区画整理事業費特別会計</t>
  </si>
  <si>
    <t>農業集落排水事業会計</t>
  </si>
  <si>
    <t>公設地方卸売市場事業費特別会計</t>
  </si>
  <si>
    <t>その他会計（赤字）</t>
  </si>
  <si>
    <t>その他会計（黒字）</t>
  </si>
  <si>
    <t>-</t>
    <phoneticPr fontId="2"/>
  </si>
  <si>
    <t>（公財）福島市振興公社</t>
    <rPh sb="1" eb="2">
      <t>オオヤケ</t>
    </rPh>
    <rPh sb="2" eb="3">
      <t>ザイ</t>
    </rPh>
    <rPh sb="4" eb="7">
      <t>フクシマシ</t>
    </rPh>
    <rPh sb="7" eb="9">
      <t>シンコウ</t>
    </rPh>
    <rPh sb="9" eb="11">
      <t>コウシャ</t>
    </rPh>
    <phoneticPr fontId="24"/>
  </si>
  <si>
    <t>（一財）福島市中小企業福祉サポートセンター</t>
    <rPh sb="1" eb="2">
      <t>イチ</t>
    </rPh>
    <rPh sb="2" eb="3">
      <t>ザイ</t>
    </rPh>
    <rPh sb="4" eb="7">
      <t>フクシマシ</t>
    </rPh>
    <rPh sb="7" eb="9">
      <t>チュウショウ</t>
    </rPh>
    <rPh sb="9" eb="11">
      <t>キギョウ</t>
    </rPh>
    <rPh sb="11" eb="13">
      <t>フクシ</t>
    </rPh>
    <phoneticPr fontId="24"/>
  </si>
  <si>
    <t>（公財）福島市スポーツ振興公社</t>
    <rPh sb="1" eb="2">
      <t>コウ</t>
    </rPh>
    <rPh sb="2" eb="3">
      <t>ザイ</t>
    </rPh>
    <rPh sb="4" eb="7">
      <t>フクシマシ</t>
    </rPh>
    <rPh sb="11" eb="13">
      <t>シンコウ</t>
    </rPh>
    <rPh sb="13" eb="15">
      <t>コウシャ</t>
    </rPh>
    <phoneticPr fontId="24"/>
  </si>
  <si>
    <t>福島市観光開発（株）</t>
    <rPh sb="0" eb="3">
      <t>フクシマシ</t>
    </rPh>
    <rPh sb="3" eb="5">
      <t>カンコウ</t>
    </rPh>
    <rPh sb="5" eb="7">
      <t>カイハツ</t>
    </rPh>
    <rPh sb="8" eb="9">
      <t>カブ</t>
    </rPh>
    <phoneticPr fontId="24"/>
  </si>
  <si>
    <t>福島地方土地開発公社</t>
    <rPh sb="0" eb="2">
      <t>フクシマ</t>
    </rPh>
    <rPh sb="2" eb="4">
      <t>チホウ</t>
    </rPh>
    <rPh sb="4" eb="6">
      <t>トチ</t>
    </rPh>
    <rPh sb="6" eb="8">
      <t>カイハツ</t>
    </rPh>
    <rPh sb="8" eb="10">
      <t>コウシャ</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</si>
  <si>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</si>
  <si>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</si>
  <si>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（株）飯野町振興公社</t>
    <rPh sb="1" eb="2">
      <t>カブ</t>
    </rPh>
    <rPh sb="3" eb="6">
      <t>イイノマチ</t>
    </rPh>
    <rPh sb="6" eb="8">
      <t>シンコウ</t>
    </rPh>
    <rPh sb="8" eb="10">
      <t>コウシャ</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</si>
  <si>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</si>
  <si>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</si>
  <si>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庁舎整備基金</t>
    <rPh sb="0" eb="2">
      <t>チョウシャ</t>
    </rPh>
    <rPh sb="2" eb="4">
      <t>セイビ</t>
    </rPh>
    <rPh sb="4" eb="6">
      <t>キキン</t>
    </rPh>
    <phoneticPr fontId="11"/>
  </si>
  <si>
    <t>環境基金</t>
    <rPh sb="0" eb="2">
      <t>カンキョウ</t>
    </rPh>
    <rPh sb="2" eb="4">
      <t>キキン</t>
    </rPh>
    <phoneticPr fontId="11"/>
  </si>
  <si>
    <t>公共施設建設基金</t>
    <rPh sb="0" eb="2">
      <t>コウキョウ</t>
    </rPh>
    <rPh sb="2" eb="4">
      <t>シセツ</t>
    </rPh>
    <rPh sb="4" eb="6">
      <t>ケンセツ</t>
    </rPh>
    <rPh sb="6" eb="8">
      <t>キキン</t>
    </rPh>
    <phoneticPr fontId="11"/>
  </si>
  <si>
    <t>スポーツ振興基金</t>
    <rPh sb="4" eb="6">
      <t>シンコウ</t>
    </rPh>
    <rPh sb="6" eb="8">
      <t>キキン</t>
    </rPh>
    <phoneticPr fontId="11"/>
  </si>
  <si>
    <t>長寿社会福祉基金</t>
    <rPh sb="0" eb="2">
      <t>チョウジュ</t>
    </rPh>
    <rPh sb="2" eb="4">
      <t>シャカイ</t>
    </rPh>
    <rPh sb="4" eb="6">
      <t>フクシ</t>
    </rPh>
    <rPh sb="6" eb="8">
      <t>キキン</t>
    </rPh>
    <phoneticPr fontId="11"/>
  </si>
  <si>
    <t>福島地方水道用水供給企業団　福島地方水道用水供給事業</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</si>
  <si>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</si>
  <si>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</si>
  <si>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</si>
  <si>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</si>
  <si>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</si>
  <si>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</si>
  <si>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</si>
  <si>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</si>
  <si>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2"/>
  </si>
  <si>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</si>
  <si>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9">
      <t>トクベツ</t>
    </rPh>
    <rPh sb="19" eb="20">
      <t>カイ</t>
    </rPh>
    <rPh sb="20" eb="21">
      <t>ケイ</t>
    </rPh>
    <phoneticPr fontId="30"/>
  </si>
  <si>
    <t>伊達地方衛生処理組合　ごみ処理事業特別会計</t>
    <rPh sb="0" eb="2">
      <t>ダテ</t>
    </rPh>
    <rPh sb="2" eb="4">
      <t>チホウ</t>
    </rPh>
    <rPh sb="4" eb="5">
      <t>エイ</t>
    </rPh>
    <rPh sb="5" eb="6">
      <t>セイ</t>
    </rPh>
    <rPh sb="6" eb="8">
      <t>ショリ</t>
    </rPh>
    <rPh sb="8" eb="10">
      <t>クミアイ</t>
    </rPh>
    <rPh sb="13" eb="15">
      <t>ショリ</t>
    </rPh>
    <rPh sb="15" eb="17">
      <t>ジギョウ</t>
    </rPh>
    <rPh sb="17" eb="19">
      <t>トクベツ</t>
    </rPh>
    <rPh sb="19" eb="20">
      <t>カイ</t>
    </rPh>
    <rPh sb="20" eb="21">
      <t>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</si>
  <si>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</si>
  <si>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</si>
  <si>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</si>
  <si>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</si>
  <si>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</si>
  <si>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</si>
  <si>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</si>
  <si>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</si>
  <si>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</si>
  <si>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</si>
  <si>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</si>
  <si>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実質公債費比率は平成25年度以降減少が続いており、類似団体内平均を下回っているが、将来負担比率については平成29年度に上昇に転じた。
　これは、一般会計等に係る地方債の現在高の増加及び充当可能財源等の減少により、将来負担比率の算定式の分子が増加したことによるものである。
　今後も、長期的な視点に立った健全な財政運営を維持するため、市債の適正な運用を図る。</t>
    <rPh sb="1" eb="3">
      <t>ジッシツ</t>
    </rPh>
    <rPh sb="3" eb="6">
      <t>コウサイヒ</t>
    </rPh>
    <rPh sb="6" eb="8">
      <t>ヒリツ</t>
    </rPh>
    <rPh sb="9" eb="11">
      <t>ヘイセイ</t>
    </rPh>
    <rPh sb="13" eb="14">
      <t>ネン</t>
    </rPh>
    <rPh sb="14" eb="15">
      <t>ド</t>
    </rPh>
    <rPh sb="15" eb="17">
      <t>イコウ</t>
    </rPh>
    <rPh sb="17" eb="19">
      <t>ゲンショウ</t>
    </rPh>
    <rPh sb="20" eb="21">
      <t>ツヅ</t>
    </rPh>
    <rPh sb="26" eb="28">
      <t>ルイジ</t>
    </rPh>
    <rPh sb="28" eb="30">
      <t>ダンタイ</t>
    </rPh>
    <rPh sb="30" eb="31">
      <t>ナイ</t>
    </rPh>
    <rPh sb="31" eb="33">
      <t>ヘイキン</t>
    </rPh>
    <rPh sb="34" eb="36">
      <t>シタマワ</t>
    </rPh>
    <rPh sb="42" eb="44">
      <t>ショウライ</t>
    </rPh>
    <rPh sb="44" eb="46">
      <t>フタン</t>
    </rPh>
    <rPh sb="46" eb="48">
      <t>ヒリツ</t>
    </rPh>
    <rPh sb="53" eb="55">
      <t>ヘイセイ</t>
    </rPh>
    <rPh sb="57" eb="58">
      <t>ネン</t>
    </rPh>
    <rPh sb="58" eb="59">
      <t>ド</t>
    </rPh>
    <rPh sb="60" eb="62">
      <t>ジョウショウ</t>
    </rPh>
    <rPh sb="63" eb="64">
      <t>テン</t>
    </rPh>
    <rPh sb="114" eb="116">
      <t>サンテイ</t>
    </rPh>
    <rPh sb="116" eb="117">
      <t>シキ</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</si>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</sst>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xmlns:c16r2="http://schemas.microsoft.com/office/drawing/2015/06/chart">
            <c:ext xmlns:c16="http://schemas.microsoft.com/office/drawing/2014/chart" uri="{C3380CC4-5D6E-409C-BE32-E72D297353CC}">
              <c16:uniqueId val="{00000000-7BEC-4EB0-8518-C3C26725F9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33788</c:v>
                </c:pt>
                <c:pt idx="1">
                  <c:v>51431</c:v>
                </c:pt>
                <c:pt idx="2">
                  <c:v>45995</c:v>
                </c:pt>
                <c:pt idx="3">
                  <c:v>43541</c:v>
                </c:pt>
                <c:pt idx="4">
                  <c:v>43939</c:v>
                </c:pt>
              </c:numCache>
            </c:numRef>
          </c:val>
          <c:smooth val="0"/>
          <c:extLst xmlns:c16r2="http://schemas.microsoft.com/office/drawing/2015/06/chart">
            <c:ext xmlns:c16="http://schemas.microsoft.com/office/drawing/2014/chart" uri="{C3380CC4-5D6E-409C-BE32-E72D297353CC}">
              <c16:uniqueId val="{00000001-7BEC-4EB0-8518-C3C26725F9A3}"/>
            </c:ext>
          </c:extLst>
        </c:ser>
        <c:dLbls>
          <c:showLegendKey val="0"/>
          <c:showVal val="0"/>
          <c:showCatName val="0"/>
          <c:showSerName val="0"/>
          <c:showPercent val="0"/>
          <c:showBubbleSize val="0"/>
        </c:dLbls>
        <c:marker val="1"/>
        <c:smooth val="0"/>
        <c:axId val="805826952"/>
        <c:axId val="805827344"/>
      </c:lineChart>
      <c:catAx>
        <c:axId val="805826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5827344"/>
        <c:crosses val="autoZero"/>
        <c:auto val="1"/>
        <c:lblAlgn val="ctr"/>
        <c:lblOffset val="100"/>
        <c:tickLblSkip val="1"/>
        <c:tickMarkSkip val="1"/>
        <c:noMultiLvlLbl val="0"/>
      </c:catAx>
      <c:valAx>
        <c:axId val="8058273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5826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8.07</c:v>
                </c:pt>
                <c:pt idx="1">
                  <c:v>8.5500000000000007</c:v>
                </c:pt>
                <c:pt idx="2">
                  <c:v>10.36</c:v>
                </c:pt>
                <c:pt idx="3">
                  <c:v>7.02</c:v>
                </c:pt>
                <c:pt idx="4">
                  <c:v>7.13</c:v>
                </c:pt>
              </c:numCache>
            </c:numRef>
          </c:val>
          <c:extLst xmlns:c16r2="http://schemas.microsoft.com/office/drawing/2015/06/chart">
            <c:ext xmlns:c16="http://schemas.microsoft.com/office/drawing/2014/chart" uri="{C3380CC4-5D6E-409C-BE32-E72D297353CC}">
              <c16:uniqueId val="{00000000-177F-4BF2-BE0B-C030EB62FA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14.28</c:v>
                </c:pt>
                <c:pt idx="1">
                  <c:v>14.4</c:v>
                </c:pt>
                <c:pt idx="2">
                  <c:v>14.37</c:v>
                </c:pt>
                <c:pt idx="3">
                  <c:v>15.18</c:v>
                </c:pt>
                <c:pt idx="4">
                  <c:v>12.57</c:v>
                </c:pt>
              </c:numCache>
            </c:numRef>
          </c:val>
          <c:extLst xmlns:c16r2="http://schemas.microsoft.com/office/drawing/2015/06/chart">
            <c:ext xmlns:c16="http://schemas.microsoft.com/office/drawing/2014/chart" uri="{C3380CC4-5D6E-409C-BE32-E72D297353CC}">
              <c16:uniqueId val="{00000001-177F-4BF2-BE0B-C030EB62FAE9}"/>
            </c:ext>
          </c:extLst>
        </c:ser>
        <c:dLbls>
          <c:showLegendKey val="0"/>
          <c:showVal val="0"/>
          <c:showCatName val="0"/>
          <c:showSerName val="0"/>
          <c:showPercent val="0"/>
          <c:showBubbleSize val="0"/>
        </c:dLbls>
        <c:gapWidth val="250"/>
        <c:overlap val="100"/>
        <c:axId val="774436504"/>
        <c:axId val="77444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c:v>
                </c:pt>
                <c:pt idx="1">
                  <c:v>0.42</c:v>
                </c:pt>
                <c:pt idx="2">
                  <c:v>1.84</c:v>
                </c:pt>
                <c:pt idx="3">
                  <c:v>-2.4300000000000002</c:v>
                </c:pt>
                <c:pt idx="4">
                  <c:v>-2.5099999999999998</c:v>
                </c:pt>
              </c:numCache>
            </c:numRef>
          </c:val>
          <c:smooth val="0"/>
          <c:extLst xmlns:c16r2="http://schemas.microsoft.com/office/drawing/2015/06/chart">
            <c:ext xmlns:c16="http://schemas.microsoft.com/office/drawing/2014/chart" uri="{C3380CC4-5D6E-409C-BE32-E72D297353CC}">
              <c16:uniqueId val="{00000002-177F-4BF2-BE0B-C030EB62FAE9}"/>
            </c:ext>
          </c:extLst>
        </c:ser>
        <c:dLbls>
          <c:showLegendKey val="0"/>
          <c:showVal val="0"/>
          <c:showCatName val="0"/>
          <c:showSerName val="0"/>
          <c:showPercent val="0"/>
          <c:showBubbleSize val="0"/>
        </c:dLbls>
        <c:marker val="1"/>
        <c:smooth val="0"/>
        <c:axId val="774436504"/>
        <c:axId val="774440032"/>
      </c:lineChart>
      <c:catAx>
        <c:axId val="77443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4440032"/>
        <c:crosses val="autoZero"/>
        <c:auto val="1"/>
        <c:lblAlgn val="ctr"/>
        <c:lblOffset val="100"/>
        <c:tickLblSkip val="1"/>
        <c:tickMarkSkip val="1"/>
        <c:noMultiLvlLbl val="0"/>
      </c:catAx>
      <c:valAx>
        <c:axId val="77444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443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2.63</c:v>
                </c:pt>
                <c:pt idx="2">
                  <c:v>#N/A</c:v>
                </c:pt>
                <c:pt idx="3">
                  <c:v>2.0299999999999998</c:v>
                </c:pt>
                <c:pt idx="4">
                  <c:v>#N/A</c:v>
                </c:pt>
                <c:pt idx="5">
                  <c:v>1.5</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0-5696-45E2-995F-2C8877F0F8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696-45E2-995F-2C8877F0F86D}"/>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5696-45E2-995F-2C8877F0F86D}"/>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3-5696-45E2-995F-2C8877F0F86D}"/>
            </c:ext>
          </c:extLst>
        </c:ser>
        <c:ser>
          <c:idx val="4"/>
          <c:order val="4"/>
          <c:tx>
            <c:strRef>
              <c:f>データシート!$A$31</c:f>
              <c:strCache>
                <c:ptCount val="1"/>
                <c:pt idx="0">
                  <c:v>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0.12</c:v>
                </c:pt>
                <c:pt idx="4">
                  <c:v>#N/A</c:v>
                </c:pt>
                <c:pt idx="5">
                  <c:v>0.12</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4-5696-45E2-995F-2C8877F0F86D}"/>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0.31</c:v>
                </c:pt>
                <c:pt idx="4">
                  <c:v>#N/A</c:v>
                </c:pt>
                <c:pt idx="5">
                  <c:v>0.63</c:v>
                </c:pt>
                <c:pt idx="6">
                  <c:v>#N/A</c:v>
                </c:pt>
                <c:pt idx="7">
                  <c:v>0.91</c:v>
                </c:pt>
                <c:pt idx="8">
                  <c:v>#N/A</c:v>
                </c:pt>
                <c:pt idx="9">
                  <c:v>0.95</c:v>
                </c:pt>
              </c:numCache>
            </c:numRef>
          </c:val>
          <c:extLst xmlns:c16r2="http://schemas.microsoft.com/office/drawing/2015/06/chart">
            <c:ext xmlns:c16="http://schemas.microsoft.com/office/drawing/2014/chart" uri="{C3380CC4-5D6E-409C-BE32-E72D297353CC}">
              <c16:uniqueId val="{00000005-5696-45E2-995F-2C8877F0F86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1.53</c:v>
                </c:pt>
                <c:pt idx="8">
                  <c:v>#N/A</c:v>
                </c:pt>
                <c:pt idx="9">
                  <c:v>1.19</c:v>
                </c:pt>
              </c:numCache>
            </c:numRef>
          </c:val>
          <c:extLst xmlns:c16r2="http://schemas.microsoft.com/office/drawing/2015/06/chart">
            <c:ext xmlns:c16="http://schemas.microsoft.com/office/drawing/2014/chart" uri="{C3380CC4-5D6E-409C-BE32-E72D297353CC}">
              <c16:uniqueId val="{00000006-5696-45E2-995F-2C8877F0F86D}"/>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2.27</c:v>
                </c:pt>
                <c:pt idx="2">
                  <c:v>#N/A</c:v>
                </c:pt>
                <c:pt idx="3">
                  <c:v>2.91</c:v>
                </c:pt>
                <c:pt idx="4">
                  <c:v>#N/A</c:v>
                </c:pt>
                <c:pt idx="5">
                  <c:v>2.2400000000000002</c:v>
                </c:pt>
                <c:pt idx="6">
                  <c:v>#N/A</c:v>
                </c:pt>
                <c:pt idx="7">
                  <c:v>2.69</c:v>
                </c:pt>
                <c:pt idx="8">
                  <c:v>#N/A</c:v>
                </c:pt>
                <c:pt idx="9">
                  <c:v>3.4</c:v>
                </c:pt>
              </c:numCache>
            </c:numRef>
          </c:val>
          <c:extLst xmlns:c16r2="http://schemas.microsoft.com/office/drawing/2015/06/chart">
            <c:ext xmlns:c16="http://schemas.microsoft.com/office/drawing/2014/chart" uri="{C3380CC4-5D6E-409C-BE32-E72D297353CC}">
              <c16:uniqueId val="{00000007-5696-45E2-995F-2C8877F0F86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5.52</c:v>
                </c:pt>
                <c:pt idx="2">
                  <c:v>#N/A</c:v>
                </c:pt>
                <c:pt idx="3">
                  <c:v>6.1</c:v>
                </c:pt>
                <c:pt idx="4">
                  <c:v>#N/A</c:v>
                </c:pt>
                <c:pt idx="5">
                  <c:v>6.79</c:v>
                </c:pt>
                <c:pt idx="6">
                  <c:v>#N/A</c:v>
                </c:pt>
                <c:pt idx="7">
                  <c:v>6.53</c:v>
                </c:pt>
                <c:pt idx="8">
                  <c:v>#N/A</c:v>
                </c:pt>
                <c:pt idx="9">
                  <c:v>6.72</c:v>
                </c:pt>
              </c:numCache>
            </c:numRef>
          </c:val>
          <c:extLst xmlns:c16r2="http://schemas.microsoft.com/office/drawing/2015/06/chart">
            <c:ext xmlns:c16="http://schemas.microsoft.com/office/drawing/2014/chart" uri="{C3380CC4-5D6E-409C-BE32-E72D297353CC}">
              <c16:uniqueId val="{00000008-5696-45E2-995F-2C8877F0F8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8.07</c:v>
                </c:pt>
                <c:pt idx="2">
                  <c:v>#N/A</c:v>
                </c:pt>
                <c:pt idx="3">
                  <c:v>8.5399999999999991</c:v>
                </c:pt>
                <c:pt idx="4">
                  <c:v>#N/A</c:v>
                </c:pt>
                <c:pt idx="5">
                  <c:v>10.15</c:v>
                </c:pt>
                <c:pt idx="6">
                  <c:v>#N/A</c:v>
                </c:pt>
                <c:pt idx="7">
                  <c:v>6.89</c:v>
                </c:pt>
                <c:pt idx="8">
                  <c:v>#N/A</c:v>
                </c:pt>
                <c:pt idx="9">
                  <c:v>7.1</c:v>
                </c:pt>
              </c:numCache>
            </c:numRef>
          </c:val>
          <c:extLst xmlns:c16r2="http://schemas.microsoft.com/office/drawing/2015/06/chart">
            <c:ext xmlns:c16="http://schemas.microsoft.com/office/drawing/2014/chart" uri="{C3380CC4-5D6E-409C-BE32-E72D297353CC}">
              <c16:uniqueId val="{00000009-5696-45E2-995F-2C8877F0F86D}"/>
            </c:ext>
          </c:extLst>
        </c:ser>
        <c:dLbls>
          <c:showLegendKey val="0"/>
          <c:showVal val="0"/>
          <c:showCatName val="0"/>
          <c:showSerName val="0"/>
          <c:showPercent val="0"/>
          <c:showBubbleSize val="0"/>
        </c:dLbls>
        <c:gapWidth val="150"/>
        <c:overlap val="100"/>
        <c:axId val="774441600"/>
        <c:axId val="774435328"/>
      </c:barChart>
      <c:catAx>
        <c:axId val="7744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4435328"/>
        <c:crosses val="autoZero"/>
        <c:auto val="1"/>
        <c:lblAlgn val="ctr"/>
        <c:lblOffset val="100"/>
        <c:tickLblSkip val="1"/>
        <c:tickMarkSkip val="1"/>
        <c:noMultiLvlLbl val="0"/>
      </c:catAx>
      <c:valAx>
        <c:axId val="77443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444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10687</c:v>
                </c:pt>
                <c:pt idx="5">
                  <c:v>11048</c:v>
                </c:pt>
                <c:pt idx="8">
                  <c:v>10585</c:v>
                </c:pt>
                <c:pt idx="11">
                  <c:v>10371</c:v>
                </c:pt>
                <c:pt idx="14">
                  <c:v>10449</c:v>
                </c:pt>
              </c:numCache>
            </c:numRef>
          </c:val>
          <c:extLst xmlns:c16r2="http://schemas.microsoft.com/office/drawing/2015/06/chart">
            <c:ext xmlns:c16="http://schemas.microsoft.com/office/drawing/2014/chart" uri="{C3380CC4-5D6E-409C-BE32-E72D297353CC}">
              <c16:uniqueId val="{00000000-120F-4C02-9A46-568395E895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0F-4C02-9A46-568395E895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61</c:v>
                </c:pt>
                <c:pt idx="3">
                  <c:v>58</c:v>
                </c:pt>
                <c:pt idx="6">
                  <c:v>22</c:v>
                </c:pt>
                <c:pt idx="9">
                  <c:v>20</c:v>
                </c:pt>
                <c:pt idx="12">
                  <c:v>19</c:v>
                </c:pt>
              </c:numCache>
            </c:numRef>
          </c:val>
          <c:extLst xmlns:c16r2="http://schemas.microsoft.com/office/drawing/2015/06/chart">
            <c:ext xmlns:c16="http://schemas.microsoft.com/office/drawing/2014/chart" uri="{C3380CC4-5D6E-409C-BE32-E72D297353CC}">
              <c16:uniqueId val="{00000002-120F-4C02-9A46-568395E895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20</c:v>
                </c:pt>
                <c:pt idx="6">
                  <c:v>20</c:v>
                </c:pt>
                <c:pt idx="9">
                  <c:v>20</c:v>
                </c:pt>
                <c:pt idx="12">
                  <c:v>20</c:v>
                </c:pt>
              </c:numCache>
            </c:numRef>
          </c:val>
          <c:extLst xmlns:c16r2="http://schemas.microsoft.com/office/drawing/2015/06/chart">
            <c:ext xmlns:c16="http://schemas.microsoft.com/office/drawing/2014/chart" uri="{C3380CC4-5D6E-409C-BE32-E72D297353CC}">
              <c16:uniqueId val="{00000003-120F-4C02-9A46-568395E895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3259</c:v>
                </c:pt>
                <c:pt idx="3">
                  <c:v>3098</c:v>
                </c:pt>
                <c:pt idx="6">
                  <c:v>3526</c:v>
                </c:pt>
                <c:pt idx="9">
                  <c:v>2484</c:v>
                </c:pt>
                <c:pt idx="12">
                  <c:v>3024</c:v>
                </c:pt>
              </c:numCache>
            </c:numRef>
          </c:val>
          <c:extLst xmlns:c16r2="http://schemas.microsoft.com/office/drawing/2015/06/chart">
            <c:ext xmlns:c16="http://schemas.microsoft.com/office/drawing/2014/chart" uri="{C3380CC4-5D6E-409C-BE32-E72D297353CC}">
              <c16:uniqueId val="{00000004-120F-4C02-9A46-568395E895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0F-4C02-9A46-568395E895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0F-4C02-9A46-568395E895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9096</c:v>
                </c:pt>
                <c:pt idx="3">
                  <c:v>8783</c:v>
                </c:pt>
                <c:pt idx="6">
                  <c:v>8311</c:v>
                </c:pt>
                <c:pt idx="9">
                  <c:v>8162</c:v>
                </c:pt>
                <c:pt idx="12">
                  <c:v>8206</c:v>
                </c:pt>
              </c:numCache>
            </c:numRef>
          </c:val>
          <c:extLst xmlns:c16r2="http://schemas.microsoft.com/office/drawing/2015/06/chart">
            <c:ext xmlns:c16="http://schemas.microsoft.com/office/drawing/2014/chart" uri="{C3380CC4-5D6E-409C-BE32-E72D297353CC}">
              <c16:uniqueId val="{00000007-120F-4C02-9A46-568395E8955D}"/>
            </c:ext>
          </c:extLst>
        </c:ser>
        <c:dLbls>
          <c:showLegendKey val="0"/>
          <c:showVal val="0"/>
          <c:showCatName val="0"/>
          <c:showSerName val="0"/>
          <c:showPercent val="0"/>
          <c:showBubbleSize val="0"/>
        </c:dLbls>
        <c:gapWidth val="100"/>
        <c:overlap val="100"/>
        <c:axId val="565515560"/>
        <c:axId val="56551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1766</c:v>
                </c:pt>
                <c:pt idx="2">
                  <c:v>#N/A</c:v>
                </c:pt>
                <c:pt idx="3">
                  <c:v>#N/A</c:v>
                </c:pt>
                <c:pt idx="4">
                  <c:v>911</c:v>
                </c:pt>
                <c:pt idx="5">
                  <c:v>#N/A</c:v>
                </c:pt>
                <c:pt idx="6">
                  <c:v>#N/A</c:v>
                </c:pt>
                <c:pt idx="7">
                  <c:v>1294</c:v>
                </c:pt>
                <c:pt idx="8">
                  <c:v>#N/A</c:v>
                </c:pt>
                <c:pt idx="9">
                  <c:v>#N/A</c:v>
                </c:pt>
                <c:pt idx="10">
                  <c:v>315</c:v>
                </c:pt>
                <c:pt idx="11">
                  <c:v>#N/A</c:v>
                </c:pt>
                <c:pt idx="12">
                  <c:v>#N/A</c:v>
                </c:pt>
                <c:pt idx="13">
                  <c:v>820</c:v>
                </c:pt>
                <c:pt idx="14">
                  <c:v>#N/A</c:v>
                </c:pt>
              </c:numCache>
            </c:numRef>
          </c:val>
          <c:smooth val="0"/>
          <c:extLst xmlns:c16r2="http://schemas.microsoft.com/office/drawing/2015/06/chart">
            <c:ext xmlns:c16="http://schemas.microsoft.com/office/drawing/2014/chart" uri="{C3380CC4-5D6E-409C-BE32-E72D297353CC}">
              <c16:uniqueId val="{00000008-120F-4C02-9A46-568395E8955D}"/>
            </c:ext>
          </c:extLst>
        </c:ser>
        <c:dLbls>
          <c:showLegendKey val="0"/>
          <c:showVal val="0"/>
          <c:showCatName val="0"/>
          <c:showSerName val="0"/>
          <c:showPercent val="0"/>
          <c:showBubbleSize val="0"/>
        </c:dLbls>
        <c:marker val="1"/>
        <c:smooth val="0"/>
        <c:axId val="565515560"/>
        <c:axId val="565516736"/>
      </c:lineChart>
      <c:catAx>
        <c:axId val="56551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5516736"/>
        <c:crosses val="autoZero"/>
        <c:auto val="1"/>
        <c:lblAlgn val="ctr"/>
        <c:lblOffset val="100"/>
        <c:tickLblSkip val="1"/>
        <c:tickMarkSkip val="1"/>
        <c:noMultiLvlLbl val="0"/>
      </c:catAx>
      <c:valAx>
        <c:axId val="56551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551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98481</c:v>
                </c:pt>
                <c:pt idx="5">
                  <c:v>96832</c:v>
                </c:pt>
                <c:pt idx="8">
                  <c:v>94731</c:v>
                </c:pt>
                <c:pt idx="11">
                  <c:v>91769</c:v>
                </c:pt>
                <c:pt idx="14">
                  <c:v>89569</c:v>
                </c:pt>
              </c:numCache>
            </c:numRef>
          </c:val>
          <c:extLst xmlns:c16r2="http://schemas.microsoft.com/office/drawing/2015/06/chart">
            <c:ext xmlns:c16="http://schemas.microsoft.com/office/drawing/2014/chart" uri="{C3380CC4-5D6E-409C-BE32-E72D297353CC}">
              <c16:uniqueId val="{00000000-BBF0-4762-AA92-70AEE365A5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19148</c:v>
                </c:pt>
                <c:pt idx="5">
                  <c:v>16899</c:v>
                </c:pt>
                <c:pt idx="8">
                  <c:v>15988</c:v>
                </c:pt>
                <c:pt idx="11">
                  <c:v>14701</c:v>
                </c:pt>
                <c:pt idx="14">
                  <c:v>13776</c:v>
                </c:pt>
              </c:numCache>
            </c:numRef>
          </c:val>
          <c:extLst xmlns:c16r2="http://schemas.microsoft.com/office/drawing/2015/06/chart">
            <c:ext xmlns:c16="http://schemas.microsoft.com/office/drawing/2014/chart" uri="{C3380CC4-5D6E-409C-BE32-E72D297353CC}">
              <c16:uniqueId val="{00000001-BBF0-4762-AA92-70AEE365A5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13839</c:v>
                </c:pt>
                <c:pt idx="5">
                  <c:v>13223</c:v>
                </c:pt>
                <c:pt idx="8">
                  <c:v>15423</c:v>
                </c:pt>
                <c:pt idx="11">
                  <c:v>16531</c:v>
                </c:pt>
                <c:pt idx="14">
                  <c:v>16800</c:v>
                </c:pt>
              </c:numCache>
            </c:numRef>
          </c:val>
          <c:extLst xmlns:c16r2="http://schemas.microsoft.com/office/drawing/2015/06/chart">
            <c:ext xmlns:c16="http://schemas.microsoft.com/office/drawing/2014/chart" uri="{C3380CC4-5D6E-409C-BE32-E72D297353CC}">
              <c16:uniqueId val="{00000002-BBF0-4762-AA92-70AEE365A5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BF0-4762-AA92-70AEE365A5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BF0-4762-AA92-70AEE365A5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5784</c:v>
                </c:pt>
                <c:pt idx="3">
                  <c:v>5306</c:v>
                </c:pt>
                <c:pt idx="6">
                  <c:v>4520</c:v>
                </c:pt>
                <c:pt idx="9">
                  <c:v>4354</c:v>
                </c:pt>
                <c:pt idx="12">
                  <c:v>3902</c:v>
                </c:pt>
              </c:numCache>
            </c:numRef>
          </c:val>
          <c:extLst xmlns:c16r2="http://schemas.microsoft.com/office/drawing/2015/06/chart">
            <c:ext xmlns:c16="http://schemas.microsoft.com/office/drawing/2014/chart" uri="{C3380CC4-5D6E-409C-BE32-E72D297353CC}">
              <c16:uniqueId val="{00000005-BBF0-4762-AA92-70AEE365A5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18440</c:v>
                </c:pt>
                <c:pt idx="3">
                  <c:v>16879</c:v>
                </c:pt>
                <c:pt idx="6">
                  <c:v>16185</c:v>
                </c:pt>
                <c:pt idx="9">
                  <c:v>16028</c:v>
                </c:pt>
                <c:pt idx="12">
                  <c:v>15686</c:v>
                </c:pt>
              </c:numCache>
            </c:numRef>
          </c:val>
          <c:extLst xmlns:c16r2="http://schemas.microsoft.com/office/drawing/2015/06/chart">
            <c:ext xmlns:c16="http://schemas.microsoft.com/office/drawing/2014/chart" uri="{C3380CC4-5D6E-409C-BE32-E72D297353CC}">
              <c16:uniqueId val="{00000006-BBF0-4762-AA92-70AEE365A5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278</c:v>
                </c:pt>
                <c:pt idx="3">
                  <c:v>248</c:v>
                </c:pt>
                <c:pt idx="6">
                  <c:v>219</c:v>
                </c:pt>
                <c:pt idx="9">
                  <c:v>189</c:v>
                </c:pt>
                <c:pt idx="12">
                  <c:v>159</c:v>
                </c:pt>
              </c:numCache>
            </c:numRef>
          </c:val>
          <c:extLst xmlns:c16r2="http://schemas.microsoft.com/office/drawing/2015/06/chart">
            <c:ext xmlns:c16="http://schemas.microsoft.com/office/drawing/2014/chart" uri="{C3380CC4-5D6E-409C-BE32-E72D297353CC}">
              <c16:uniqueId val="{00000007-BBF0-4762-AA92-70AEE365A5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40759</c:v>
                </c:pt>
                <c:pt idx="3">
                  <c:v>36066</c:v>
                </c:pt>
                <c:pt idx="6">
                  <c:v>34060</c:v>
                </c:pt>
                <c:pt idx="9">
                  <c:v>28931</c:v>
                </c:pt>
                <c:pt idx="12">
                  <c:v>28181</c:v>
                </c:pt>
              </c:numCache>
            </c:numRef>
          </c:val>
          <c:extLst xmlns:c16r2="http://schemas.microsoft.com/office/drawing/2015/06/chart">
            <c:ext xmlns:c16="http://schemas.microsoft.com/office/drawing/2014/chart" uri="{C3380CC4-5D6E-409C-BE32-E72D297353CC}">
              <c16:uniqueId val="{00000008-BBF0-4762-AA92-70AEE365A5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c:v>
                </c:pt>
                <c:pt idx="3">
                  <c:v>66</c:v>
                </c:pt>
                <c:pt idx="6">
                  <c:v>60</c:v>
                </c:pt>
                <c:pt idx="9">
                  <c:v>51</c:v>
                </c:pt>
                <c:pt idx="12">
                  <c:v>45</c:v>
                </c:pt>
              </c:numCache>
            </c:numRef>
          </c:val>
          <c:extLst xmlns:c16r2="http://schemas.microsoft.com/office/drawing/2015/06/chart">
            <c:ext xmlns:c16="http://schemas.microsoft.com/office/drawing/2014/chart" uri="{C3380CC4-5D6E-409C-BE32-E72D297353CC}">
              <c16:uniqueId val="{00000009-BBF0-4762-AA92-70AEE365A5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83961</c:v>
                </c:pt>
                <c:pt idx="3">
                  <c:v>83690</c:v>
                </c:pt>
                <c:pt idx="6">
                  <c:v>82024</c:v>
                </c:pt>
                <c:pt idx="9">
                  <c:v>80970</c:v>
                </c:pt>
                <c:pt idx="12">
                  <c:v>81636</c:v>
                </c:pt>
              </c:numCache>
            </c:numRef>
          </c:val>
          <c:extLst xmlns:c16r2="http://schemas.microsoft.com/office/drawing/2015/06/chart">
            <c:ext xmlns:c16="http://schemas.microsoft.com/office/drawing/2014/chart" uri="{C3380CC4-5D6E-409C-BE32-E72D297353CC}">
              <c16:uniqueId val="{0000000A-BBF0-4762-AA92-70AEE365A5CB}"/>
            </c:ext>
          </c:extLst>
        </c:ser>
        <c:dLbls>
          <c:showLegendKey val="0"/>
          <c:showVal val="0"/>
          <c:showCatName val="0"/>
          <c:showSerName val="0"/>
          <c:showPercent val="0"/>
          <c:showBubbleSize val="0"/>
        </c:dLbls>
        <c:gapWidth val="100"/>
        <c:overlap val="100"/>
        <c:axId val="565512816"/>
        <c:axId val="565510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17857</c:v>
                </c:pt>
                <c:pt idx="2">
                  <c:v>#N/A</c:v>
                </c:pt>
                <c:pt idx="3">
                  <c:v>#N/A</c:v>
                </c:pt>
                <c:pt idx="4">
                  <c:v>15302</c:v>
                </c:pt>
                <c:pt idx="5">
                  <c:v>#N/A</c:v>
                </c:pt>
                <c:pt idx="6">
                  <c:v>#N/A</c:v>
                </c:pt>
                <c:pt idx="7">
                  <c:v>10928</c:v>
                </c:pt>
                <c:pt idx="8">
                  <c:v>#N/A</c:v>
                </c:pt>
                <c:pt idx="9">
                  <c:v>#N/A</c:v>
                </c:pt>
                <c:pt idx="10">
                  <c:v>7520</c:v>
                </c:pt>
                <c:pt idx="11">
                  <c:v>#N/A</c:v>
                </c:pt>
                <c:pt idx="12">
                  <c:v>#N/A</c:v>
                </c:pt>
                <c:pt idx="13">
                  <c:v>9464</c:v>
                </c:pt>
                <c:pt idx="14">
                  <c:v>#N/A</c:v>
                </c:pt>
              </c:numCache>
            </c:numRef>
          </c:val>
          <c:smooth val="0"/>
          <c:extLst xmlns:c16r2="http://schemas.microsoft.com/office/drawing/2015/06/chart">
            <c:ext xmlns:c16="http://schemas.microsoft.com/office/drawing/2014/chart" uri="{C3380CC4-5D6E-409C-BE32-E72D297353CC}">
              <c16:uniqueId val="{0000000B-BBF0-4762-AA92-70AEE365A5CB}"/>
            </c:ext>
          </c:extLst>
        </c:ser>
        <c:dLbls>
          <c:showLegendKey val="0"/>
          <c:showVal val="0"/>
          <c:showCatName val="0"/>
          <c:showSerName val="0"/>
          <c:showPercent val="0"/>
          <c:showBubbleSize val="0"/>
        </c:dLbls>
        <c:marker val="1"/>
        <c:smooth val="0"/>
        <c:axId val="565512816"/>
        <c:axId val="565510072"/>
      </c:lineChart>
      <c:catAx>
        <c:axId val="56551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5510072"/>
        <c:crosses val="autoZero"/>
        <c:auto val="1"/>
        <c:lblAlgn val="ctr"/>
        <c:lblOffset val="100"/>
        <c:tickLblSkip val="1"/>
        <c:tickMarkSkip val="1"/>
        <c:noMultiLvlLbl val="0"/>
      </c:catAx>
      <c:valAx>
        <c:axId val="56551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551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8243</c:v>
                </c:pt>
                <c:pt idx="1">
                  <c:v>8744</c:v>
                </c:pt>
                <c:pt idx="2">
                  <c:v>7238</c:v>
                </c:pt>
              </c:numCache>
            </c:numRef>
          </c:val>
          <c:extLst xmlns:c16r2="http://schemas.microsoft.com/office/drawing/2015/06/chart">
            <c:ext xmlns:c16="http://schemas.microsoft.com/office/drawing/2014/chart" uri="{C3380CC4-5D6E-409C-BE32-E72D297353CC}">
              <c16:uniqueId val="{00000000-07D4-4515-8790-14F6305843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2355</c:v>
                </c:pt>
                <c:pt idx="1">
                  <c:v>2755</c:v>
                </c:pt>
                <c:pt idx="2">
                  <c:v>2756</c:v>
                </c:pt>
              </c:numCache>
            </c:numRef>
          </c:val>
          <c:extLst xmlns:c16r2="http://schemas.microsoft.com/office/drawing/2015/06/chart">
            <c:ext xmlns:c16="http://schemas.microsoft.com/office/drawing/2014/chart" uri="{C3380CC4-5D6E-409C-BE32-E72D297353CC}">
              <c16:uniqueId val="{00000001-07D4-4515-8790-14F6305843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11268</c:v>
                </c:pt>
                <c:pt idx="1">
                  <c:v>11935</c:v>
                </c:pt>
                <c:pt idx="2">
                  <c:v>12055</c:v>
                </c:pt>
              </c:numCache>
            </c:numRef>
          </c:val>
          <c:extLst xmlns:c16r2="http://schemas.microsoft.com/office/drawing/2015/06/chart">
            <c:ext xmlns:c16="http://schemas.microsoft.com/office/drawing/2014/chart" uri="{C3380CC4-5D6E-409C-BE32-E72D297353CC}">
              <c16:uniqueId val="{00000002-07D4-4515-8790-14F63058438E}"/>
            </c:ext>
          </c:extLst>
        </c:ser>
        <c:dLbls>
          <c:showLegendKey val="0"/>
          <c:showVal val="0"/>
          <c:showCatName val="0"/>
          <c:showSerName val="0"/>
          <c:showPercent val="0"/>
          <c:showBubbleSize val="0"/>
        </c:dLbls>
        <c:gapWidth val="120"/>
        <c:overlap val="100"/>
        <c:axId val="565511640"/>
        <c:axId val="565512424"/>
      </c:barChart>
      <c:catAx>
        <c:axId val="56551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5512424"/>
        <c:crosses val="autoZero"/>
        <c:auto val="1"/>
        <c:lblAlgn val="ctr"/>
        <c:lblOffset val="100"/>
        <c:tickLblSkip val="1"/>
        <c:tickMarkSkip val="1"/>
        <c:noMultiLvlLbl val="0"/>
      </c:catAx>
      <c:valAx>
        <c:axId val="565512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551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26-47A0-9E05-EA443A021AEF}"/>
                </c:ext>
                <c:ext xmlns:c15="http://schemas.microsoft.com/office/drawing/2012/chart" uri="{CE6537A1-D6FC-4f65-9D91-7224C49458BB}">
                  <c15:dlblFieldTable>
                    <c15:dlblFTEntry>
                      <c15:txfldGUID>{53BF8CD5-1205-47C2-B1D7-58F02B0FD4C2}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26-47A0-9E05-EA443A021AEF}"/>
                </c:ext>
                <c:ext xmlns:c15="http://schemas.microsoft.com/office/drawing/2012/chart" uri="{CE6537A1-D6FC-4f65-9D91-7224C49458BB}">
                  <c15:dlblFieldTable>
                    <c15:dlblFTEntry>
                      <c15:txfldGUID>{4F00C4EE-FABF-4ECF-BC45-C2F03C3EAB7B}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26-47A0-9E05-EA443A021AEF}"/>
                </c:ext>
                <c:ext xmlns:c15="http://schemas.microsoft.com/office/drawing/2012/chart" uri="{CE6537A1-D6FC-4f65-9D91-7224C49458BB}">
                  <c15:dlblFieldTable>
                    <c15:dlblFTEntry>
                      <c15:txfldGUID>{7CC6D33F-F327-4434-833E-E8A8E62463E5}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26-47A0-9E05-EA443A021AEF}"/>
                </c:ext>
                <c:ext xmlns:c15="http://schemas.microsoft.com/office/drawing/2012/chart" uri="{CE6537A1-D6FC-4f65-9D91-7224C49458BB}">
                  <c15:dlblFieldTable>
                    <c15:dlblFTEntry>
                      <c15:txfldGUID>{B161951A-D5CE-40A7-B754-6281CE7B2BEF}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26-47A0-9E05-EA443A021AEF}"/>
                </c:ext>
                <c:ext xmlns:c15="http://schemas.microsoft.com/office/drawing/2012/chart" uri="{CE6537A1-D6FC-4f65-9D91-7224C49458BB}">
                  <c15:dlblFieldTable>
                    <c15:dlblFTEntry>
                      <c15:txfldGUID>{1E38FD5F-BEAD-4F84-97D1-44BC71A3D434}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26-47A0-9E05-EA443A021AEF}"/>
                </c:ext>
                <c:ext xmlns:c15="http://schemas.microsoft.com/office/drawing/2012/chart" uri="{CE6537A1-D6FC-4f65-9D91-7224C49458BB}">
                  <c15:dlblFieldTable>
                    <c15:dlblFTEntry>
                      <c15:txfldGUID>{476F271C-C158-4255-8FC2-E10EF192AFB3}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26-47A0-9E05-EA443A021AEF}"/>
                </c:ext>
                <c:ext xmlns:c15="http://schemas.microsoft.com/office/drawing/2012/chart" uri="{CE6537A1-D6FC-4f65-9D91-7224C49458BB}">
                  <c15:dlblFieldTable>
                    <c15:dlblFTEntry>
                      <c15:txfldGUID>{EF887EF1-E7C8-4E84-8F63-593B80E80E38}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26-47A0-9E05-EA443A021AEF}"/>
                </c:ext>
                <c:ext xmlns:c15="http://schemas.microsoft.com/office/drawing/2012/chart" uri="{CE6537A1-D6FC-4f65-9D91-7224C49458BB}">
                  <c15:dlblFieldTable>
                    <c15:dlblFTEntry>
                      <c15:txfldGUID>{4CCDA333-78A2-46BF-9EB6-208A9E6BEEBD}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26-47A0-9E05-EA443A021AEF}"/>
                </c:ext>
                <c:ext xmlns:c15="http://schemas.microsoft.com/office/drawing/2012/chart" uri="{CE6537A1-D6FC-4f65-9D91-7224C49458BB}">
                  <c15:dlblFieldTable>
                    <c15:dlblFTEntry>
                      <c15:txfldGUID>{0FF55530-5A23-4667-995B-5A49F05DBD5E}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526-47A0-9E05-EA443A021A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26-47A0-9E05-EA443A021AEF}"/>
                </c:ext>
                <c:ext xmlns:c15="http://schemas.microsoft.com/office/drawing/2012/chart" uri="{CE6537A1-D6FC-4f65-9D91-7224C49458BB}">
                  <c15:dlblFieldTable>
                    <c15:dlblFTEntry>
                      <c15:txfldGUID>{370AB7C0-8800-4ADC-9827-E131005D37A7}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26-47A0-9E05-EA443A021AEF}"/>
                </c:ext>
                <c:ext xmlns:c15="http://schemas.microsoft.com/office/drawing/2012/chart" uri="{CE6537A1-D6FC-4f65-9D91-7224C49458BB}">
                  <c15:dlblFieldTable>
                    <c15:dlblFTEntry>
                      <c15:txfldGUID>{FB55E267-55FF-4673-B2CB-4A5E379FFD99}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26-47A0-9E05-EA443A021AEF}"/>
                </c:ext>
                <c:ext xmlns:c15="http://schemas.microsoft.com/office/drawing/2012/chart" uri="{CE6537A1-D6FC-4f65-9D91-7224C49458BB}">
                  <c15:dlblFieldTable>
                    <c15:dlblFTEntry>
                      <c15:txfldGUID>{38586D84-EC24-4560-94AC-BAB31031BF54}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26-47A0-9E05-EA443A021AEF}"/>
                </c:ext>
                <c:ext xmlns:c15="http://schemas.microsoft.com/office/drawing/2012/chart" uri="{CE6537A1-D6FC-4f65-9D91-7224C49458BB}">
                  <c15:dlblFieldTable>
                    <c15:dlblFTEntry>
                      <c15:txfldGUID>{97D7BE40-5818-4D7C-8D31-B3EAC0767CDA}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26-47A0-9E05-EA443A021AEF}"/>
                </c:ext>
                <c:ext xmlns:c15="http://schemas.microsoft.com/office/drawing/2012/chart" uri="{CE6537A1-D6FC-4f65-9D91-7224C49458BB}">
                  <c15:dlblFieldTable>
                    <c15:dlblFTEntry>
                      <c15:txfldGUID>{930A3377-8241-4D74-AF36-9875D4953415}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26-47A0-9E05-EA443A021AEF}"/>
                </c:ext>
                <c:ext xmlns:c15="http://schemas.microsoft.com/office/drawing/2012/chart" uri="{CE6537A1-D6FC-4f65-9D91-7224C49458BB}">
                  <c15:dlblFieldTable>
                    <c15:dlblFTEntry>
                      <c15:txfldGUID>{8A8C7833-C410-4410-B7C9-DA482DB15364}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26-47A0-9E05-EA443A021AEF}"/>
                </c:ext>
                <c:ext xmlns:c15="http://schemas.microsoft.com/office/drawing/2012/chart" uri="{CE6537A1-D6FC-4f65-9D91-7224C49458BB}">
                  <c15:dlblFieldTable>
                    <c15:dlblFTEntry>
                      <c15:txfldGUID>{8F861599-BD48-4F8A-87F9-64A95007294F}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26-47A0-9E05-EA443A021AEF}"/>
                </c:ext>
                <c:ext xmlns:c15="http://schemas.microsoft.com/office/drawing/2012/chart" uri="{CE6537A1-D6FC-4f65-9D91-7224C49458BB}">
                  <c15:dlblFieldTable>
                    <c15:dlblFTEntry>
                      <c15:txfldGUID>{81F47304-4435-4438-ADA4-005D9B91CF84}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26-47A0-9E05-EA443A021AEF}"/>
                </c:ext>
                <c:ext xmlns:c15="http://schemas.microsoft.com/office/drawing/2012/chart" uri="{CE6537A1-D6FC-4f65-9D91-7224C49458BB}">
                  <c15:dlblFieldTable>
                    <c15:dlblFTEntry>
                      <c15:txfldGUID>{00E53B33-F299-4B93-B048-7FB6DFDE02DC}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A526-47A0-9E05-EA443A021AEF}"/>
            </c:ext>
          </c:extLst>
        </c:ser>
        <c:dLbls>
          <c:showLegendKey val="0"/>
          <c:showVal val="1"/>
          <c:showCatName val="0"/>
          <c:showSerName val="0"/>
          <c:showPercent val="0"/>
          <c:showBubbleSize val="0"/>
        </c:dLbls>
        <c:axId val="565513600"/>
        <c:axId val="565517128"/>
      </c:scatterChart>
      <c:valAx>
        <c:axId val="565513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5517128"/>
        <c:crosses val="autoZero"/>
        <c:crossBetween val="midCat"/>
      </c:valAx>
      <c:valAx>
        <c:axId val="565517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5513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7AF-4C29-81F7-AD23D4C342F7}"/>
                </c:ext>
                <c:ext xmlns:c15="http://schemas.microsoft.com/office/drawing/2012/chart" uri="{CE6537A1-D6FC-4f65-9D91-7224C49458BB}">
                  <c15:layout/>
                  <c15:dlblFieldTable>
                    <c15:dlblFTEntry>
                      <c15:txfldGUID>{0638BEC0-CAFF-4AB5-A6FF-7F0E4F8F2ACB}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7AF-4C29-81F7-AD23D4C342F7}"/>
                </c:ext>
                <c:ext xmlns:c15="http://schemas.microsoft.com/office/drawing/2012/chart" uri="{CE6537A1-D6FC-4f65-9D91-7224C49458BB}">
                  <c15:dlblFieldTable>
                    <c15:dlblFTEntry>
                      <c15:txfldGUID>{82A71E33-6BD6-4CFE-B89C-B302DBD32D6C}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7AF-4C29-81F7-AD23D4C342F7}"/>
                </c:ext>
                <c:ext xmlns:c15="http://schemas.microsoft.com/office/drawing/2012/chart" uri="{CE6537A1-D6FC-4f65-9D91-7224C49458BB}">
                  <c15:dlblFieldTable>
                    <c15:dlblFTEntry>
                      <c15:txfldGUID>{2D01F694-0C4E-489E-92C8-896A61A64640}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7AF-4C29-81F7-AD23D4C342F7}"/>
                </c:ext>
                <c:ext xmlns:c15="http://schemas.microsoft.com/office/drawing/2012/chart" uri="{CE6537A1-D6FC-4f65-9D91-7224C49458BB}">
                  <c15:dlblFieldTable>
                    <c15:dlblFTEntry>
                      <c15:txfldGUID>{4A60FA5B-1CBF-4C68-AAA5-1D2F432BD338}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7AF-4C29-81F7-AD23D4C342F7}"/>
                </c:ext>
                <c:ext xmlns:c15="http://schemas.microsoft.com/office/drawing/2012/chart" uri="{CE6537A1-D6FC-4f65-9D91-7224C49458BB}">
                  <c15:dlblFieldTable>
                    <c15:dlblFTEntry>
                      <c15:txfldGUID>{F2F33678-4F0B-46CC-8601-1AB021D23C51}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7AF-4C29-81F7-AD23D4C342F7}"/>
                </c:ext>
                <c:ext xmlns:c15="http://schemas.microsoft.com/office/drawing/2012/chart" uri="{CE6537A1-D6FC-4f65-9D91-7224C49458BB}">
                  <c15:layout/>
                  <c15:dlblFieldTable>
                    <c15:dlblFTEntry>
                      <c15:txfldGUID>{DE42C309-60A7-4E52-8587-A95FFACCA203}</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7AF-4C29-81F7-AD23D4C342F7}"/>
                </c:ext>
                <c:ext xmlns:c15="http://schemas.microsoft.com/office/drawing/2012/chart" uri="{CE6537A1-D6FC-4f65-9D91-7224C49458BB}">
                  <c15:layout/>
                  <c15:dlblFieldTable>
                    <c15:dlblFTEntry>
                      <c15:txfldGUID>{D0B8098D-FF22-44B8-A283-8921F2676CE8}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7AF-4C29-81F7-AD23D4C342F7}"/>
                </c:ext>
                <c:ext xmlns:c15="http://schemas.microsoft.com/office/drawing/2012/chart" uri="{CE6537A1-D6FC-4f65-9D91-7224C49458BB}">
                  <c15:layout/>
                  <c15:dlblFieldTable>
                    <c15:dlblFTEntry>
                      <c15:txfldGUID>{9719EC9F-B7DA-4B82-A535-501092BB6872}</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7AF-4C29-81F7-AD23D4C342F7}"/>
                </c:ext>
                <c:ext xmlns:c15="http://schemas.microsoft.com/office/drawing/2012/chart" uri="{CE6537A1-D6FC-4f65-9D91-7224C49458BB}">
                  <c15:layout/>
                  <c15:dlblFieldTable>
                    <c15:dlblFTEntry>
                      <c15:txfldGUID>{CC45DB55-0837-4B13-ACA1-37AF4C499049}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3.5</c:v>
                </c:pt>
                <c:pt idx="16">
                  <c:v>2.7</c:v>
                </c:pt>
                <c:pt idx="24">
                  <c:v>1.7</c:v>
                </c:pt>
                <c:pt idx="32">
                  <c:v>1.6</c:v>
                </c:pt>
              </c:numCache>
            </c:numRef>
          </c:xVal>
          <c:yVal>
            <c:numRef>
              <c:f>公会計指標分析・財政指標組合せ分析表!$BP$73:$DC$73</c:f>
              <c:numCache>
                <c:formatCode>#,##0.0;"▲ "#,##0.0</c:formatCode>
                <c:ptCount val="40"/>
                <c:pt idx="0">
                  <c:v>36.5</c:v>
                </c:pt>
                <c:pt idx="8">
                  <c:v>31.7</c:v>
                </c:pt>
                <c:pt idx="16">
                  <c:v>22.3</c:v>
                </c:pt>
                <c:pt idx="24">
                  <c:v>15.3</c:v>
                </c:pt>
                <c:pt idx="32">
                  <c:v>19.3</c:v>
                </c:pt>
              </c:numCache>
            </c:numRef>
          </c:yVal>
          <c:smooth val="0"/>
          <c:extLst xmlns:c16r2="http://schemas.microsoft.com/office/drawing/2015/06/chart">
            <c:ext xmlns:c16="http://schemas.microsoft.com/office/drawing/2014/chart" uri="{C3380CC4-5D6E-409C-BE32-E72D297353CC}">
              <c16:uniqueId val="{00000009-E7AF-4C29-81F7-AD23D4C342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7AF-4C29-81F7-AD23D4C342F7}"/>
                </c:ext>
                <c:ext xmlns:c15="http://schemas.microsoft.com/office/drawing/2012/chart" uri="{CE6537A1-D6FC-4f65-9D91-7224C49458BB}">
                  <c15:layout/>
                  <c15:dlblFieldTable>
                    <c15:dlblFTEntry>
                      <c15:txfldGUID>{8EBA7ADD-9132-4FB9-9B78-BF6EACC4D4D5}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7AF-4C29-81F7-AD23D4C342F7}"/>
                </c:ext>
                <c:ext xmlns:c15="http://schemas.microsoft.com/office/drawing/2012/chart" uri="{CE6537A1-D6FC-4f65-9D91-7224C49458BB}">
                  <c15:dlblFieldTable>
                    <c15:dlblFTEntry>
                      <c15:txfldGUID>{200A4374-A11F-4509-90A5-772114EADB98}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7AF-4C29-81F7-AD23D4C342F7}"/>
                </c:ext>
                <c:ext xmlns:c15="http://schemas.microsoft.com/office/drawing/2012/chart" uri="{CE6537A1-D6FC-4f65-9D91-7224C49458BB}">
                  <c15:dlblFieldTable>
                    <c15:dlblFTEntry>
                      <c15:txfldGUID>{69ADEAEF-7482-47AA-A6E7-3C4AF1DF0832}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7AF-4C29-81F7-AD23D4C342F7}"/>
                </c:ext>
                <c:ext xmlns:c15="http://schemas.microsoft.com/office/drawing/2012/chart" uri="{CE6537A1-D6FC-4f65-9D91-7224C49458BB}">
                  <c15:dlblFieldTable>
                    <c15:dlblFTEntry>
                      <c15:txfldGUID>{14645C5E-8D97-43BC-BF36-08D0F3AC2BCC}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7AF-4C29-81F7-AD23D4C342F7}"/>
                </c:ext>
                <c:ext xmlns:c15="http://schemas.microsoft.com/office/drawing/2012/chart" uri="{CE6537A1-D6FC-4f65-9D91-7224C49458BB}">
                  <c15:dlblFieldTable>
                    <c15:dlblFTEntry>
                      <c15:txfldGUID>{129B6B6A-C549-4B35-98A7-D6C3558B32D9}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7AF-4C29-81F7-AD23D4C342F7}"/>
                </c:ext>
                <c:ext xmlns:c15="http://schemas.microsoft.com/office/drawing/2012/chart" uri="{CE6537A1-D6FC-4f65-9D91-7224C49458BB}">
                  <c15:layout/>
                  <c15:dlblFieldTable>
                    <c15:dlblFTEntry>
                      <c15:txfldGUID>{82558650-32D2-499B-AF4E-6B63FDDBE3DE}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7AF-4C29-81F7-AD23D4C342F7}"/>
                </c:ext>
                <c:ext xmlns:c15="http://schemas.microsoft.com/office/drawing/2012/chart" uri="{CE6537A1-D6FC-4f65-9D91-7224C49458BB}">
                  <c15:layout/>
                  <c15:dlblFieldTable>
                    <c15:dlblFTEntry>
                      <c15:txfldGUID>{DE95C3D4-B78C-4326-B429-C8E83835467D}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5.42424962685979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7AF-4C29-81F7-AD23D4C342F7}"/>
                </c:ext>
                <c:ext xmlns:c15="http://schemas.microsoft.com/office/drawing/2012/chart" uri="{CE6537A1-D6FC-4f65-9D91-7224C49458BB}">
                  <c15:layout/>
                  <c15:dlblFieldTable>
                    <c15:dlblFTEntry>
                      <c15:txfldGUID>{1B300BB7-A9B8-4F35-9DE4-AD180D50AA12}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7.05904554194205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7AF-4C29-81F7-AD23D4C342F7}"/>
                </c:ext>
                <c:ext xmlns:c15="http://schemas.microsoft.com/office/drawing/2012/chart" uri="{CE6537A1-D6FC-4f65-9D91-7224C49458BB}">
                  <c15:layout/>
                  <c15:dlblFieldTable>
                    <c15:dlblFTEntry>
                      <c15:txfldGUID>{7B268D53-16FC-4641-865E-C8C0F4E1449D}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E7AF-4C29-81F7-AD23D4C342F7}"/>
            </c:ext>
          </c:extLst>
        </c:ser>
        <c:dLbls>
          <c:showLegendKey val="0"/>
          <c:showVal val="1"/>
          <c:showCatName val="0"/>
          <c:showSerName val="0"/>
          <c:showPercent val="0"/>
          <c:showBubbleSize val="0"/>
        </c:dLbls>
        <c:axId val="565510464"/>
        <c:axId val="565514384"/>
      </c:scatterChart>
      <c:valAx>
        <c:axId val="565510464"/>
        <c:scaling>
          <c:orientation val="minMax"/>
          <c:max val="6.3"/>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5514384"/>
        <c:crosses val="autoZero"/>
        <c:crossBetween val="midCat"/>
      </c:valAx>
      <c:valAx>
        <c:axId val="565514384"/>
        <c:scaling>
          <c:orientation val="minMax"/>
          <c:max val="4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5510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個別算定経費（公債費）に算入される臨時財政対策債償還費の増により、前年度と比較して算入公債費等が増加したが、元利償還金や公営企業債の元利償還金に対する繰入金が増加したため、実質公債費比率の分子は増加している。</a:t>
          </a:r>
        </a:p>
        <a:p>
          <a:r>
            <a:rPr kumimoji="1" lang="ja-JP" altLang="en-US" sz="1400">
              <a:latin typeface="ＭＳ ゴシック" pitchFamily="49" charset="-128"/>
              <a:ea typeface="ＭＳ ゴシック" pitchFamily="49" charset="-128"/>
            </a:rPr>
            <a:t>　今後も、財政措置の厚い起債の活用を原則とするなど、市債の適正運用を図っていく。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一般会計等に係る地方債の現在高の増加及び充当可能財源等の減少により、将来負担比率の分子は、前年度比</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％増加した。</a:t>
          </a:r>
        </a:p>
        <a:p>
          <a:r>
            <a:rPr kumimoji="1" lang="ja-JP" altLang="en-US" sz="1400">
              <a:latin typeface="ＭＳ ゴシック" pitchFamily="49" charset="-128"/>
              <a:ea typeface="ＭＳ ゴシック" pitchFamily="49" charset="-128"/>
            </a:rPr>
            <a:t>　今後も、長期的な視点に立った健全な財政運営を維持するため、市債の適正な運用を図る。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福島県福島市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保健所や体育館等の施設整備及びため池の放射性物質対策事業の財源として基金を活用したこと、また、財政調整基金からの繰り入れを行ったことにより、基金全体としては約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公共施設の整備や、多様化・複雑化する行政ニーズに対応するための新たな財政需要の発生は今後も見込まれることから、引き続き基金の有効活用を図っていく。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庁舎整備基金：庁舎の増改築等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環境基金：環境の保全・美化、廃棄物の減量化事業、環境関連施設の整備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公共施設建設基金：中核市移行に伴う保健所整備のため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スポーツ振興基金：福島体育館の再整備のため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農山村地域復興基盤総合整備事業交付金基金：帰還環境整備交付金事業等に要する経費の財源とするため、平成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年度に基金造成（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万円余を取り崩し。差引き残高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万円余の皆増）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庁舎整備基金：市役所本庁舎西棟の建設にあたって活用される予定であるが、時期及び繰入規模は未定。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公共施設建設基金：公共施設の再編整備に活用されることが見込まれるが、時期及び繰入規模は未定。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億円の繰り入れを行ったため減少している。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定員管理と給与の適正化、民間委託や指定管理者制度の活用等により、財政調整基金に依存しない健全な財政運営に努めつつ、各年度における前年度繰越金等の状況を踏まえ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年度は利子を積み立てたのみであり、繰り入れは行っていない。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年度と比較して市債残高の増加が見られたほか、公共施設の整備等の起債充当事業は今後も見込まれることから、将来の公債費負担に備え計画的な運用を図っていく。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281,458
279,655
767.72
139,931,295
134,424,777
4,103,013
57,584,613
82,123,399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年であり、類似団体平均を若干上回っている。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これは、一般会計等に係る地方債の現在高の増加及び充当可能財源等の減少により、算定式の分子が増加傾向にあることによるものである。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今後も、長期的な視点に立った健全な財政運営を維持するため、市債の適正な運用を図る。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3" name="テキスト ボックス 72"/>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79" name="直線コネクタ 78"/>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82"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83" name="直線コネクタ 82"/>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84"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85" name="フローチャート: 判断 84"/>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83911</xdr:rowOff>
    </xdr:from>
    <xdr:to>
      <xdr:col>76</xdr:col>
      <xdr:colOff>73025</xdr:colOff>
      <xdr:row>30</xdr:row>
      <xdr:rowOff>14061</xdr:rowOff>
    </xdr:to>
    <xdr:sp macro="" textlink="">
      <xdr:nvSpPr>
        <xdr:cNvPr id="91" name="楕円 90"/>
        <xdr:cNvSpPr/>
      </xdr:nvSpPr>
      <xdr:spPr>
        <a:xfrm>
          <a:off x="14744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106788</xdr:rowOff>
    </xdr:from>
    <xdr:ext cx="340478" cy="259045"/>
    <xdr:sp macro="" textlink="">
      <xdr:nvSpPr>
        <xdr:cNvPr id="92" name="債務償還可能年数該当値テキスト"/>
        <xdr:cNvSpPr txBox="1"/>
      </xdr:nvSpPr>
      <xdr:spPr>
        <a:xfrm>
          <a:off x="14846300" y="5678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281,458
279,655
767.72
139,931,295
134,424,777
4,103,013
57,584,613
82,123,399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281,458
279,655
767.72
139,931,295
134,424,777
4,103,013
57,584,613
82,123,399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281,458
279,655
767.72
139,931,295
134,424,777
4,103,013
57,584,613
82,123,399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基準財政需要額は、前年度と比較し、高齢者人口の増加に伴う高齢者保健福祉費の増等があるものの、地域経済・雇用対策費等が減少したため、全体では</a:t>
          </a:r>
          <a:r>
            <a:rPr kumimoji="1" lang="en-US" altLang="ja-JP" sz="1100">
              <a:latin typeface="ＭＳ Ｐゴシック" panose="020B0600070205080204" pitchFamily="50" charset="-128"/>
              <a:ea typeface="ＭＳ Ｐゴシック" panose="020B0600070205080204" pitchFamily="50" charset="-128"/>
            </a:rPr>
            <a:t>0.75</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基準財政収入額は、前年度と比較し、市民税（所得割）及び固定資産税（家屋）の増等があるものの、市民税（法人税割）等が減少したため、全体では</a:t>
          </a:r>
          <a:r>
            <a:rPr kumimoji="1" lang="en-US" altLang="ja-JP" sz="1100">
              <a:latin typeface="ＭＳ Ｐゴシック" panose="020B0600070205080204" pitchFamily="50" charset="-128"/>
              <a:ea typeface="ＭＳ Ｐゴシック" panose="020B0600070205080204" pitchFamily="50" charset="-128"/>
            </a:rPr>
            <a:t>0.81</a:t>
          </a:r>
          <a:r>
            <a:rPr kumimoji="1" lang="ja-JP" altLang="en-US" sz="1100">
              <a:latin typeface="ＭＳ Ｐゴシック" panose="020B0600070205080204" pitchFamily="50" charset="-128"/>
              <a:ea typeface="ＭＳ Ｐゴシック" panose="020B0600070205080204" pitchFamily="50" charset="-128"/>
            </a:rPr>
            <a:t>％の減となった。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その結果、財政力指数は</a:t>
          </a:r>
          <a:r>
            <a:rPr kumimoji="1" lang="en-US" altLang="ja-JP" sz="1100">
              <a:latin typeface="ＭＳ Ｐゴシック" panose="020B0600070205080204" pitchFamily="50" charset="-128"/>
              <a:ea typeface="ＭＳ Ｐゴシック" panose="020B0600070205080204" pitchFamily="50" charset="-128"/>
            </a:rPr>
            <a:t>0.76</a:t>
          </a:r>
          <a:r>
            <a:rPr kumimoji="1" lang="ja-JP" altLang="en-US" sz="1100">
              <a:latin typeface="ＭＳ Ｐゴシック" panose="020B0600070205080204" pitchFamily="50" charset="-128"/>
              <a:ea typeface="ＭＳ Ｐゴシック" panose="020B0600070205080204" pitchFamily="50" charset="-128"/>
            </a:rPr>
            <a:t>となり前年度と比べ</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今後も、より一層、事務事業の見直しや定員管理の適正化に努めるほか、引き続き税徴収率向上に向け徴収体制の強化を図る。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2" name="直線コネクタ 71"/>
        <xdr:cNvCxnSpPr/>
      </xdr:nvCxnSpPr>
      <xdr:spPr>
        <a:xfrm flipV="1">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52211</xdr:rowOff>
    </xdr:to>
    <xdr:cxnSp macro="">
      <xdr:nvCxnSpPr>
        <xdr:cNvPr id="75" name="直線コネクタ 74"/>
        <xdr:cNvCxnSpPr/>
      </xdr:nvCxnSpPr>
      <xdr:spPr>
        <a:xfrm flipV="1">
          <a:off x="2336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経常一般財源の歳入は、前年度と比較して、地方消費税交付金等の増により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経常一般財源の歳出は、前年度と比較して、人件費が</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％、扶助費が</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％の増となるなど、全体では</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その結果、経常収支比率は前年度と比較して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％上昇した。</a:t>
          </a:r>
        </a:p>
        <a:p>
          <a:r>
            <a:rPr kumimoji="1" lang="ja-JP" altLang="en-US" sz="1200">
              <a:latin typeface="ＭＳ Ｐゴシック" panose="020B0600070205080204" pitchFamily="50" charset="-128"/>
              <a:ea typeface="ＭＳ Ｐゴシック" panose="020B0600070205080204" pitchFamily="50" charset="-128"/>
            </a:rPr>
            <a:t>　今後も、経常的経費の縮減と自主財源の確保を図り、健全な財政運営の維持に努める。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97028</xdr:rowOff>
    </xdr:to>
    <xdr:cxnSp macro="">
      <xdr:nvCxnSpPr>
        <xdr:cNvPr id="125" name="直線コネクタ 124"/>
        <xdr:cNvCxnSpPr/>
      </xdr:nvCxnSpPr>
      <xdr:spPr>
        <a:xfrm flipV="1">
          <a:off x="4953000" y="9974580"/>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6"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7" name="直線コネクタ 126"/>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37338</xdr:rowOff>
    </xdr:to>
    <xdr:cxnSp macro="">
      <xdr:nvCxnSpPr>
        <xdr:cNvPr id="130" name="直線コネクタ 129"/>
        <xdr:cNvCxnSpPr/>
      </xdr:nvCxnSpPr>
      <xdr:spPr>
        <a:xfrm>
          <a:off x="4114800" y="1031240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96029</xdr:rowOff>
    </xdr:from>
    <xdr:ext cx="762000" cy="259045"/>
    <xdr:sp macro="" textlink="">
      <xdr:nvSpPr>
        <xdr:cNvPr id="131" name="財政構造の弾力性平均値テキスト"/>
        <xdr:cNvSpPr txBox="1"/>
      </xdr:nvSpPr>
      <xdr:spPr>
        <a:xfrm>
          <a:off x="5041900" y="1072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32" name="フローチャート: 判断 131"/>
        <xdr:cNvSpPr/>
      </xdr:nvSpPr>
      <xdr:spPr>
        <a:xfrm>
          <a:off x="49022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20828</xdr:rowOff>
    </xdr:from>
    <xdr:to>
      <xdr:col>19</xdr:col>
      <xdr:colOff>133350</xdr:colOff>
      <xdr:row>60</xdr:row>
      <xdr:rowOff>25400</xdr:rowOff>
    </xdr:to>
    <xdr:cxnSp macro="">
      <xdr:nvCxnSpPr>
        <xdr:cNvPr id="133" name="直線コネクタ 132"/>
        <xdr:cNvCxnSpPr/>
      </xdr:nvCxnSpPr>
      <xdr:spPr>
        <a:xfrm>
          <a:off x="3225800" y="99649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152908</xdr:rowOff>
    </xdr:from>
    <xdr:to>
      <xdr:col>19</xdr:col>
      <xdr:colOff>184150</xdr:colOff>
      <xdr:row>63</xdr:row>
      <xdr:rowOff>83058</xdr:rowOff>
    </xdr:to>
    <xdr:sp macro="" textlink="">
      <xdr:nvSpPr>
        <xdr:cNvPr id="134" name="フローチャート: 判断 133"/>
        <xdr:cNvSpPr/>
      </xdr:nvSpPr>
      <xdr:spPr>
        <a:xfrm>
          <a:off x="4064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67835</xdr:rowOff>
    </xdr:from>
    <xdr:ext cx="736600" cy="259045"/>
    <xdr:sp macro="" textlink="">
      <xdr:nvSpPr>
        <xdr:cNvPr id="135" name="テキスト ボックス 134"/>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20828</xdr:rowOff>
    </xdr:from>
    <xdr:to>
      <xdr:col>15</xdr:col>
      <xdr:colOff>82550</xdr:colOff>
      <xdr:row>59</xdr:row>
      <xdr:rowOff>90678</xdr:rowOff>
    </xdr:to>
    <xdr:cxnSp macro="">
      <xdr:nvCxnSpPr>
        <xdr:cNvPr id="136" name="直線コネクタ 135"/>
        <xdr:cNvCxnSpPr/>
      </xdr:nvCxnSpPr>
      <xdr:spPr>
        <a:xfrm flipV="1">
          <a:off x="2336800" y="99649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102362</xdr:rowOff>
    </xdr:from>
    <xdr:to>
      <xdr:col>15</xdr:col>
      <xdr:colOff>133350</xdr:colOff>
      <xdr:row>62</xdr:row>
      <xdr:rowOff>32512</xdr:rowOff>
    </xdr:to>
    <xdr:sp macro="" textlink="">
      <xdr:nvSpPr>
        <xdr:cNvPr id="137" name="フローチャート: 判断 136"/>
        <xdr:cNvSpPr/>
      </xdr:nvSpPr>
      <xdr:spPr>
        <a:xfrm>
          <a:off x="3175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17289</xdr:rowOff>
    </xdr:from>
    <xdr:ext cx="762000" cy="259045"/>
    <xdr:sp macro="" textlink="">
      <xdr:nvSpPr>
        <xdr:cNvPr id="138" name="テキスト ボックス 137"/>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42418</xdr:rowOff>
    </xdr:from>
    <xdr:to>
      <xdr:col>11</xdr:col>
      <xdr:colOff>31750</xdr:colOff>
      <xdr:row>59</xdr:row>
      <xdr:rowOff>90678</xdr:rowOff>
    </xdr:to>
    <xdr:cxnSp macro="">
      <xdr:nvCxnSpPr>
        <xdr:cNvPr id="139" name="直線コネクタ 138"/>
        <xdr:cNvCxnSpPr/>
      </xdr:nvCxnSpPr>
      <xdr:spPr>
        <a:xfrm>
          <a:off x="1447800" y="101579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150622</xdr:rowOff>
    </xdr:from>
    <xdr:to>
      <xdr:col>11</xdr:col>
      <xdr:colOff>82550</xdr:colOff>
      <xdr:row>62</xdr:row>
      <xdr:rowOff>80772</xdr:rowOff>
    </xdr:to>
    <xdr:sp macro="" textlink="">
      <xdr:nvSpPr>
        <xdr:cNvPr id="140" name="フローチャート: 判断 139"/>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65549</xdr:rowOff>
    </xdr:from>
    <xdr:ext cx="762000" cy="259045"/>
    <xdr:sp macro="" textlink="">
      <xdr:nvSpPr>
        <xdr:cNvPr id="141" name="テキスト ボックス 140"/>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42" name="フローチャート: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1" name="楕円 150"/>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2" name="テキスト ボックス 151"/>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141478</xdr:rowOff>
    </xdr:from>
    <xdr:to>
      <xdr:col>15</xdr:col>
      <xdr:colOff>133350</xdr:colOff>
      <xdr:row>58</xdr:row>
      <xdr:rowOff>71628</xdr:rowOff>
    </xdr:to>
    <xdr:sp macro="" textlink="">
      <xdr:nvSpPr>
        <xdr:cNvPr id="153" name="楕円 152"/>
        <xdr:cNvSpPr/>
      </xdr:nvSpPr>
      <xdr:spPr>
        <a:xfrm>
          <a:off x="31750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81805</xdr:rowOff>
    </xdr:from>
    <xdr:ext cx="762000" cy="259045"/>
    <xdr:sp macro="" textlink="">
      <xdr:nvSpPr>
        <xdr:cNvPr id="154" name="テキスト ボックス 153"/>
        <xdr:cNvSpPr txBox="1"/>
      </xdr:nvSpPr>
      <xdr:spPr>
        <a:xfrm>
          <a:off x="2844800" y="968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39878</xdr:rowOff>
    </xdr:from>
    <xdr:to>
      <xdr:col>11</xdr:col>
      <xdr:colOff>82550</xdr:colOff>
      <xdr:row>59</xdr:row>
      <xdr:rowOff>141478</xdr:rowOff>
    </xdr:to>
    <xdr:sp macro="" textlink="">
      <xdr:nvSpPr>
        <xdr:cNvPr id="155" name="楕円 154"/>
        <xdr:cNvSpPr/>
      </xdr:nvSpPr>
      <xdr:spPr>
        <a:xfrm>
          <a:off x="2286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151655</xdr:rowOff>
    </xdr:from>
    <xdr:ext cx="762000" cy="259045"/>
    <xdr:sp macro="" textlink="">
      <xdr:nvSpPr>
        <xdr:cNvPr id="156" name="テキスト ボックス 155"/>
        <xdr:cNvSpPr txBox="1"/>
      </xdr:nvSpPr>
      <xdr:spPr>
        <a:xfrm>
          <a:off x="1955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163068</xdr:rowOff>
    </xdr:from>
    <xdr:to>
      <xdr:col>7</xdr:col>
      <xdr:colOff>31750</xdr:colOff>
      <xdr:row>59</xdr:row>
      <xdr:rowOff>93218</xdr:rowOff>
    </xdr:to>
    <xdr:sp macro="" textlink="">
      <xdr:nvSpPr>
        <xdr:cNvPr id="157" name="楕円 156"/>
        <xdr:cNvSpPr/>
      </xdr:nvSpPr>
      <xdr:spPr>
        <a:xfrm>
          <a:off x="1397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103395</xdr:rowOff>
    </xdr:from>
    <xdr:ext cx="762000" cy="259045"/>
    <xdr:sp macro="" textlink="">
      <xdr:nvSpPr>
        <xdr:cNvPr id="158" name="テキスト ボックス 157"/>
        <xdr:cNvSpPr txBox="1"/>
      </xdr:nvSpPr>
      <xdr:spPr>
        <a:xfrm>
          <a:off x="1066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人件費は、退職者の増加に伴う退職手当の増等により前年度と比較して</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％の増となっているが、物件費は除染事業の進捗により前年度比</a:t>
          </a:r>
          <a:r>
            <a:rPr kumimoji="1" lang="en-US" altLang="ja-JP" sz="1200">
              <a:latin typeface="ＭＳ Ｐゴシック" panose="020B0600070205080204" pitchFamily="50" charset="-128"/>
              <a:ea typeface="ＭＳ Ｐゴシック" panose="020B0600070205080204" pitchFamily="50" charset="-128"/>
            </a:rPr>
            <a:t>56.1</a:t>
          </a:r>
          <a:r>
            <a:rPr kumimoji="1" lang="ja-JP" altLang="en-US" sz="1200">
              <a:latin typeface="ＭＳ Ｐゴシック" panose="020B0600070205080204" pitchFamily="50" charset="-128"/>
              <a:ea typeface="ＭＳ Ｐゴシック" panose="020B0600070205080204" pitchFamily="50" charset="-128"/>
            </a:rPr>
            <a:t>％の大幅な減となった。</a:t>
          </a:r>
        </a:p>
        <a:p>
          <a:r>
            <a:rPr kumimoji="1" lang="ja-JP" altLang="en-US" sz="1200">
              <a:latin typeface="ＭＳ Ｐゴシック" panose="020B0600070205080204" pitchFamily="50" charset="-128"/>
              <a:ea typeface="ＭＳ Ｐゴシック" panose="020B0600070205080204" pitchFamily="50" charset="-128"/>
            </a:rPr>
            <a:t>　引き続き定員管理・給与の適正化に努めるほか、事務事業の見直しにより経費の節減に努める。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62119</xdr:rowOff>
    </xdr:from>
    <xdr:to>
      <xdr:col>23</xdr:col>
      <xdr:colOff>133350</xdr:colOff>
      <xdr:row>84</xdr:row>
      <xdr:rowOff>29449</xdr:rowOff>
    </xdr:to>
    <xdr:cxnSp macro="">
      <xdr:nvCxnSpPr>
        <xdr:cNvPr id="186" name="直線コネクタ 185"/>
        <xdr:cNvCxnSpPr/>
      </xdr:nvCxnSpPr>
      <xdr:spPr>
        <a:xfrm flipV="1">
          <a:off x="4953000" y="13778119"/>
          <a:ext cx="0" cy="653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1526</xdr:rowOff>
    </xdr:from>
    <xdr:ext cx="762000" cy="259045"/>
    <xdr:sp macro="" textlink="">
      <xdr:nvSpPr>
        <xdr:cNvPr id="187" name="人件費・物件費等の状況最小値テキスト"/>
        <xdr:cNvSpPr txBox="1"/>
      </xdr:nvSpPr>
      <xdr:spPr>
        <a:xfrm>
          <a:off x="5041900" y="1440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29449</xdr:rowOff>
    </xdr:from>
    <xdr:to>
      <xdr:col>24</xdr:col>
      <xdr:colOff>12700</xdr:colOff>
      <xdr:row>84</xdr:row>
      <xdr:rowOff>29449</xdr:rowOff>
    </xdr:to>
    <xdr:cxnSp macro="">
      <xdr:nvCxnSpPr>
        <xdr:cNvPr id="188" name="直線コネクタ 187"/>
        <xdr:cNvCxnSpPr/>
      </xdr:nvCxnSpPr>
      <xdr:spPr>
        <a:xfrm>
          <a:off x="4864100" y="144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148496</xdr:rowOff>
    </xdr:from>
    <xdr:ext cx="762000" cy="259045"/>
    <xdr:sp macro="" textlink="">
      <xdr:nvSpPr>
        <xdr:cNvPr id="189" name="人件費・物件費等の状況最大値テキスト"/>
        <xdr:cNvSpPr txBox="1"/>
      </xdr:nvSpPr>
      <xdr:spPr>
        <a:xfrm>
          <a:off x="5041900" y="1352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62119</xdr:rowOff>
    </xdr:from>
    <xdr:to>
      <xdr:col>24</xdr:col>
      <xdr:colOff>12700</xdr:colOff>
      <xdr:row>80</xdr:row>
      <xdr:rowOff>62119</xdr:rowOff>
    </xdr:to>
    <xdr:cxnSp macro="">
      <xdr:nvCxnSpPr>
        <xdr:cNvPr id="190" name="直線コネクタ 189"/>
        <xdr:cNvCxnSpPr/>
      </xdr:nvCxnSpPr>
      <xdr:spPr>
        <a:xfrm>
          <a:off x="4864100" y="1377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29449</xdr:rowOff>
    </xdr:from>
    <xdr:to>
      <xdr:col>23</xdr:col>
      <xdr:colOff>133350</xdr:colOff>
      <xdr:row>89</xdr:row>
      <xdr:rowOff>109520</xdr:rowOff>
    </xdr:to>
    <xdr:cxnSp macro="">
      <xdr:nvCxnSpPr>
        <xdr:cNvPr id="191" name="直線コネクタ 190"/>
        <xdr:cNvCxnSpPr/>
      </xdr:nvCxnSpPr>
      <xdr:spPr>
        <a:xfrm flipV="1">
          <a:off x="4114800" y="14431249"/>
          <a:ext cx="838200" cy="9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16744</xdr:rowOff>
    </xdr:from>
    <xdr:ext cx="762000" cy="259045"/>
    <xdr:sp macro="" textlink="">
      <xdr:nvSpPr>
        <xdr:cNvPr id="192" name="人件費・物件費等の状況平均値テキスト"/>
        <xdr:cNvSpPr txBox="1"/>
      </xdr:nvSpPr>
      <xdr:spPr>
        <a:xfrm>
          <a:off x="5041900" y="1373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xdr:rowOff>
    </xdr:from>
    <xdr:to>
      <xdr:col>23</xdr:col>
      <xdr:colOff>184150</xdr:colOff>
      <xdr:row>81</xdr:row>
      <xdr:rowOff>101817</xdr:rowOff>
    </xdr:to>
    <xdr:sp macro="" textlink="">
      <xdr:nvSpPr>
        <xdr:cNvPr id="193" name="フローチャート: 判断 192"/>
        <xdr:cNvSpPr/>
      </xdr:nvSpPr>
      <xdr:spPr>
        <a:xfrm>
          <a:off x="4902200" y="138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58297</xdr:rowOff>
    </xdr:from>
    <xdr:to>
      <xdr:col>19</xdr:col>
      <xdr:colOff>133350</xdr:colOff>
      <xdr:row>89</xdr:row>
      <xdr:rowOff>109520</xdr:rowOff>
    </xdr:to>
    <xdr:cxnSp macro="">
      <xdr:nvCxnSpPr>
        <xdr:cNvPr id="194" name="直線コネクタ 193"/>
        <xdr:cNvCxnSpPr/>
      </xdr:nvCxnSpPr>
      <xdr:spPr>
        <a:xfrm>
          <a:off x="3225800" y="15317347"/>
          <a:ext cx="8890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33130</xdr:rowOff>
    </xdr:from>
    <xdr:to>
      <xdr:col>19</xdr:col>
      <xdr:colOff>184150</xdr:colOff>
      <xdr:row>81</xdr:row>
      <xdr:rowOff>134730</xdr:rowOff>
    </xdr:to>
    <xdr:sp macro="" textlink="">
      <xdr:nvSpPr>
        <xdr:cNvPr id="195" name="フローチャート: 判断 194"/>
        <xdr:cNvSpPr/>
      </xdr:nvSpPr>
      <xdr:spPr>
        <a:xfrm>
          <a:off x="40640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144907</xdr:rowOff>
    </xdr:from>
    <xdr:ext cx="736600" cy="259045"/>
    <xdr:sp macro="" textlink="">
      <xdr:nvSpPr>
        <xdr:cNvPr id="196" name="テキスト ボックス 195"/>
        <xdr:cNvSpPr txBox="1"/>
      </xdr:nvSpPr>
      <xdr:spPr>
        <a:xfrm>
          <a:off x="3733800" y="1368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27429</xdr:rowOff>
    </xdr:from>
    <xdr:to>
      <xdr:col>15</xdr:col>
      <xdr:colOff>82550</xdr:colOff>
      <xdr:row>89</xdr:row>
      <xdr:rowOff>58297</xdr:rowOff>
    </xdr:to>
    <xdr:cxnSp macro="">
      <xdr:nvCxnSpPr>
        <xdr:cNvPr id="197" name="直線コネクタ 196"/>
        <xdr:cNvCxnSpPr/>
      </xdr:nvCxnSpPr>
      <xdr:spPr>
        <a:xfrm>
          <a:off x="2336800" y="15286479"/>
          <a:ext cx="889000" cy="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41619</xdr:rowOff>
    </xdr:from>
    <xdr:to>
      <xdr:col>15</xdr:col>
      <xdr:colOff>133350</xdr:colOff>
      <xdr:row>81</xdr:row>
      <xdr:rowOff>143219</xdr:rowOff>
    </xdr:to>
    <xdr:sp macro="" textlink="">
      <xdr:nvSpPr>
        <xdr:cNvPr id="198" name="フローチャート: 判断 197"/>
        <xdr:cNvSpPr/>
      </xdr:nvSpPr>
      <xdr:spPr>
        <a:xfrm>
          <a:off x="3175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153396</xdr:rowOff>
    </xdr:from>
    <xdr:ext cx="762000" cy="259045"/>
    <xdr:sp macro="" textlink="">
      <xdr:nvSpPr>
        <xdr:cNvPr id="199" name="テキスト ボックス 198"/>
        <xdr:cNvSpPr txBox="1"/>
      </xdr:nvSpPr>
      <xdr:spPr>
        <a:xfrm>
          <a:off x="2844800" y="1369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65549</xdr:rowOff>
    </xdr:from>
    <xdr:to>
      <xdr:col>11</xdr:col>
      <xdr:colOff>31750</xdr:colOff>
      <xdr:row>89</xdr:row>
      <xdr:rowOff>27429</xdr:rowOff>
    </xdr:to>
    <xdr:cxnSp macro="">
      <xdr:nvCxnSpPr>
        <xdr:cNvPr id="200" name="直線コネクタ 199"/>
        <xdr:cNvCxnSpPr/>
      </xdr:nvCxnSpPr>
      <xdr:spPr>
        <a:xfrm>
          <a:off x="1447800" y="14810249"/>
          <a:ext cx="889000" cy="4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169331</xdr:rowOff>
    </xdr:from>
    <xdr:to>
      <xdr:col>11</xdr:col>
      <xdr:colOff>82550</xdr:colOff>
      <xdr:row>81</xdr:row>
      <xdr:rowOff>99481</xdr:rowOff>
    </xdr:to>
    <xdr:sp macro="" textlink="">
      <xdr:nvSpPr>
        <xdr:cNvPr id="201" name="フローチャート: 判断 200"/>
        <xdr:cNvSpPr/>
      </xdr:nvSpPr>
      <xdr:spPr>
        <a:xfrm>
          <a:off x="2286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109658</xdr:rowOff>
    </xdr:from>
    <xdr:ext cx="762000" cy="259045"/>
    <xdr:sp macro="" textlink="">
      <xdr:nvSpPr>
        <xdr:cNvPr id="202" name="テキスト ボックス 201"/>
        <xdr:cNvSpPr txBox="1"/>
      </xdr:nvSpPr>
      <xdr:spPr>
        <a:xfrm>
          <a:off x="1955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150940</xdr:rowOff>
    </xdr:from>
    <xdr:to>
      <xdr:col>7</xdr:col>
      <xdr:colOff>31750</xdr:colOff>
      <xdr:row>81</xdr:row>
      <xdr:rowOff>81090</xdr:rowOff>
    </xdr:to>
    <xdr:sp macro="" textlink="">
      <xdr:nvSpPr>
        <xdr:cNvPr id="203" name="フローチャート: 判断 202"/>
        <xdr:cNvSpPr/>
      </xdr:nvSpPr>
      <xdr:spPr>
        <a:xfrm>
          <a:off x="1397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91267</xdr:rowOff>
    </xdr:from>
    <xdr:ext cx="762000" cy="259045"/>
    <xdr:sp macro="" textlink="">
      <xdr:nvSpPr>
        <xdr:cNvPr id="204" name="テキスト ボックス 203"/>
        <xdr:cNvSpPr txBox="1"/>
      </xdr:nvSpPr>
      <xdr:spPr>
        <a:xfrm>
          <a:off x="1066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150099</xdr:rowOff>
    </xdr:from>
    <xdr:to>
      <xdr:col>23</xdr:col>
      <xdr:colOff>184150</xdr:colOff>
      <xdr:row>84</xdr:row>
      <xdr:rowOff>80249</xdr:rowOff>
    </xdr:to>
    <xdr:sp macro="" textlink="">
      <xdr:nvSpPr>
        <xdr:cNvPr id="210" name="楕円 209"/>
        <xdr:cNvSpPr/>
      </xdr:nvSpPr>
      <xdr:spPr>
        <a:xfrm>
          <a:off x="4902200" y="143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45976</xdr:rowOff>
    </xdr:from>
    <xdr:ext cx="762000" cy="259045"/>
    <xdr:sp macro="" textlink="">
      <xdr:nvSpPr>
        <xdr:cNvPr id="211" name="人件費・物件費等の状況該当値テキスト"/>
        <xdr:cNvSpPr txBox="1"/>
      </xdr:nvSpPr>
      <xdr:spPr>
        <a:xfrm>
          <a:off x="5041900" y="1427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58720</xdr:rowOff>
    </xdr:from>
    <xdr:to>
      <xdr:col>19</xdr:col>
      <xdr:colOff>184150</xdr:colOff>
      <xdr:row>89</xdr:row>
      <xdr:rowOff>160320</xdr:rowOff>
    </xdr:to>
    <xdr:sp macro="" textlink="">
      <xdr:nvSpPr>
        <xdr:cNvPr id="212" name="楕円 211"/>
        <xdr:cNvSpPr/>
      </xdr:nvSpPr>
      <xdr:spPr>
        <a:xfrm>
          <a:off x="4064000" y="15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145097</xdr:rowOff>
    </xdr:from>
    <xdr:ext cx="736600" cy="259045"/>
    <xdr:sp macro="" textlink="">
      <xdr:nvSpPr>
        <xdr:cNvPr id="213" name="テキスト ボックス 212"/>
        <xdr:cNvSpPr txBox="1"/>
      </xdr:nvSpPr>
      <xdr:spPr>
        <a:xfrm>
          <a:off x="3733800" y="1540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7497</xdr:rowOff>
    </xdr:from>
    <xdr:to>
      <xdr:col>15</xdr:col>
      <xdr:colOff>133350</xdr:colOff>
      <xdr:row>89</xdr:row>
      <xdr:rowOff>109097</xdr:rowOff>
    </xdr:to>
    <xdr:sp macro="" textlink="">
      <xdr:nvSpPr>
        <xdr:cNvPr id="214" name="楕円 213"/>
        <xdr:cNvSpPr/>
      </xdr:nvSpPr>
      <xdr:spPr>
        <a:xfrm>
          <a:off x="3175000" y="15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93874</xdr:rowOff>
    </xdr:from>
    <xdr:ext cx="762000" cy="259045"/>
    <xdr:sp macro="" textlink="">
      <xdr:nvSpPr>
        <xdr:cNvPr id="215" name="テキスト ボックス 214"/>
        <xdr:cNvSpPr txBox="1"/>
      </xdr:nvSpPr>
      <xdr:spPr>
        <a:xfrm>
          <a:off x="2844800" y="1535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148079</xdr:rowOff>
    </xdr:from>
    <xdr:to>
      <xdr:col>11</xdr:col>
      <xdr:colOff>82550</xdr:colOff>
      <xdr:row>89</xdr:row>
      <xdr:rowOff>78229</xdr:rowOff>
    </xdr:to>
    <xdr:sp macro="" textlink="">
      <xdr:nvSpPr>
        <xdr:cNvPr id="216" name="楕円 215"/>
        <xdr:cNvSpPr/>
      </xdr:nvSpPr>
      <xdr:spPr>
        <a:xfrm>
          <a:off x="2286000" y="152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63006</xdr:rowOff>
    </xdr:from>
    <xdr:ext cx="762000" cy="259045"/>
    <xdr:sp macro="" textlink="">
      <xdr:nvSpPr>
        <xdr:cNvPr id="217" name="テキスト ボックス 216"/>
        <xdr:cNvSpPr txBox="1"/>
      </xdr:nvSpPr>
      <xdr:spPr>
        <a:xfrm>
          <a:off x="1955800" y="1532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14749</xdr:rowOff>
    </xdr:from>
    <xdr:to>
      <xdr:col>7</xdr:col>
      <xdr:colOff>31750</xdr:colOff>
      <xdr:row>86</xdr:row>
      <xdr:rowOff>116349</xdr:rowOff>
    </xdr:to>
    <xdr:sp macro="" textlink="">
      <xdr:nvSpPr>
        <xdr:cNvPr id="218" name="楕円 217"/>
        <xdr:cNvSpPr/>
      </xdr:nvSpPr>
      <xdr:spPr>
        <a:xfrm>
          <a:off x="1397000" y="147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101126</xdr:rowOff>
    </xdr:from>
    <xdr:ext cx="762000" cy="259045"/>
    <xdr:sp macro="" textlink="">
      <xdr:nvSpPr>
        <xdr:cNvPr id="219" name="テキスト ボックス 218"/>
        <xdr:cNvSpPr txBox="1"/>
      </xdr:nvSpPr>
      <xdr:spPr>
        <a:xfrm>
          <a:off x="1066800" y="1484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地域における民間企業の給与の実態や経済情勢、国や他の地方公共団体の状況等を総合的に勘案し、適正な給与改定を行う。</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48" name="直線コネクタ 247"/>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3" name="直線コネクタ 252"/>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4"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5" name="フローチャート: 判断 254"/>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56" name="直線コネクタ 255"/>
        <xdr:cNvCxnSpPr/>
      </xdr:nvCxnSpPr>
      <xdr:spPr>
        <a:xfrm>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7" name="フローチャート: 判断 25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58" name="テキスト ボックス 257"/>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0</xdr:rowOff>
    </xdr:to>
    <xdr:cxnSp macro="">
      <xdr:nvCxnSpPr>
        <xdr:cNvPr id="259" name="直線コネクタ 258"/>
        <xdr:cNvCxnSpPr/>
      </xdr:nvCxnSpPr>
      <xdr:spPr>
        <a:xfrm>
          <a:off x="14401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0" name="フローチャート: 判断 25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1" name="テキスト ボックス 260"/>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50800</xdr:rowOff>
    </xdr:to>
    <xdr:cxnSp macro="">
      <xdr:nvCxnSpPr>
        <xdr:cNvPr id="262" name="直線コネクタ 261"/>
        <xdr:cNvCxnSpPr/>
      </xdr:nvCxnSpPr>
      <xdr:spPr>
        <a:xfrm>
          <a:off x="13512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3" name="フローチャート: 判断 262"/>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4" name="テキスト ボックス 263"/>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5" name="フローチャート: 判断 264"/>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6" name="テキスト ボックス 265"/>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2" name="楕円 271"/>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3"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4" name="楕円 273"/>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5" name="テキスト ボックス 274"/>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7" name="テキスト ボックス 276"/>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79" name="テキスト ボックス 278"/>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東日本大震災とそれに起因する原子力災害からの復旧・復興及び多様化・複雑化する行政ニーズへの対応に配慮しながらも、事務事業の見直しに努め、民間委託の推進や指定管理者制度の導入等により、定員管理の適正化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13" name="直線コネクタ 312"/>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4"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5" name="直線コネクタ 314"/>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6"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7" name="直線コネクタ 316"/>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14333</xdr:rowOff>
    </xdr:from>
    <xdr:to>
      <xdr:col>81</xdr:col>
      <xdr:colOff>44450</xdr:colOff>
      <xdr:row>63</xdr:row>
      <xdr:rowOff>31569</xdr:rowOff>
    </xdr:to>
    <xdr:cxnSp macro="">
      <xdr:nvCxnSpPr>
        <xdr:cNvPr id="318" name="直線コネクタ 317"/>
        <xdr:cNvCxnSpPr/>
      </xdr:nvCxnSpPr>
      <xdr:spPr>
        <a:xfrm>
          <a:off x="16179800" y="1081568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19"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0" name="フローチャート: 判断 319"/>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158206</xdr:rowOff>
    </xdr:from>
    <xdr:to>
      <xdr:col>77</xdr:col>
      <xdr:colOff>44450</xdr:colOff>
      <xdr:row>63</xdr:row>
      <xdr:rowOff>14333</xdr:rowOff>
    </xdr:to>
    <xdr:cxnSp macro="">
      <xdr:nvCxnSpPr>
        <xdr:cNvPr id="321" name="直線コネクタ 320"/>
        <xdr:cNvCxnSpPr/>
      </xdr:nvCxnSpPr>
      <xdr:spPr>
        <a:xfrm>
          <a:off x="15290800" y="107881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2" name="フローチャート: 判断 321"/>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3" name="テキスト ボックス 322"/>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158206</xdr:rowOff>
    </xdr:from>
    <xdr:to>
      <xdr:col>72</xdr:col>
      <xdr:colOff>203200</xdr:colOff>
      <xdr:row>62</xdr:row>
      <xdr:rowOff>168547</xdr:rowOff>
    </xdr:to>
    <xdr:cxnSp macro="">
      <xdr:nvCxnSpPr>
        <xdr:cNvPr id="324" name="直線コネクタ 323"/>
        <xdr:cNvCxnSpPr/>
      </xdr:nvCxnSpPr>
      <xdr:spPr>
        <a:xfrm flipV="1">
          <a:off x="14401800" y="1078810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25" name="フローチャート: 判断 324"/>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26" name="テキスト ボックス 325"/>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127181</xdr:rowOff>
    </xdr:from>
    <xdr:to>
      <xdr:col>68</xdr:col>
      <xdr:colOff>152400</xdr:colOff>
      <xdr:row>62</xdr:row>
      <xdr:rowOff>168547</xdr:rowOff>
    </xdr:to>
    <xdr:cxnSp macro="">
      <xdr:nvCxnSpPr>
        <xdr:cNvPr id="327" name="直線コネクタ 326"/>
        <xdr:cNvCxnSpPr/>
      </xdr:nvCxnSpPr>
      <xdr:spPr>
        <a:xfrm>
          <a:off x="13512800" y="107570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28" name="フローチャート: 判断 327"/>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29" name="テキスト ボックス 328"/>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0" name="フローチャート: 判断 329"/>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1" name="テキスト ボックス 330"/>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152219</xdr:rowOff>
    </xdr:from>
    <xdr:to>
      <xdr:col>81</xdr:col>
      <xdr:colOff>95250</xdr:colOff>
      <xdr:row>63</xdr:row>
      <xdr:rowOff>82369</xdr:rowOff>
    </xdr:to>
    <xdr:sp macro="" textlink="">
      <xdr:nvSpPr>
        <xdr:cNvPr id="337" name="楕円 336"/>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124296</xdr:rowOff>
    </xdr:from>
    <xdr:ext cx="762000" cy="259045"/>
    <xdr:sp macro="" textlink="">
      <xdr:nvSpPr>
        <xdr:cNvPr id="338" name="定員管理の状況該当値テキスト"/>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134983</xdr:rowOff>
    </xdr:from>
    <xdr:to>
      <xdr:col>77</xdr:col>
      <xdr:colOff>95250</xdr:colOff>
      <xdr:row>63</xdr:row>
      <xdr:rowOff>65133</xdr:rowOff>
    </xdr:to>
    <xdr:sp macro="" textlink="">
      <xdr:nvSpPr>
        <xdr:cNvPr id="339" name="楕円 338"/>
        <xdr:cNvSpPr/>
      </xdr:nvSpPr>
      <xdr:spPr>
        <a:xfrm>
          <a:off x="16129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49910</xdr:rowOff>
    </xdr:from>
    <xdr:ext cx="736600" cy="259045"/>
    <xdr:sp macro="" textlink="">
      <xdr:nvSpPr>
        <xdr:cNvPr id="340" name="テキスト ボックス 339"/>
        <xdr:cNvSpPr txBox="1"/>
      </xdr:nvSpPr>
      <xdr:spPr>
        <a:xfrm>
          <a:off x="15798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107406</xdr:rowOff>
    </xdr:from>
    <xdr:to>
      <xdr:col>73</xdr:col>
      <xdr:colOff>44450</xdr:colOff>
      <xdr:row>63</xdr:row>
      <xdr:rowOff>37556</xdr:rowOff>
    </xdr:to>
    <xdr:sp macro="" textlink="">
      <xdr:nvSpPr>
        <xdr:cNvPr id="341" name="楕円 340"/>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22333</xdr:rowOff>
    </xdr:from>
    <xdr:ext cx="762000" cy="259045"/>
    <xdr:sp macro="" textlink="">
      <xdr:nvSpPr>
        <xdr:cNvPr id="342" name="テキスト ボックス 341"/>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117747</xdr:rowOff>
    </xdr:from>
    <xdr:to>
      <xdr:col>68</xdr:col>
      <xdr:colOff>203200</xdr:colOff>
      <xdr:row>63</xdr:row>
      <xdr:rowOff>47897</xdr:rowOff>
    </xdr:to>
    <xdr:sp macro="" textlink="">
      <xdr:nvSpPr>
        <xdr:cNvPr id="343" name="楕円 342"/>
        <xdr:cNvSpPr/>
      </xdr:nvSpPr>
      <xdr:spPr>
        <a:xfrm>
          <a:off x="14351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32674</xdr:rowOff>
    </xdr:from>
    <xdr:ext cx="762000" cy="259045"/>
    <xdr:sp macro="" textlink="">
      <xdr:nvSpPr>
        <xdr:cNvPr id="344" name="テキスト ボックス 343"/>
        <xdr:cNvSpPr txBox="1"/>
      </xdr:nvSpPr>
      <xdr:spPr>
        <a:xfrm>
          <a:off x="14020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76381</xdr:rowOff>
    </xdr:from>
    <xdr:to>
      <xdr:col>64</xdr:col>
      <xdr:colOff>152400</xdr:colOff>
      <xdr:row>63</xdr:row>
      <xdr:rowOff>6531</xdr:rowOff>
    </xdr:to>
    <xdr:sp macro="" textlink="">
      <xdr:nvSpPr>
        <xdr:cNvPr id="345" name="楕円 344"/>
        <xdr:cNvSpPr/>
      </xdr:nvSpPr>
      <xdr:spPr>
        <a:xfrm>
          <a:off x="13462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162758</xdr:rowOff>
    </xdr:from>
    <xdr:ext cx="762000" cy="259045"/>
    <xdr:sp macro="" textlink="">
      <xdr:nvSpPr>
        <xdr:cNvPr id="346" name="テキスト ボックス 345"/>
        <xdr:cNvSpPr txBox="1"/>
      </xdr:nvSpPr>
      <xdr:spPr>
        <a:xfrm>
          <a:off x="13131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世代間の負担の公平化に意を用いながらも、市債の適正な運用を図ってきたことから、類似団体平均を下回っている。今後も事業実施の適正化を図り、財政の健全化に努める。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76" name="直線コネクタ 375"/>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77"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78" name="直線コネクタ 377"/>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9"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0" name="直線コネクタ 379"/>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148167</xdr:rowOff>
    </xdr:to>
    <xdr:cxnSp macro="">
      <xdr:nvCxnSpPr>
        <xdr:cNvPr id="381" name="直線コネクタ 380"/>
        <xdr:cNvCxnSpPr/>
      </xdr:nvCxnSpPr>
      <xdr:spPr>
        <a:xfrm flipV="1">
          <a:off x="16179800" y="66517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2"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3" name="フローチャート: 判断 382"/>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91622</xdr:rowOff>
    </xdr:to>
    <xdr:cxnSp macro="">
      <xdr:nvCxnSpPr>
        <xdr:cNvPr id="384" name="直線コネクタ 383"/>
        <xdr:cNvCxnSpPr/>
      </xdr:nvCxnSpPr>
      <xdr:spPr>
        <a:xfrm flipV="1">
          <a:off x="15290800" y="66632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40</xdr:row>
      <xdr:rowOff>12095</xdr:rowOff>
    </xdr:to>
    <xdr:cxnSp macro="">
      <xdr:nvCxnSpPr>
        <xdr:cNvPr id="387" name="直線コネクタ 386"/>
        <xdr:cNvCxnSpPr/>
      </xdr:nvCxnSpPr>
      <xdr:spPr>
        <a:xfrm flipV="1">
          <a:off x="14401800" y="67781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8" name="フローチャート: 判断 387"/>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89" name="テキスト ボックス 388"/>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12095</xdr:rowOff>
    </xdr:from>
    <xdr:to>
      <xdr:col>68</xdr:col>
      <xdr:colOff>152400</xdr:colOff>
      <xdr:row>40</xdr:row>
      <xdr:rowOff>127000</xdr:rowOff>
    </xdr:to>
    <xdr:cxnSp macro="">
      <xdr:nvCxnSpPr>
        <xdr:cNvPr id="390" name="直線コネクタ 389"/>
        <xdr:cNvCxnSpPr/>
      </xdr:nvCxnSpPr>
      <xdr:spPr>
        <a:xfrm flipV="1">
          <a:off x="13512800" y="68700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3" name="フローチャート: 判断 392"/>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4" name="テキスト ボックス 393"/>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0" name="楕円 399"/>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1"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2" name="楕円 401"/>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3" name="テキスト ボックス 402"/>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4" name="楕円 403"/>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5" name="テキスト ボックス 404"/>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06" name="楕円 405"/>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07" name="テキスト ボックス 406"/>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8" name="楕円 407"/>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9" name="テキスト ボックス 40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債務負担行為支出予定額が前年度比</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％の減となった一方、地方債残高が</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％の増加となり、将来負担比率は前年度と比較し</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今後も、市債の適正な運用を図り、財政の健全化を図る。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38" name="直線コネクタ 437"/>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9"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0" name="直線コネクタ 439"/>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4022</xdr:rowOff>
    </xdr:from>
    <xdr:to>
      <xdr:col>81</xdr:col>
      <xdr:colOff>44450</xdr:colOff>
      <xdr:row>15</xdr:row>
      <xdr:rowOff>57644</xdr:rowOff>
    </xdr:to>
    <xdr:cxnSp macro="">
      <xdr:nvCxnSpPr>
        <xdr:cNvPr id="443" name="直線コネクタ 442"/>
        <xdr:cNvCxnSpPr/>
      </xdr:nvCxnSpPr>
      <xdr:spPr>
        <a:xfrm>
          <a:off x="16179800" y="2575772"/>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44"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45" name="フローチャート: 判断 444"/>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4022</xdr:rowOff>
    </xdr:from>
    <xdr:to>
      <xdr:col>77</xdr:col>
      <xdr:colOff>44450</xdr:colOff>
      <xdr:row>15</xdr:row>
      <xdr:rowOff>97860</xdr:rowOff>
    </xdr:to>
    <xdr:cxnSp macro="">
      <xdr:nvCxnSpPr>
        <xdr:cNvPr id="446" name="直線コネクタ 445"/>
        <xdr:cNvCxnSpPr/>
      </xdr:nvCxnSpPr>
      <xdr:spPr>
        <a:xfrm flipV="1">
          <a:off x="15290800" y="2575772"/>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47" name="フローチャート: 判断 446"/>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57026</xdr:rowOff>
    </xdr:from>
    <xdr:ext cx="736600" cy="259045"/>
    <xdr:sp macro="" textlink="">
      <xdr:nvSpPr>
        <xdr:cNvPr id="448" name="テキスト ボックス 447"/>
        <xdr:cNvSpPr txBox="1"/>
      </xdr:nvSpPr>
      <xdr:spPr>
        <a:xfrm>
          <a:off x="15798800" y="262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97860</xdr:rowOff>
    </xdr:from>
    <xdr:to>
      <xdr:col>72</xdr:col>
      <xdr:colOff>203200</xdr:colOff>
      <xdr:row>16</xdr:row>
      <xdr:rowOff>52423</xdr:rowOff>
    </xdr:to>
    <xdr:cxnSp macro="">
      <xdr:nvCxnSpPr>
        <xdr:cNvPr id="449" name="直線コネクタ 448"/>
        <xdr:cNvCxnSpPr/>
      </xdr:nvCxnSpPr>
      <xdr:spPr>
        <a:xfrm flipV="1">
          <a:off x="14401800" y="2669610"/>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0" name="フローチャート: 判断 449"/>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xdr:rowOff>
    </xdr:from>
    <xdr:ext cx="762000" cy="259045"/>
    <xdr:sp macro="" textlink="">
      <xdr:nvSpPr>
        <xdr:cNvPr id="451" name="テキスト ボックス 450"/>
        <xdr:cNvSpPr txBox="1"/>
      </xdr:nvSpPr>
      <xdr:spPr>
        <a:xfrm>
          <a:off x="14909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52423</xdr:rowOff>
    </xdr:from>
    <xdr:to>
      <xdr:col>68</xdr:col>
      <xdr:colOff>152400</xdr:colOff>
      <xdr:row>16</xdr:row>
      <xdr:rowOff>116769</xdr:rowOff>
    </xdr:to>
    <xdr:cxnSp macro="">
      <xdr:nvCxnSpPr>
        <xdr:cNvPr id="452" name="直線コネクタ 451"/>
        <xdr:cNvCxnSpPr/>
      </xdr:nvCxnSpPr>
      <xdr:spPr>
        <a:xfrm flipV="1">
          <a:off x="13512800" y="279562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53" name="フローチャート: 判断 452"/>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4" name="テキスト ボックス 453"/>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5" name="フローチャート: 判断 454"/>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56" name="テキスト ボックス 455"/>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6844</xdr:rowOff>
    </xdr:from>
    <xdr:to>
      <xdr:col>81</xdr:col>
      <xdr:colOff>95250</xdr:colOff>
      <xdr:row>15</xdr:row>
      <xdr:rowOff>108444</xdr:rowOff>
    </xdr:to>
    <xdr:sp macro="" textlink="">
      <xdr:nvSpPr>
        <xdr:cNvPr id="462" name="楕円 461"/>
        <xdr:cNvSpPr/>
      </xdr:nvSpPr>
      <xdr:spPr>
        <a:xfrm>
          <a:off x="16967200" y="25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150371</xdr:rowOff>
    </xdr:from>
    <xdr:ext cx="762000" cy="259045"/>
    <xdr:sp macro="" textlink="">
      <xdr:nvSpPr>
        <xdr:cNvPr id="463" name="将来負担の状況該当値テキスト"/>
        <xdr:cNvSpPr txBox="1"/>
      </xdr:nvSpPr>
      <xdr:spPr>
        <a:xfrm>
          <a:off x="17106900" y="255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124672</xdr:rowOff>
    </xdr:from>
    <xdr:to>
      <xdr:col>77</xdr:col>
      <xdr:colOff>95250</xdr:colOff>
      <xdr:row>15</xdr:row>
      <xdr:rowOff>54822</xdr:rowOff>
    </xdr:to>
    <xdr:sp macro="" textlink="">
      <xdr:nvSpPr>
        <xdr:cNvPr id="464" name="楕円 463"/>
        <xdr:cNvSpPr/>
      </xdr:nvSpPr>
      <xdr:spPr>
        <a:xfrm>
          <a:off x="16129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65" name="テキスト ボックス 464"/>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47060</xdr:rowOff>
    </xdr:from>
    <xdr:to>
      <xdr:col>73</xdr:col>
      <xdr:colOff>44450</xdr:colOff>
      <xdr:row>15</xdr:row>
      <xdr:rowOff>148660</xdr:rowOff>
    </xdr:to>
    <xdr:sp macro="" textlink="">
      <xdr:nvSpPr>
        <xdr:cNvPr id="466" name="楕円 465"/>
        <xdr:cNvSpPr/>
      </xdr:nvSpPr>
      <xdr:spPr>
        <a:xfrm>
          <a:off x="152400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158837</xdr:rowOff>
    </xdr:from>
    <xdr:ext cx="762000" cy="259045"/>
    <xdr:sp macro="" textlink="">
      <xdr:nvSpPr>
        <xdr:cNvPr id="467" name="テキスト ボックス 466"/>
        <xdr:cNvSpPr txBox="1"/>
      </xdr:nvSpPr>
      <xdr:spPr>
        <a:xfrm>
          <a:off x="14909800" y="23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1623</xdr:rowOff>
    </xdr:from>
    <xdr:to>
      <xdr:col>68</xdr:col>
      <xdr:colOff>203200</xdr:colOff>
      <xdr:row>16</xdr:row>
      <xdr:rowOff>103223</xdr:rowOff>
    </xdr:to>
    <xdr:sp macro="" textlink="">
      <xdr:nvSpPr>
        <xdr:cNvPr id="468" name="楕円 467"/>
        <xdr:cNvSpPr/>
      </xdr:nvSpPr>
      <xdr:spPr>
        <a:xfrm>
          <a:off x="14351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88000</xdr:rowOff>
    </xdr:from>
    <xdr:ext cx="762000" cy="259045"/>
    <xdr:sp macro="" textlink="">
      <xdr:nvSpPr>
        <xdr:cNvPr id="469" name="テキスト ボックス 468"/>
        <xdr:cNvSpPr txBox="1"/>
      </xdr:nvSpPr>
      <xdr:spPr>
        <a:xfrm>
          <a:off x="14020800" y="283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65969</xdr:rowOff>
    </xdr:from>
    <xdr:to>
      <xdr:col>64</xdr:col>
      <xdr:colOff>152400</xdr:colOff>
      <xdr:row>16</xdr:row>
      <xdr:rowOff>167569</xdr:rowOff>
    </xdr:to>
    <xdr:sp macro="" textlink="">
      <xdr:nvSpPr>
        <xdr:cNvPr id="470" name="楕円 469"/>
        <xdr:cNvSpPr/>
      </xdr:nvSpPr>
      <xdr:spPr>
        <a:xfrm>
          <a:off x="13462000" y="28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152346</xdr:rowOff>
    </xdr:from>
    <xdr:ext cx="762000" cy="259045"/>
    <xdr:sp macro="" textlink="">
      <xdr:nvSpPr>
        <xdr:cNvPr id="471" name="テキスト ボックス 470"/>
        <xdr:cNvSpPr txBox="1"/>
      </xdr:nvSpPr>
      <xdr:spPr>
        <a:xfrm>
          <a:off x="13131800" y="28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281,458
279,655
767.72
139,931,295
134,424,777
4,103,013
57,584,613
82,123,399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人件費に係る経常収支比率は、退職者の増加に伴う退職手当の増や時間外勤務手当の増等により、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今後は、震災からの復旧・復興業務及び多様化・複雑化する行政ニーズへの対応を考慮しながら、定員管理・給与の適正化を図る。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79375</xdr:rowOff>
    </xdr:from>
    <xdr:to>
      <xdr:col>24</xdr:col>
      <xdr:colOff>25400</xdr:colOff>
      <xdr:row>38</xdr:row>
      <xdr:rowOff>107950</xdr:rowOff>
    </xdr:to>
    <xdr:cxnSp macro="">
      <xdr:nvCxnSpPr>
        <xdr:cNvPr id="70" name="直線コネクタ 69"/>
        <xdr:cNvCxnSpPr/>
      </xdr:nvCxnSpPr>
      <xdr:spPr>
        <a:xfrm>
          <a:off x="3987800" y="6594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136525</xdr:rowOff>
    </xdr:from>
    <xdr:to>
      <xdr:col>19</xdr:col>
      <xdr:colOff>187325</xdr:colOff>
      <xdr:row>38</xdr:row>
      <xdr:rowOff>79375</xdr:rowOff>
    </xdr:to>
    <xdr:cxnSp macro="">
      <xdr:nvCxnSpPr>
        <xdr:cNvPr id="73" name="直線コネクタ 72"/>
        <xdr:cNvCxnSpPr/>
      </xdr:nvCxnSpPr>
      <xdr:spPr>
        <a:xfrm>
          <a:off x="3098800" y="6480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136525</xdr:rowOff>
    </xdr:from>
    <xdr:to>
      <xdr:col>15</xdr:col>
      <xdr:colOff>98425</xdr:colOff>
      <xdr:row>38</xdr:row>
      <xdr:rowOff>60325</xdr:rowOff>
    </xdr:to>
    <xdr:cxnSp macro="">
      <xdr:nvCxnSpPr>
        <xdr:cNvPr id="76" name="直線コネクタ 75"/>
        <xdr:cNvCxnSpPr/>
      </xdr:nvCxnSpPr>
      <xdr:spPr>
        <a:xfrm flipV="1">
          <a:off x="2209800" y="64801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31750</xdr:rowOff>
    </xdr:from>
    <xdr:to>
      <xdr:col>11</xdr:col>
      <xdr:colOff>9525</xdr:colOff>
      <xdr:row>38</xdr:row>
      <xdr:rowOff>60325</xdr:rowOff>
    </xdr:to>
    <xdr:cxnSp macro="">
      <xdr:nvCxnSpPr>
        <xdr:cNvPr id="79" name="直線コネクタ 78"/>
        <xdr:cNvCxnSpPr/>
      </xdr:nvCxnSpPr>
      <xdr:spPr>
        <a:xfrm>
          <a:off x="1320800" y="6546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57150</xdr:rowOff>
    </xdr:from>
    <xdr:to>
      <xdr:col>24</xdr:col>
      <xdr:colOff>76200</xdr:colOff>
      <xdr:row>38</xdr:row>
      <xdr:rowOff>158750</xdr:rowOff>
    </xdr:to>
    <xdr:sp macro="" textlink="">
      <xdr:nvSpPr>
        <xdr:cNvPr id="89" name="楕円 88"/>
        <xdr:cNvSpPr/>
      </xdr:nvSpPr>
      <xdr:spPr>
        <a:xfrm>
          <a:off x="4775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29227</xdr:rowOff>
    </xdr:from>
    <xdr:ext cx="762000" cy="259045"/>
    <xdr:sp macro="" textlink="">
      <xdr:nvSpPr>
        <xdr:cNvPr id="90" name="人件費該当値テキスト"/>
        <xdr:cNvSpPr txBox="1"/>
      </xdr:nvSpPr>
      <xdr:spPr>
        <a:xfrm>
          <a:off x="4914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28575</xdr:rowOff>
    </xdr:from>
    <xdr:to>
      <xdr:col>20</xdr:col>
      <xdr:colOff>38100</xdr:colOff>
      <xdr:row>38</xdr:row>
      <xdr:rowOff>130175</xdr:rowOff>
    </xdr:to>
    <xdr:sp macro="" textlink="">
      <xdr:nvSpPr>
        <xdr:cNvPr id="91" name="楕円 90"/>
        <xdr:cNvSpPr/>
      </xdr:nvSpPr>
      <xdr:spPr>
        <a:xfrm>
          <a:off x="3937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92" name="テキスト ボックス 91"/>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85725</xdr:rowOff>
    </xdr:from>
    <xdr:to>
      <xdr:col>15</xdr:col>
      <xdr:colOff>149225</xdr:colOff>
      <xdr:row>38</xdr:row>
      <xdr:rowOff>15875</xdr:rowOff>
    </xdr:to>
    <xdr:sp macro="" textlink="">
      <xdr:nvSpPr>
        <xdr:cNvPr id="93" name="楕円 92"/>
        <xdr:cNvSpPr/>
      </xdr:nvSpPr>
      <xdr:spPr>
        <a:xfrm>
          <a:off x="3048000" y="64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26052</xdr:rowOff>
    </xdr:from>
    <xdr:ext cx="762000" cy="259045"/>
    <xdr:sp macro="" textlink="">
      <xdr:nvSpPr>
        <xdr:cNvPr id="94" name="テキスト ボックス 93"/>
        <xdr:cNvSpPr txBox="1"/>
      </xdr:nvSpPr>
      <xdr:spPr>
        <a:xfrm>
          <a:off x="2717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xdr:rowOff>
    </xdr:from>
    <xdr:to>
      <xdr:col>11</xdr:col>
      <xdr:colOff>60325</xdr:colOff>
      <xdr:row>38</xdr:row>
      <xdr:rowOff>111125</xdr:rowOff>
    </xdr:to>
    <xdr:sp macro="" textlink="">
      <xdr:nvSpPr>
        <xdr:cNvPr id="95" name="楕円 94"/>
        <xdr:cNvSpPr/>
      </xdr:nvSpPr>
      <xdr:spPr>
        <a:xfrm>
          <a:off x="2159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95902</xdr:rowOff>
    </xdr:from>
    <xdr:ext cx="762000" cy="259045"/>
    <xdr:sp macro="" textlink="">
      <xdr:nvSpPr>
        <xdr:cNvPr id="96" name="テキスト ボックス 95"/>
        <xdr:cNvSpPr txBox="1"/>
      </xdr:nvSpPr>
      <xdr:spPr>
        <a:xfrm>
          <a:off x="1828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152400</xdr:rowOff>
    </xdr:from>
    <xdr:to>
      <xdr:col>6</xdr:col>
      <xdr:colOff>171450</xdr:colOff>
      <xdr:row>38</xdr:row>
      <xdr:rowOff>82550</xdr:rowOff>
    </xdr:to>
    <xdr:sp macro="" textlink="">
      <xdr:nvSpPr>
        <xdr:cNvPr id="97" name="楕円 96"/>
        <xdr:cNvSpPr/>
      </xdr:nvSpPr>
      <xdr:spPr>
        <a:xfrm>
          <a:off x="1270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67327</xdr:rowOff>
    </xdr:from>
    <xdr:ext cx="762000" cy="259045"/>
    <xdr:sp macro="" textlink="">
      <xdr:nvSpPr>
        <xdr:cNvPr id="98" name="テキスト ボックス 97"/>
        <xdr:cNvSpPr txBox="1"/>
      </xdr:nvSpPr>
      <xdr:spPr>
        <a:xfrm>
          <a:off x="93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物件費に係る経常収支比率は、経費の節減・合理化に努めるとともに、指定管理者制度の導入や民間委託の推進を図ってきたことにより、近年横ばいで推移している。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今後も、事務事業の効率的執行に努め、経費の節減を図る。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37846</xdr:rowOff>
    </xdr:to>
    <xdr:cxnSp macro="">
      <xdr:nvCxnSpPr>
        <xdr:cNvPr id="129" name="直線コネクタ 128"/>
        <xdr:cNvCxnSpPr/>
      </xdr:nvCxnSpPr>
      <xdr:spPr>
        <a:xfrm flipV="1">
          <a:off x="15671800" y="25958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168148</xdr:rowOff>
    </xdr:from>
    <xdr:to>
      <xdr:col>78</xdr:col>
      <xdr:colOff>69850</xdr:colOff>
      <xdr:row>15</xdr:row>
      <xdr:rowOff>37846</xdr:rowOff>
    </xdr:to>
    <xdr:cxnSp macro="">
      <xdr:nvCxnSpPr>
        <xdr:cNvPr id="132" name="直線コネクタ 131"/>
        <xdr:cNvCxnSpPr/>
      </xdr:nvCxnSpPr>
      <xdr:spPr>
        <a:xfrm>
          <a:off x="14782800" y="2568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168148</xdr:rowOff>
    </xdr:from>
    <xdr:to>
      <xdr:col>73</xdr:col>
      <xdr:colOff>180975</xdr:colOff>
      <xdr:row>15</xdr:row>
      <xdr:rowOff>24130</xdr:rowOff>
    </xdr:to>
    <xdr:cxnSp macro="">
      <xdr:nvCxnSpPr>
        <xdr:cNvPr id="135" name="直線コネクタ 134"/>
        <xdr:cNvCxnSpPr/>
      </xdr:nvCxnSpPr>
      <xdr:spPr>
        <a:xfrm flipV="1">
          <a:off x="13893800" y="2568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7" name="テキスト ボックス 136"/>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159004</xdr:rowOff>
    </xdr:from>
    <xdr:to>
      <xdr:col>69</xdr:col>
      <xdr:colOff>92075</xdr:colOff>
      <xdr:row>15</xdr:row>
      <xdr:rowOff>24130</xdr:rowOff>
    </xdr:to>
    <xdr:cxnSp macro="">
      <xdr:nvCxnSpPr>
        <xdr:cNvPr id="138" name="直線コネクタ 137"/>
        <xdr:cNvCxnSpPr/>
      </xdr:nvCxnSpPr>
      <xdr:spPr>
        <a:xfrm>
          <a:off x="13004800" y="2559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8" name="楕円 147"/>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9"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50" name="楕円 149"/>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51" name="テキスト ボックス 150"/>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117348</xdr:rowOff>
    </xdr:from>
    <xdr:to>
      <xdr:col>74</xdr:col>
      <xdr:colOff>31750</xdr:colOff>
      <xdr:row>15</xdr:row>
      <xdr:rowOff>47498</xdr:rowOff>
    </xdr:to>
    <xdr:sp macro="" textlink="">
      <xdr:nvSpPr>
        <xdr:cNvPr id="152" name="楕円 151"/>
        <xdr:cNvSpPr/>
      </xdr:nvSpPr>
      <xdr:spPr>
        <a:xfrm>
          <a:off x="14732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57675</xdr:rowOff>
    </xdr:from>
    <xdr:ext cx="762000" cy="259045"/>
    <xdr:sp macro="" textlink="">
      <xdr:nvSpPr>
        <xdr:cNvPr id="153" name="テキスト ボックス 152"/>
        <xdr:cNvSpPr txBox="1"/>
      </xdr:nvSpPr>
      <xdr:spPr>
        <a:xfrm>
          <a:off x="14401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4" name="楕円 153"/>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59707</xdr:rowOff>
    </xdr:from>
    <xdr:ext cx="762000" cy="259045"/>
    <xdr:sp macro="" textlink="">
      <xdr:nvSpPr>
        <xdr:cNvPr id="155" name="テキスト ボックス 154"/>
        <xdr:cNvSpPr txBox="1"/>
      </xdr:nvSpPr>
      <xdr:spPr>
        <a:xfrm>
          <a:off x="13512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108204</xdr:rowOff>
    </xdr:from>
    <xdr:to>
      <xdr:col>65</xdr:col>
      <xdr:colOff>53975</xdr:colOff>
      <xdr:row>15</xdr:row>
      <xdr:rowOff>38354</xdr:rowOff>
    </xdr:to>
    <xdr:sp macro="" textlink="">
      <xdr:nvSpPr>
        <xdr:cNvPr id="156" name="楕円 155"/>
        <xdr:cNvSpPr/>
      </xdr:nvSpPr>
      <xdr:spPr>
        <a:xfrm>
          <a:off x="12954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48531</xdr:rowOff>
    </xdr:from>
    <xdr:ext cx="762000" cy="259045"/>
    <xdr:sp macro="" textlink="">
      <xdr:nvSpPr>
        <xdr:cNvPr id="157" name="テキスト ボックス 156"/>
        <xdr:cNvSpPr txBox="1"/>
      </xdr:nvSpPr>
      <xdr:spPr>
        <a:xfrm>
          <a:off x="12623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扶助費に係る経常収支比率は、保育施設に対する給付費や障害者自立支援事業費の増加等により、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今後も資格審査の適正化に努める。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7" name="直線コネクタ 186"/>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90"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91" name="直線コネクタ 190"/>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143328</xdr:rowOff>
    </xdr:to>
    <xdr:cxnSp macro="">
      <xdr:nvCxnSpPr>
        <xdr:cNvPr id="192" name="直線コネクタ 191"/>
        <xdr:cNvCxnSpPr/>
      </xdr:nvCxnSpPr>
      <xdr:spPr>
        <a:xfrm>
          <a:off x="3987800" y="92873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170742</xdr:rowOff>
    </xdr:from>
    <xdr:ext cx="762000" cy="259045"/>
    <xdr:sp macro="" textlink="">
      <xdr:nvSpPr>
        <xdr:cNvPr id="193" name="扶助費平均値テキスト"/>
        <xdr:cNvSpPr txBox="1"/>
      </xdr:nvSpPr>
      <xdr:spPr>
        <a:xfrm>
          <a:off x="4914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194" name="フローチャート: 判断 193"/>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29028</xdr:rowOff>
    </xdr:to>
    <xdr:cxnSp macro="">
      <xdr:nvCxnSpPr>
        <xdr:cNvPr id="195" name="直線コネクタ 194"/>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12700</xdr:rowOff>
    </xdr:to>
    <xdr:cxnSp macro="">
      <xdr:nvCxnSpPr>
        <xdr:cNvPr id="198" name="直線コネクタ 197"/>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9" name="フローチャート: 判断 198"/>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00" name="テキスト ボックス 199"/>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135165</xdr:rowOff>
    </xdr:to>
    <xdr:cxnSp macro="">
      <xdr:nvCxnSpPr>
        <xdr:cNvPr id="201" name="直線コネクタ 200"/>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2" name="フローチャート: 判断 201"/>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3" name="テキスト ボックス 202"/>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1" name="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1105</xdr:rowOff>
    </xdr:from>
    <xdr:ext cx="762000" cy="259045"/>
    <xdr:sp macro="" textlink="">
      <xdr:nvSpPr>
        <xdr:cNvPr id="212" name="扶助費該当値テキスト"/>
        <xdr:cNvSpPr txBox="1"/>
      </xdr:nvSpPr>
      <xdr:spPr>
        <a:xfrm>
          <a:off x="4914900" y="925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7" name="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9" name="楕円 218"/>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20" name="テキスト ボックス 219"/>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特別会計における経費の節減や料金の適正化等により繰出金の縮減を図るなど、普通会計の負担額を減らしていくよう努める。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50" name="直線コネクタ 249"/>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51"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2" name="直線コネクタ 251"/>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3"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4" name="直線コネクタ 253"/>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39915</xdr:rowOff>
    </xdr:to>
    <xdr:cxnSp macro="">
      <xdr:nvCxnSpPr>
        <xdr:cNvPr id="255" name="直線コネクタ 254"/>
        <xdr:cNvCxnSpPr/>
      </xdr:nvCxnSpPr>
      <xdr:spPr>
        <a:xfrm flipV="1">
          <a:off x="15671800" y="9973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6"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7" name="フローチャート: 判断 25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59</xdr:row>
      <xdr:rowOff>140607</xdr:rowOff>
    </xdr:to>
    <xdr:cxnSp macro="">
      <xdr:nvCxnSpPr>
        <xdr:cNvPr id="258" name="直線コネクタ 257"/>
        <xdr:cNvCxnSpPr/>
      </xdr:nvCxnSpPr>
      <xdr:spPr>
        <a:xfrm flipV="1">
          <a:off x="14782800" y="9984015"/>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9" name="フローチャート: 判断 258"/>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60" name="テキスト ボックス 259"/>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59</xdr:row>
      <xdr:rowOff>140607</xdr:rowOff>
    </xdr:to>
    <xdr:cxnSp macro="">
      <xdr:nvCxnSpPr>
        <xdr:cNvPr id="261" name="直線コネクタ 260"/>
        <xdr:cNvCxnSpPr/>
      </xdr:nvCxnSpPr>
      <xdr:spPr>
        <a:xfrm>
          <a:off x="13893800" y="10234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2" name="フローチャート: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63" name="テキスト ボックス 26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59</xdr:row>
      <xdr:rowOff>129722</xdr:rowOff>
    </xdr:to>
    <xdr:cxnSp macro="">
      <xdr:nvCxnSpPr>
        <xdr:cNvPr id="264" name="直線コネクタ 263"/>
        <xdr:cNvCxnSpPr/>
      </xdr:nvCxnSpPr>
      <xdr:spPr>
        <a:xfrm flipV="1">
          <a:off x="13004800" y="10234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5" name="フローチャート: 判断 264"/>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6" name="テキスト ボックス 265"/>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7" name="フローチャート: 判断 266"/>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8" name="テキスト ボックス 267"/>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4" name="楕円 273"/>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5"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6" name="楕円 275"/>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7" name="テキスト ボックス 276"/>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89807</xdr:rowOff>
    </xdr:from>
    <xdr:to>
      <xdr:col>74</xdr:col>
      <xdr:colOff>31750</xdr:colOff>
      <xdr:row>60</xdr:row>
      <xdr:rowOff>19957</xdr:rowOff>
    </xdr:to>
    <xdr:sp macro="" textlink="">
      <xdr:nvSpPr>
        <xdr:cNvPr id="278" name="楕円 277"/>
        <xdr:cNvSpPr/>
      </xdr:nvSpPr>
      <xdr:spPr>
        <a:xfrm>
          <a:off x="14732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4734</xdr:rowOff>
    </xdr:from>
    <xdr:ext cx="762000" cy="259045"/>
    <xdr:sp macro="" textlink="">
      <xdr:nvSpPr>
        <xdr:cNvPr id="279" name="テキスト ボックス 278"/>
        <xdr:cNvSpPr txBox="1"/>
      </xdr:nvSpPr>
      <xdr:spPr>
        <a:xfrm>
          <a:off x="14401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80" name="楕円 279"/>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81" name="テキスト ボックス 280"/>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82" name="楕円 281"/>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83" name="テキスト ボックス 282"/>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補助費等に係る経常収支比率は、下水道事業への支出等の増加により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今後も、行政の責任と役割、経費負担のあり方、事業効果等を十分検証し、廃止や統合・再編、減額、終期設定等の見直しを行う。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3" name="直線コネクタ 312"/>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4"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5" name="直線コネクタ 314"/>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6"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7" name="直線コネクタ 316"/>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116114</xdr:rowOff>
    </xdr:from>
    <xdr:to>
      <xdr:col>82</xdr:col>
      <xdr:colOff>107950</xdr:colOff>
      <xdr:row>35</xdr:row>
      <xdr:rowOff>107950</xdr:rowOff>
    </xdr:to>
    <xdr:cxnSp macro="">
      <xdr:nvCxnSpPr>
        <xdr:cNvPr id="318" name="直線コネクタ 317"/>
        <xdr:cNvCxnSpPr/>
      </xdr:nvCxnSpPr>
      <xdr:spPr>
        <a:xfrm>
          <a:off x="15671800" y="59454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9"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20" name="フローチャート: 判断 319"/>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56243</xdr:rowOff>
    </xdr:from>
    <xdr:to>
      <xdr:col>78</xdr:col>
      <xdr:colOff>69850</xdr:colOff>
      <xdr:row>34</xdr:row>
      <xdr:rowOff>116114</xdr:rowOff>
    </xdr:to>
    <xdr:cxnSp macro="">
      <xdr:nvCxnSpPr>
        <xdr:cNvPr id="321" name="直線コネクタ 320"/>
        <xdr:cNvCxnSpPr/>
      </xdr:nvCxnSpPr>
      <xdr:spPr>
        <a:xfrm>
          <a:off x="14782800" y="5542643"/>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2" name="フローチャート: 判断 321"/>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3" name="テキスト ボックス 322"/>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56243</xdr:rowOff>
    </xdr:from>
    <xdr:to>
      <xdr:col>73</xdr:col>
      <xdr:colOff>180975</xdr:colOff>
      <xdr:row>32</xdr:row>
      <xdr:rowOff>67128</xdr:rowOff>
    </xdr:to>
    <xdr:cxnSp macro="">
      <xdr:nvCxnSpPr>
        <xdr:cNvPr id="324" name="直線コネクタ 323"/>
        <xdr:cNvCxnSpPr/>
      </xdr:nvCxnSpPr>
      <xdr:spPr>
        <a:xfrm flipV="1">
          <a:off x="13893800" y="554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5" name="フローチャート: 判断 324"/>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6" name="テキスト ボックス 325"/>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56243</xdr:rowOff>
    </xdr:from>
    <xdr:to>
      <xdr:col>69</xdr:col>
      <xdr:colOff>92075</xdr:colOff>
      <xdr:row>32</xdr:row>
      <xdr:rowOff>67128</xdr:rowOff>
    </xdr:to>
    <xdr:cxnSp macro="">
      <xdr:nvCxnSpPr>
        <xdr:cNvPr id="327" name="直線コネクタ 326"/>
        <xdr:cNvCxnSpPr/>
      </xdr:nvCxnSpPr>
      <xdr:spPr>
        <a:xfrm>
          <a:off x="13004800" y="554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37" name="楕円 336"/>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8"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65314</xdr:rowOff>
    </xdr:from>
    <xdr:to>
      <xdr:col>78</xdr:col>
      <xdr:colOff>120650</xdr:colOff>
      <xdr:row>34</xdr:row>
      <xdr:rowOff>166914</xdr:rowOff>
    </xdr:to>
    <xdr:sp macro="" textlink="">
      <xdr:nvSpPr>
        <xdr:cNvPr id="339" name="楕円 338"/>
        <xdr:cNvSpPr/>
      </xdr:nvSpPr>
      <xdr:spPr>
        <a:xfrm>
          <a:off x="15621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5641</xdr:rowOff>
    </xdr:from>
    <xdr:ext cx="736600" cy="259045"/>
    <xdr:sp macro="" textlink="">
      <xdr:nvSpPr>
        <xdr:cNvPr id="340" name="テキスト ボックス 339"/>
        <xdr:cNvSpPr txBox="1"/>
      </xdr:nvSpPr>
      <xdr:spPr>
        <a:xfrm>
          <a:off x="15290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5443</xdr:rowOff>
    </xdr:from>
    <xdr:to>
      <xdr:col>74</xdr:col>
      <xdr:colOff>31750</xdr:colOff>
      <xdr:row>32</xdr:row>
      <xdr:rowOff>107043</xdr:rowOff>
    </xdr:to>
    <xdr:sp macro="" textlink="">
      <xdr:nvSpPr>
        <xdr:cNvPr id="341" name="楕円 340"/>
        <xdr:cNvSpPr/>
      </xdr:nvSpPr>
      <xdr:spPr>
        <a:xfrm>
          <a:off x="14732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117220</xdr:rowOff>
    </xdr:from>
    <xdr:ext cx="762000" cy="259045"/>
    <xdr:sp macro="" textlink="">
      <xdr:nvSpPr>
        <xdr:cNvPr id="342" name="テキスト ボックス 341"/>
        <xdr:cNvSpPr txBox="1"/>
      </xdr:nvSpPr>
      <xdr:spPr>
        <a:xfrm>
          <a:off x="14401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16328</xdr:rowOff>
    </xdr:from>
    <xdr:to>
      <xdr:col>69</xdr:col>
      <xdr:colOff>142875</xdr:colOff>
      <xdr:row>32</xdr:row>
      <xdr:rowOff>117928</xdr:rowOff>
    </xdr:to>
    <xdr:sp macro="" textlink="">
      <xdr:nvSpPr>
        <xdr:cNvPr id="343" name="楕円 342"/>
        <xdr:cNvSpPr/>
      </xdr:nvSpPr>
      <xdr:spPr>
        <a:xfrm>
          <a:off x="13843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128105</xdr:rowOff>
    </xdr:from>
    <xdr:ext cx="762000" cy="259045"/>
    <xdr:sp macro="" textlink="">
      <xdr:nvSpPr>
        <xdr:cNvPr id="344" name="テキスト ボックス 343"/>
        <xdr:cNvSpPr txBox="1"/>
      </xdr:nvSpPr>
      <xdr:spPr>
        <a:xfrm>
          <a:off x="13512800" y="52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5443</xdr:rowOff>
    </xdr:from>
    <xdr:to>
      <xdr:col>65</xdr:col>
      <xdr:colOff>53975</xdr:colOff>
      <xdr:row>32</xdr:row>
      <xdr:rowOff>107043</xdr:rowOff>
    </xdr:to>
    <xdr:sp macro="" textlink="">
      <xdr:nvSpPr>
        <xdr:cNvPr id="345" name="楕円 344"/>
        <xdr:cNvSpPr/>
      </xdr:nvSpPr>
      <xdr:spPr>
        <a:xfrm>
          <a:off x="12954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117220</xdr:rowOff>
    </xdr:from>
    <xdr:ext cx="762000" cy="259045"/>
    <xdr:sp macro="" textlink="">
      <xdr:nvSpPr>
        <xdr:cNvPr id="346" name="テキスト ボックス 345"/>
        <xdr:cNvSpPr txBox="1"/>
      </xdr:nvSpPr>
      <xdr:spPr>
        <a:xfrm>
          <a:off x="12623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公債費に係る経常収支比率は、前年度と同程度である。</a:t>
          </a:r>
        </a:p>
        <a:p>
          <a:r>
            <a:rPr kumimoji="1" lang="ja-JP" altLang="en-US" sz="1300">
              <a:latin typeface="ＭＳ Ｐゴシック" panose="020B0600070205080204" pitchFamily="50" charset="-128"/>
              <a:ea typeface="ＭＳ Ｐゴシック" panose="020B0600070205080204" pitchFamily="50" charset="-128"/>
            </a:rPr>
            <a:t>　今後も、公債費負担や市債現在高の状況等を十分勘案し、後世代に過大な負担を残すことのないよう、市債の適正な運用を図る。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4" name="直線コネクタ 373"/>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5"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6" name="直線コネクタ 375"/>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7"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8" name="直線コネクタ 377"/>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8889</xdr:rowOff>
    </xdr:to>
    <xdr:cxnSp macro="">
      <xdr:nvCxnSpPr>
        <xdr:cNvPr id="379" name="直線コネクタ 378"/>
        <xdr:cNvCxnSpPr/>
      </xdr:nvCxnSpPr>
      <xdr:spPr>
        <a:xfrm flipV="1">
          <a:off x="3987800" y="131953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8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1" name="フローチャート: 判断 38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8889</xdr:rowOff>
    </xdr:to>
    <xdr:cxnSp macro="">
      <xdr:nvCxnSpPr>
        <xdr:cNvPr id="382" name="直線コネクタ 381"/>
        <xdr:cNvCxnSpPr/>
      </xdr:nvCxnSpPr>
      <xdr:spPr>
        <a:xfrm>
          <a:off x="3098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3" name="フローチャート: 判断 382"/>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4" name="テキスト ボックス 38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92711</xdr:rowOff>
    </xdr:to>
    <xdr:cxnSp macro="">
      <xdr:nvCxnSpPr>
        <xdr:cNvPr id="385" name="直線コネクタ 384"/>
        <xdr:cNvCxnSpPr/>
      </xdr:nvCxnSpPr>
      <xdr:spPr>
        <a:xfrm flipV="1">
          <a:off x="2209800" y="131953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6" name="フローチャート: 判断 385"/>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146050</xdr:rowOff>
    </xdr:to>
    <xdr:cxnSp macro="">
      <xdr:nvCxnSpPr>
        <xdr:cNvPr id="388" name="直線コネクタ 387"/>
        <xdr:cNvCxnSpPr/>
      </xdr:nvCxnSpPr>
      <xdr:spPr>
        <a:xfrm flipV="1">
          <a:off x="1320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0" name="テキスト ボックス 38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2" name="テキスト ボックス 39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8" name="楕円 397"/>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99"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400" name="楕円 399"/>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401" name="テキスト ボックス 40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402" name="楕円 40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403" name="テキスト ボックス 402"/>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404" name="楕円 403"/>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405" name="テキスト ボックス 40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6" name="楕円 405"/>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7" name="テキスト ボックス 406"/>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公債費以外に係る経常収支比率は、扶助費や補助費等の増加に伴い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今後も、経費の節減・合理化により、効率的な執行を図る。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5" name="直線コネクタ 434"/>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6"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7" name="直線コネクタ 436"/>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8"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9" name="直線コネクタ 438"/>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73660</xdr:rowOff>
    </xdr:from>
    <xdr:to>
      <xdr:col>82</xdr:col>
      <xdr:colOff>107950</xdr:colOff>
      <xdr:row>75</xdr:row>
      <xdr:rowOff>62230</xdr:rowOff>
    </xdr:to>
    <xdr:cxnSp macro="">
      <xdr:nvCxnSpPr>
        <xdr:cNvPr id="440" name="直線コネクタ 439"/>
        <xdr:cNvCxnSpPr/>
      </xdr:nvCxnSpPr>
      <xdr:spPr>
        <a:xfrm>
          <a:off x="15671800" y="127609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41"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2" name="フローチャート: 判断 441"/>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157480</xdr:rowOff>
    </xdr:from>
    <xdr:to>
      <xdr:col>78</xdr:col>
      <xdr:colOff>69850</xdr:colOff>
      <xdr:row>74</xdr:row>
      <xdr:rowOff>73660</xdr:rowOff>
    </xdr:to>
    <xdr:cxnSp macro="">
      <xdr:nvCxnSpPr>
        <xdr:cNvPr id="443" name="直線コネクタ 442"/>
        <xdr:cNvCxnSpPr/>
      </xdr:nvCxnSpPr>
      <xdr:spPr>
        <a:xfrm>
          <a:off x="14782800" y="125018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4" name="フローチャート: 判断 443"/>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5" name="テキスト ボックス 444"/>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157480</xdr:rowOff>
    </xdr:from>
    <xdr:to>
      <xdr:col>73</xdr:col>
      <xdr:colOff>180975</xdr:colOff>
      <xdr:row>73</xdr:row>
      <xdr:rowOff>77470</xdr:rowOff>
    </xdr:to>
    <xdr:cxnSp macro="">
      <xdr:nvCxnSpPr>
        <xdr:cNvPr id="446" name="直線コネクタ 445"/>
        <xdr:cNvCxnSpPr/>
      </xdr:nvCxnSpPr>
      <xdr:spPr>
        <a:xfrm flipV="1">
          <a:off x="13893800" y="12501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7" name="フローチャート: 判断 446"/>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8" name="テキスト ボックス 447"/>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157480</xdr:rowOff>
    </xdr:from>
    <xdr:to>
      <xdr:col>69</xdr:col>
      <xdr:colOff>92075</xdr:colOff>
      <xdr:row>73</xdr:row>
      <xdr:rowOff>77470</xdr:rowOff>
    </xdr:to>
    <xdr:cxnSp macro="">
      <xdr:nvCxnSpPr>
        <xdr:cNvPr id="449" name="直線コネクタ 448"/>
        <xdr:cNvCxnSpPr/>
      </xdr:nvCxnSpPr>
      <xdr:spPr>
        <a:xfrm>
          <a:off x="13004800" y="12501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50" name="フローチャート: 判断 449"/>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51" name="テキスト ボックス 450"/>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2" name="フローチャート: 判断 451"/>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53" name="テキスト ボックス 452"/>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59" name="楕円 458"/>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60"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22860</xdr:rowOff>
    </xdr:from>
    <xdr:to>
      <xdr:col>78</xdr:col>
      <xdr:colOff>120650</xdr:colOff>
      <xdr:row>74</xdr:row>
      <xdr:rowOff>124460</xdr:rowOff>
    </xdr:to>
    <xdr:sp macro="" textlink="">
      <xdr:nvSpPr>
        <xdr:cNvPr id="461" name="楕円 460"/>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62" name="テキスト ボックス 461"/>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106680</xdr:rowOff>
    </xdr:from>
    <xdr:to>
      <xdr:col>74</xdr:col>
      <xdr:colOff>31750</xdr:colOff>
      <xdr:row>73</xdr:row>
      <xdr:rowOff>36830</xdr:rowOff>
    </xdr:to>
    <xdr:sp macro="" textlink="">
      <xdr:nvSpPr>
        <xdr:cNvPr id="463" name="楕円 462"/>
        <xdr:cNvSpPr/>
      </xdr:nvSpPr>
      <xdr:spPr>
        <a:xfrm>
          <a:off x="14732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47007</xdr:rowOff>
    </xdr:from>
    <xdr:ext cx="762000" cy="259045"/>
    <xdr:sp macro="" textlink="">
      <xdr:nvSpPr>
        <xdr:cNvPr id="464" name="テキスト ボックス 463"/>
        <xdr:cNvSpPr txBox="1"/>
      </xdr:nvSpPr>
      <xdr:spPr>
        <a:xfrm>
          <a:off x="14401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26670</xdr:rowOff>
    </xdr:from>
    <xdr:to>
      <xdr:col>69</xdr:col>
      <xdr:colOff>142875</xdr:colOff>
      <xdr:row>73</xdr:row>
      <xdr:rowOff>128270</xdr:rowOff>
    </xdr:to>
    <xdr:sp macro="" textlink="">
      <xdr:nvSpPr>
        <xdr:cNvPr id="465" name="楕円 464"/>
        <xdr:cNvSpPr/>
      </xdr:nvSpPr>
      <xdr:spPr>
        <a:xfrm>
          <a:off x="13843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138447</xdr:rowOff>
    </xdr:from>
    <xdr:ext cx="762000" cy="259045"/>
    <xdr:sp macro="" textlink="">
      <xdr:nvSpPr>
        <xdr:cNvPr id="466" name="テキスト ボックス 465"/>
        <xdr:cNvSpPr txBox="1"/>
      </xdr:nvSpPr>
      <xdr:spPr>
        <a:xfrm>
          <a:off x="13512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106680</xdr:rowOff>
    </xdr:from>
    <xdr:to>
      <xdr:col>65</xdr:col>
      <xdr:colOff>53975</xdr:colOff>
      <xdr:row>73</xdr:row>
      <xdr:rowOff>36830</xdr:rowOff>
    </xdr:to>
    <xdr:sp macro="" textlink="">
      <xdr:nvSpPr>
        <xdr:cNvPr id="467" name="楕円 466"/>
        <xdr:cNvSpPr/>
      </xdr:nvSpPr>
      <xdr:spPr>
        <a:xfrm>
          <a:off x="12954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47007</xdr:rowOff>
    </xdr:from>
    <xdr:ext cx="762000" cy="259045"/>
    <xdr:sp macro="" textlink="">
      <xdr:nvSpPr>
        <xdr:cNvPr id="468" name="テキスト ボックス 467"/>
        <xdr:cNvSpPr txBox="1"/>
      </xdr:nvSpPr>
      <xdr:spPr>
        <a:xfrm>
          <a:off x="12623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34996</xdr:rowOff>
    </xdr:from>
    <xdr:to>
      <xdr:col>29</xdr:col>
      <xdr:colOff>127000</xdr:colOff>
      <xdr:row>17</xdr:row>
      <xdr:rowOff>75138</xdr:rowOff>
    </xdr:to>
    <xdr:cxnSp macro="">
      <xdr:nvCxnSpPr>
        <xdr:cNvPr id="48" name="直線コネクタ 47"/>
        <xdr:cNvCxnSpPr/>
      </xdr:nvCxnSpPr>
      <xdr:spPr bwMode="auto">
        <a:xfrm flipV="1">
          <a:off x="5003800" y="2997271"/>
          <a:ext cx="647700" cy="4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36779</xdr:rowOff>
    </xdr:from>
    <xdr:to>
      <xdr:col>26</xdr:col>
      <xdr:colOff>50800</xdr:colOff>
      <xdr:row>17</xdr:row>
      <xdr:rowOff>75138</xdr:rowOff>
    </xdr:to>
    <xdr:cxnSp macro="">
      <xdr:nvCxnSpPr>
        <xdr:cNvPr id="51" name="直線コネクタ 50"/>
        <xdr:cNvCxnSpPr/>
      </xdr:nvCxnSpPr>
      <xdr:spPr bwMode="auto">
        <a:xfrm>
          <a:off x="4305300" y="2999054"/>
          <a:ext cx="698500" cy="3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36779</xdr:rowOff>
    </xdr:from>
    <xdr:to>
      <xdr:col>22</xdr:col>
      <xdr:colOff>114300</xdr:colOff>
      <xdr:row>17</xdr:row>
      <xdr:rowOff>60462</xdr:rowOff>
    </xdr:to>
    <xdr:cxnSp macro="">
      <xdr:nvCxnSpPr>
        <xdr:cNvPr id="54" name="直線コネクタ 53"/>
        <xdr:cNvCxnSpPr/>
      </xdr:nvCxnSpPr>
      <xdr:spPr bwMode="auto">
        <a:xfrm flipV="1">
          <a:off x="3606800" y="2999054"/>
          <a:ext cx="698500" cy="2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60462</xdr:rowOff>
    </xdr:from>
    <xdr:to>
      <xdr:col>18</xdr:col>
      <xdr:colOff>177800</xdr:colOff>
      <xdr:row>17</xdr:row>
      <xdr:rowOff>134208</xdr:rowOff>
    </xdr:to>
    <xdr:cxnSp macro="">
      <xdr:nvCxnSpPr>
        <xdr:cNvPr id="57" name="直線コネクタ 56"/>
        <xdr:cNvCxnSpPr/>
      </xdr:nvCxnSpPr>
      <xdr:spPr bwMode="auto">
        <a:xfrm flipV="1">
          <a:off x="2908300" y="3022737"/>
          <a:ext cx="698500" cy="7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155646</xdr:rowOff>
    </xdr:from>
    <xdr:to>
      <xdr:col>29</xdr:col>
      <xdr:colOff>177800</xdr:colOff>
      <xdr:row>17</xdr:row>
      <xdr:rowOff>85796</xdr:rowOff>
    </xdr:to>
    <xdr:sp macro="" textlink="">
      <xdr:nvSpPr>
        <xdr:cNvPr id="67" name="楕円 66"/>
        <xdr:cNvSpPr/>
      </xdr:nvSpPr>
      <xdr:spPr bwMode="auto">
        <a:xfrm>
          <a:off x="5600700" y="294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127723</xdr:rowOff>
    </xdr:from>
    <xdr:ext cx="762000" cy="259045"/>
    <xdr:sp macro="" textlink="">
      <xdr:nvSpPr>
        <xdr:cNvPr id="68" name="人口1人当たり決算額の推移該当値テキスト130"/>
        <xdr:cNvSpPr txBox="1"/>
      </xdr:nvSpPr>
      <xdr:spPr>
        <a:xfrm>
          <a:off x="5740400" y="291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24338</xdr:rowOff>
    </xdr:from>
    <xdr:to>
      <xdr:col>26</xdr:col>
      <xdr:colOff>101600</xdr:colOff>
      <xdr:row>17</xdr:row>
      <xdr:rowOff>125938</xdr:rowOff>
    </xdr:to>
    <xdr:sp macro="" textlink="">
      <xdr:nvSpPr>
        <xdr:cNvPr id="69" name="楕円 68"/>
        <xdr:cNvSpPr/>
      </xdr:nvSpPr>
      <xdr:spPr bwMode="auto">
        <a:xfrm>
          <a:off x="4953000" y="298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110715</xdr:rowOff>
    </xdr:from>
    <xdr:ext cx="736600" cy="259045"/>
    <xdr:sp macro="" textlink="">
      <xdr:nvSpPr>
        <xdr:cNvPr id="70" name="テキスト ボックス 69"/>
        <xdr:cNvSpPr txBox="1"/>
      </xdr:nvSpPr>
      <xdr:spPr>
        <a:xfrm>
          <a:off x="4622800" y="307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157429</xdr:rowOff>
    </xdr:from>
    <xdr:to>
      <xdr:col>22</xdr:col>
      <xdr:colOff>165100</xdr:colOff>
      <xdr:row>17</xdr:row>
      <xdr:rowOff>87579</xdr:rowOff>
    </xdr:to>
    <xdr:sp macro="" textlink="">
      <xdr:nvSpPr>
        <xdr:cNvPr id="71" name="楕円 70"/>
        <xdr:cNvSpPr/>
      </xdr:nvSpPr>
      <xdr:spPr bwMode="auto">
        <a:xfrm>
          <a:off x="4254500" y="294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72356</xdr:rowOff>
    </xdr:from>
    <xdr:ext cx="762000" cy="259045"/>
    <xdr:sp macro="" textlink="">
      <xdr:nvSpPr>
        <xdr:cNvPr id="72" name="テキスト ボックス 71"/>
        <xdr:cNvSpPr txBox="1"/>
      </xdr:nvSpPr>
      <xdr:spPr>
        <a:xfrm>
          <a:off x="3924300" y="303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9662</xdr:rowOff>
    </xdr:from>
    <xdr:to>
      <xdr:col>19</xdr:col>
      <xdr:colOff>38100</xdr:colOff>
      <xdr:row>17</xdr:row>
      <xdr:rowOff>111262</xdr:rowOff>
    </xdr:to>
    <xdr:sp macro="" textlink="">
      <xdr:nvSpPr>
        <xdr:cNvPr id="73" name="楕円 72"/>
        <xdr:cNvSpPr/>
      </xdr:nvSpPr>
      <xdr:spPr bwMode="auto">
        <a:xfrm>
          <a:off x="3556000" y="297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96039</xdr:rowOff>
    </xdr:from>
    <xdr:ext cx="762000" cy="259045"/>
    <xdr:sp macro="" textlink="">
      <xdr:nvSpPr>
        <xdr:cNvPr id="74" name="テキスト ボックス 73"/>
        <xdr:cNvSpPr txBox="1"/>
      </xdr:nvSpPr>
      <xdr:spPr>
        <a:xfrm>
          <a:off x="3225800" y="305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83408</xdr:rowOff>
    </xdr:from>
    <xdr:to>
      <xdr:col>15</xdr:col>
      <xdr:colOff>101600</xdr:colOff>
      <xdr:row>18</xdr:row>
      <xdr:rowOff>13558</xdr:rowOff>
    </xdr:to>
    <xdr:sp macro="" textlink="">
      <xdr:nvSpPr>
        <xdr:cNvPr id="75" name="楕円 74"/>
        <xdr:cNvSpPr/>
      </xdr:nvSpPr>
      <xdr:spPr bwMode="auto">
        <a:xfrm>
          <a:off x="2857500" y="304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169785</xdr:rowOff>
    </xdr:from>
    <xdr:ext cx="762000" cy="259045"/>
    <xdr:sp macro="" textlink="">
      <xdr:nvSpPr>
        <xdr:cNvPr id="76" name="テキスト ボックス 75"/>
        <xdr:cNvSpPr txBox="1"/>
      </xdr:nvSpPr>
      <xdr:spPr>
        <a:xfrm>
          <a:off x="2527300" y="313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111189</xdr:rowOff>
    </xdr:from>
    <xdr:to>
      <xdr:col>29</xdr:col>
      <xdr:colOff>127000</xdr:colOff>
      <xdr:row>37</xdr:row>
      <xdr:rowOff>8471</xdr:rowOff>
    </xdr:to>
    <xdr:cxnSp macro="">
      <xdr:nvCxnSpPr>
        <xdr:cNvPr id="109" name="直線コネクタ 108"/>
        <xdr:cNvCxnSpPr/>
      </xdr:nvCxnSpPr>
      <xdr:spPr bwMode="auto">
        <a:xfrm flipV="1">
          <a:off x="5003800" y="7064439"/>
          <a:ext cx="647700" cy="6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49276</xdr:rowOff>
    </xdr:from>
    <xdr:to>
      <xdr:col>26</xdr:col>
      <xdr:colOff>50800</xdr:colOff>
      <xdr:row>37</xdr:row>
      <xdr:rowOff>8471</xdr:rowOff>
    </xdr:to>
    <xdr:cxnSp macro="">
      <xdr:nvCxnSpPr>
        <xdr:cNvPr id="112" name="直線コネクタ 111"/>
        <xdr:cNvCxnSpPr/>
      </xdr:nvCxnSpPr>
      <xdr:spPr bwMode="auto">
        <a:xfrm>
          <a:off x="4305300" y="7002526"/>
          <a:ext cx="698500" cy="13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49276</xdr:rowOff>
    </xdr:from>
    <xdr:to>
      <xdr:col>22</xdr:col>
      <xdr:colOff>114300</xdr:colOff>
      <xdr:row>36</xdr:row>
      <xdr:rowOff>100559</xdr:rowOff>
    </xdr:to>
    <xdr:cxnSp macro="">
      <xdr:nvCxnSpPr>
        <xdr:cNvPr id="115" name="直線コネクタ 114"/>
        <xdr:cNvCxnSpPr/>
      </xdr:nvCxnSpPr>
      <xdr:spPr bwMode="auto">
        <a:xfrm flipV="1">
          <a:off x="3606800" y="7002526"/>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329006</xdr:rowOff>
    </xdr:from>
    <xdr:to>
      <xdr:col>18</xdr:col>
      <xdr:colOff>177800</xdr:colOff>
      <xdr:row>36</xdr:row>
      <xdr:rowOff>100559</xdr:rowOff>
    </xdr:to>
    <xdr:cxnSp macro="">
      <xdr:nvCxnSpPr>
        <xdr:cNvPr id="118" name="直線コネクタ 117"/>
        <xdr:cNvCxnSpPr/>
      </xdr:nvCxnSpPr>
      <xdr:spPr bwMode="auto">
        <a:xfrm>
          <a:off x="2908300" y="6939356"/>
          <a:ext cx="698500" cy="11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60389</xdr:rowOff>
    </xdr:from>
    <xdr:to>
      <xdr:col>29</xdr:col>
      <xdr:colOff>177800</xdr:colOff>
      <xdr:row>36</xdr:row>
      <xdr:rowOff>161989</xdr:rowOff>
    </xdr:to>
    <xdr:sp macro="" textlink="">
      <xdr:nvSpPr>
        <xdr:cNvPr id="128" name="楕円 127"/>
        <xdr:cNvSpPr/>
      </xdr:nvSpPr>
      <xdr:spPr bwMode="auto">
        <a:xfrm>
          <a:off x="56007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32466</xdr:rowOff>
    </xdr:from>
    <xdr:ext cx="762000" cy="259045"/>
    <xdr:sp macro="" textlink="">
      <xdr:nvSpPr>
        <xdr:cNvPr id="129" name="人口1人当たり決算額の推移該当値テキスト445"/>
        <xdr:cNvSpPr txBox="1"/>
      </xdr:nvSpPr>
      <xdr:spPr>
        <a:xfrm>
          <a:off x="5740400" y="698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129121</xdr:rowOff>
    </xdr:from>
    <xdr:to>
      <xdr:col>26</xdr:col>
      <xdr:colOff>101600</xdr:colOff>
      <xdr:row>37</xdr:row>
      <xdr:rowOff>59271</xdr:rowOff>
    </xdr:to>
    <xdr:sp macro="" textlink="">
      <xdr:nvSpPr>
        <xdr:cNvPr id="130" name="楕円 129"/>
        <xdr:cNvSpPr/>
      </xdr:nvSpPr>
      <xdr:spPr bwMode="auto">
        <a:xfrm>
          <a:off x="4953000" y="708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44048</xdr:rowOff>
    </xdr:from>
    <xdr:ext cx="736600" cy="259045"/>
    <xdr:sp macro="" textlink="">
      <xdr:nvSpPr>
        <xdr:cNvPr id="131" name="テキスト ボックス 130"/>
        <xdr:cNvSpPr txBox="1"/>
      </xdr:nvSpPr>
      <xdr:spPr>
        <a:xfrm>
          <a:off x="4622800" y="716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341376</xdr:rowOff>
    </xdr:from>
    <xdr:to>
      <xdr:col>22</xdr:col>
      <xdr:colOff>165100</xdr:colOff>
      <xdr:row>36</xdr:row>
      <xdr:rowOff>100076</xdr:rowOff>
    </xdr:to>
    <xdr:sp macro="" textlink="">
      <xdr:nvSpPr>
        <xdr:cNvPr id="132" name="楕円 131"/>
        <xdr:cNvSpPr/>
      </xdr:nvSpPr>
      <xdr:spPr bwMode="auto">
        <a:xfrm>
          <a:off x="4254500" y="695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84853</xdr:rowOff>
    </xdr:from>
    <xdr:ext cx="762000" cy="259045"/>
    <xdr:sp macro="" textlink="">
      <xdr:nvSpPr>
        <xdr:cNvPr id="133" name="テキスト ボックス 132"/>
        <xdr:cNvSpPr txBox="1"/>
      </xdr:nvSpPr>
      <xdr:spPr>
        <a:xfrm>
          <a:off x="3924300" y="70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49759</xdr:rowOff>
    </xdr:from>
    <xdr:to>
      <xdr:col>19</xdr:col>
      <xdr:colOff>38100</xdr:colOff>
      <xdr:row>36</xdr:row>
      <xdr:rowOff>151359</xdr:rowOff>
    </xdr:to>
    <xdr:sp macro="" textlink="">
      <xdr:nvSpPr>
        <xdr:cNvPr id="134" name="楕円 133"/>
        <xdr:cNvSpPr/>
      </xdr:nvSpPr>
      <xdr:spPr bwMode="auto">
        <a:xfrm>
          <a:off x="3556000" y="700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136136</xdr:rowOff>
    </xdr:from>
    <xdr:ext cx="762000" cy="259045"/>
    <xdr:sp macro="" textlink="">
      <xdr:nvSpPr>
        <xdr:cNvPr id="135" name="テキスト ボックス 134"/>
        <xdr:cNvSpPr txBox="1"/>
      </xdr:nvSpPr>
      <xdr:spPr>
        <a:xfrm>
          <a:off x="3225800" y="708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278206</xdr:rowOff>
    </xdr:from>
    <xdr:to>
      <xdr:col>15</xdr:col>
      <xdr:colOff>101600</xdr:colOff>
      <xdr:row>36</xdr:row>
      <xdr:rowOff>36906</xdr:rowOff>
    </xdr:to>
    <xdr:sp macro="" textlink="">
      <xdr:nvSpPr>
        <xdr:cNvPr id="136" name="楕円 135"/>
        <xdr:cNvSpPr/>
      </xdr:nvSpPr>
      <xdr:spPr bwMode="auto">
        <a:xfrm>
          <a:off x="2857500" y="6888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21683</xdr:rowOff>
    </xdr:from>
    <xdr:ext cx="762000" cy="259045"/>
    <xdr:sp macro="" textlink="">
      <xdr:nvSpPr>
        <xdr:cNvPr id="137" name="テキスト ボックス 136"/>
        <xdr:cNvSpPr txBox="1"/>
      </xdr:nvSpPr>
      <xdr:spPr>
        <a:xfrm>
          <a:off x="2527300" y="69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281,458
279,655
767.72
139,931,295
134,424,777
4,103,013
57,584,613
82,123,399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68415</xdr:rowOff>
    </xdr:from>
    <xdr:to>
      <xdr:col>24</xdr:col>
      <xdr:colOff>63500</xdr:colOff>
      <xdr:row>35</xdr:row>
      <xdr:rowOff>144767</xdr:rowOff>
    </xdr:to>
    <xdr:cxnSp macro="">
      <xdr:nvCxnSpPr>
        <xdr:cNvPr id="61" name="直線コネクタ 60"/>
        <xdr:cNvCxnSpPr/>
      </xdr:nvCxnSpPr>
      <xdr:spPr>
        <a:xfrm flipV="1">
          <a:off x="3797300" y="6069165"/>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144767</xdr:rowOff>
    </xdr:from>
    <xdr:to>
      <xdr:col>19</xdr:col>
      <xdr:colOff>177800</xdr:colOff>
      <xdr:row>35</xdr:row>
      <xdr:rowOff>150444</xdr:rowOff>
    </xdr:to>
    <xdr:cxnSp macro="">
      <xdr:nvCxnSpPr>
        <xdr:cNvPr id="64" name="直線コネクタ 63"/>
        <xdr:cNvCxnSpPr/>
      </xdr:nvCxnSpPr>
      <xdr:spPr>
        <a:xfrm flipV="1">
          <a:off x="2908300" y="614551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130937</xdr:rowOff>
    </xdr:from>
    <xdr:to>
      <xdr:col>15</xdr:col>
      <xdr:colOff>50800</xdr:colOff>
      <xdr:row>35</xdr:row>
      <xdr:rowOff>150444</xdr:rowOff>
    </xdr:to>
    <xdr:cxnSp macro="">
      <xdr:nvCxnSpPr>
        <xdr:cNvPr id="67" name="直線コネクタ 66"/>
        <xdr:cNvCxnSpPr/>
      </xdr:nvCxnSpPr>
      <xdr:spPr>
        <a:xfrm>
          <a:off x="2019300" y="6131687"/>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130937</xdr:rowOff>
    </xdr:from>
    <xdr:to>
      <xdr:col>10</xdr:col>
      <xdr:colOff>114300</xdr:colOff>
      <xdr:row>35</xdr:row>
      <xdr:rowOff>132575</xdr:rowOff>
    </xdr:to>
    <xdr:cxnSp macro="">
      <xdr:nvCxnSpPr>
        <xdr:cNvPr id="70" name="直線コネクタ 69"/>
        <xdr:cNvCxnSpPr/>
      </xdr:nvCxnSpPr>
      <xdr:spPr>
        <a:xfrm flipV="1">
          <a:off x="1130300" y="6131687"/>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17615</xdr:rowOff>
    </xdr:from>
    <xdr:to>
      <xdr:col>24</xdr:col>
      <xdr:colOff>114300</xdr:colOff>
      <xdr:row>35</xdr:row>
      <xdr:rowOff>119215</xdr:rowOff>
    </xdr:to>
    <xdr:sp macro="" textlink="">
      <xdr:nvSpPr>
        <xdr:cNvPr id="80" name="楕円 79"/>
        <xdr:cNvSpPr/>
      </xdr:nvSpPr>
      <xdr:spPr>
        <a:xfrm>
          <a:off x="4584700" y="60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40492</xdr:rowOff>
    </xdr:from>
    <xdr:ext cx="534377" cy="259045"/>
    <xdr:sp macro="" textlink="">
      <xdr:nvSpPr>
        <xdr:cNvPr id="81" name="人件費該当値テキスト"/>
        <xdr:cNvSpPr txBox="1"/>
      </xdr:nvSpPr>
      <xdr:spPr>
        <a:xfrm>
          <a:off x="4686300" y="58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93967</xdr:rowOff>
    </xdr:from>
    <xdr:to>
      <xdr:col>20</xdr:col>
      <xdr:colOff>38100</xdr:colOff>
      <xdr:row>36</xdr:row>
      <xdr:rowOff>24117</xdr:rowOff>
    </xdr:to>
    <xdr:sp macro="" textlink="">
      <xdr:nvSpPr>
        <xdr:cNvPr id="82" name="楕円 81"/>
        <xdr:cNvSpPr/>
      </xdr:nvSpPr>
      <xdr:spPr>
        <a:xfrm>
          <a:off x="3746500" y="60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15244</xdr:rowOff>
    </xdr:from>
    <xdr:ext cx="534377" cy="259045"/>
    <xdr:sp macro="" textlink="">
      <xdr:nvSpPr>
        <xdr:cNvPr id="83" name="テキスト ボックス 82"/>
        <xdr:cNvSpPr txBox="1"/>
      </xdr:nvSpPr>
      <xdr:spPr>
        <a:xfrm>
          <a:off x="3530111" y="61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99644</xdr:rowOff>
    </xdr:from>
    <xdr:to>
      <xdr:col>15</xdr:col>
      <xdr:colOff>101600</xdr:colOff>
      <xdr:row>36</xdr:row>
      <xdr:rowOff>29794</xdr:rowOff>
    </xdr:to>
    <xdr:sp macro="" textlink="">
      <xdr:nvSpPr>
        <xdr:cNvPr id="84" name="楕円 83"/>
        <xdr:cNvSpPr/>
      </xdr:nvSpPr>
      <xdr:spPr>
        <a:xfrm>
          <a:off x="2857500" y="61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20921</xdr:rowOff>
    </xdr:from>
    <xdr:ext cx="534377" cy="259045"/>
    <xdr:sp macro="" textlink="">
      <xdr:nvSpPr>
        <xdr:cNvPr id="85" name="テキスト ボックス 84"/>
        <xdr:cNvSpPr txBox="1"/>
      </xdr:nvSpPr>
      <xdr:spPr>
        <a:xfrm>
          <a:off x="2641111" y="61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80137</xdr:rowOff>
    </xdr:from>
    <xdr:to>
      <xdr:col>10</xdr:col>
      <xdr:colOff>165100</xdr:colOff>
      <xdr:row>36</xdr:row>
      <xdr:rowOff>10287</xdr:rowOff>
    </xdr:to>
    <xdr:sp macro="" textlink="">
      <xdr:nvSpPr>
        <xdr:cNvPr id="86" name="楕円 85"/>
        <xdr:cNvSpPr/>
      </xdr:nvSpPr>
      <xdr:spPr>
        <a:xfrm>
          <a:off x="1968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1414</xdr:rowOff>
    </xdr:from>
    <xdr:ext cx="534377" cy="259045"/>
    <xdr:sp macro="" textlink="">
      <xdr:nvSpPr>
        <xdr:cNvPr id="87" name="テキスト ボックス 86"/>
        <xdr:cNvSpPr txBox="1"/>
      </xdr:nvSpPr>
      <xdr:spPr>
        <a:xfrm>
          <a:off x="1752111" y="61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81775</xdr:rowOff>
    </xdr:from>
    <xdr:to>
      <xdr:col>6</xdr:col>
      <xdr:colOff>38100</xdr:colOff>
      <xdr:row>36</xdr:row>
      <xdr:rowOff>11925</xdr:rowOff>
    </xdr:to>
    <xdr:sp macro="" textlink="">
      <xdr:nvSpPr>
        <xdr:cNvPr id="88" name="楕円 87"/>
        <xdr:cNvSpPr/>
      </xdr:nvSpPr>
      <xdr:spPr>
        <a:xfrm>
          <a:off x="1079500" y="60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3052</xdr:rowOff>
    </xdr:from>
    <xdr:ext cx="534377" cy="259045"/>
    <xdr:sp macro="" textlink="">
      <xdr:nvSpPr>
        <xdr:cNvPr id="89" name="テキスト ボックス 88"/>
        <xdr:cNvSpPr txBox="1"/>
      </xdr:nvSpPr>
      <xdr:spPr>
        <a:xfrm>
          <a:off x="863111" y="61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141079</xdr:rowOff>
    </xdr:from>
    <xdr:to>
      <xdr:col>24</xdr:col>
      <xdr:colOff>62865</xdr:colOff>
      <xdr:row>58</xdr:row>
      <xdr:rowOff>97550</xdr:rowOff>
    </xdr:to>
    <xdr:cxnSp macro="">
      <xdr:nvCxnSpPr>
        <xdr:cNvPr id="113" name="直線コネクタ 112"/>
        <xdr:cNvCxnSpPr/>
      </xdr:nvCxnSpPr>
      <xdr:spPr>
        <a:xfrm flipV="1">
          <a:off x="4633595" y="9570829"/>
          <a:ext cx="1270" cy="47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101377</xdr:rowOff>
    </xdr:from>
    <xdr:ext cx="534377" cy="259045"/>
    <xdr:sp macro="" textlink="">
      <xdr:nvSpPr>
        <xdr:cNvPr id="114" name="物件費最小値テキスト"/>
        <xdr:cNvSpPr txBox="1"/>
      </xdr:nvSpPr>
      <xdr:spPr>
        <a:xfrm>
          <a:off x="4686300" y="100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97550</xdr:rowOff>
    </xdr:from>
    <xdr:to>
      <xdr:col>24</xdr:col>
      <xdr:colOff>152400</xdr:colOff>
      <xdr:row>58</xdr:row>
      <xdr:rowOff>97550</xdr:rowOff>
    </xdr:to>
    <xdr:cxnSp macro="">
      <xdr:nvCxnSpPr>
        <xdr:cNvPr id="115" name="直線コネクタ 114"/>
        <xdr:cNvCxnSpPr/>
      </xdr:nvCxnSpPr>
      <xdr:spPr>
        <a:xfrm>
          <a:off x="4546600" y="100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87756</xdr:rowOff>
    </xdr:from>
    <xdr:ext cx="599010" cy="259045"/>
    <xdr:sp macro="" textlink="">
      <xdr:nvSpPr>
        <xdr:cNvPr id="116" name="物件費最大値テキスト"/>
        <xdr:cNvSpPr txBox="1"/>
      </xdr:nvSpPr>
      <xdr:spPr>
        <a:xfrm>
          <a:off x="4686300" y="93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141079</xdr:rowOff>
    </xdr:from>
    <xdr:to>
      <xdr:col>24</xdr:col>
      <xdr:colOff>152400</xdr:colOff>
      <xdr:row>55</xdr:row>
      <xdr:rowOff>141079</xdr:rowOff>
    </xdr:to>
    <xdr:cxnSp macro="">
      <xdr:nvCxnSpPr>
        <xdr:cNvPr id="117" name="直線コネクタ 116"/>
        <xdr:cNvCxnSpPr/>
      </xdr:nvCxnSpPr>
      <xdr:spPr>
        <a:xfrm>
          <a:off x="4546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83514</xdr:rowOff>
    </xdr:from>
    <xdr:to>
      <xdr:col>24</xdr:col>
      <xdr:colOff>63500</xdr:colOff>
      <xdr:row>55</xdr:row>
      <xdr:rowOff>141079</xdr:rowOff>
    </xdr:to>
    <xdr:cxnSp macro="">
      <xdr:nvCxnSpPr>
        <xdr:cNvPr id="118" name="直線コネクタ 117"/>
        <xdr:cNvCxnSpPr/>
      </xdr:nvCxnSpPr>
      <xdr:spPr>
        <a:xfrm>
          <a:off x="3797300" y="8827464"/>
          <a:ext cx="838200" cy="7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104094</xdr:rowOff>
    </xdr:from>
    <xdr:ext cx="534377" cy="259045"/>
    <xdr:sp macro="" textlink="">
      <xdr:nvSpPr>
        <xdr:cNvPr id="119" name="物件費平均値テキスト"/>
        <xdr:cNvSpPr txBox="1"/>
      </xdr:nvSpPr>
      <xdr:spPr>
        <a:xfrm>
          <a:off x="4686300" y="987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0" name="フローチャート: 判断 119"/>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83514</xdr:rowOff>
    </xdr:from>
    <xdr:to>
      <xdr:col>19</xdr:col>
      <xdr:colOff>177800</xdr:colOff>
      <xdr:row>51</xdr:row>
      <xdr:rowOff>124357</xdr:rowOff>
    </xdr:to>
    <xdr:cxnSp macro="">
      <xdr:nvCxnSpPr>
        <xdr:cNvPr id="121" name="直線コネクタ 120"/>
        <xdr:cNvCxnSpPr/>
      </xdr:nvCxnSpPr>
      <xdr:spPr>
        <a:xfrm flipV="1">
          <a:off x="2908300" y="8827464"/>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99099</xdr:rowOff>
    </xdr:from>
    <xdr:to>
      <xdr:col>20</xdr:col>
      <xdr:colOff>38100</xdr:colOff>
      <xdr:row>58</xdr:row>
      <xdr:rowOff>29249</xdr:rowOff>
    </xdr:to>
    <xdr:sp macro="" textlink="">
      <xdr:nvSpPr>
        <xdr:cNvPr id="122" name="フローチャート: 判断 121"/>
        <xdr:cNvSpPr/>
      </xdr:nvSpPr>
      <xdr:spPr>
        <a:xfrm>
          <a:off x="37465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20376</xdr:rowOff>
    </xdr:from>
    <xdr:ext cx="534377" cy="259045"/>
    <xdr:sp macro="" textlink="">
      <xdr:nvSpPr>
        <xdr:cNvPr id="123" name="テキスト ボックス 122"/>
        <xdr:cNvSpPr txBox="1"/>
      </xdr:nvSpPr>
      <xdr:spPr>
        <a:xfrm>
          <a:off x="3530111" y="99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124357</xdr:rowOff>
    </xdr:from>
    <xdr:to>
      <xdr:col>15</xdr:col>
      <xdr:colOff>50800</xdr:colOff>
      <xdr:row>51</xdr:row>
      <xdr:rowOff>144280</xdr:rowOff>
    </xdr:to>
    <xdr:cxnSp macro="">
      <xdr:nvCxnSpPr>
        <xdr:cNvPr id="124" name="直線コネクタ 123"/>
        <xdr:cNvCxnSpPr/>
      </xdr:nvCxnSpPr>
      <xdr:spPr>
        <a:xfrm flipV="1">
          <a:off x="2019300" y="8868307"/>
          <a:ext cx="889000" cy="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94623</xdr:rowOff>
    </xdr:from>
    <xdr:to>
      <xdr:col>15</xdr:col>
      <xdr:colOff>101600</xdr:colOff>
      <xdr:row>58</xdr:row>
      <xdr:rowOff>24773</xdr:rowOff>
    </xdr:to>
    <xdr:sp macro="" textlink="">
      <xdr:nvSpPr>
        <xdr:cNvPr id="125" name="フローチャート: 判断 124"/>
        <xdr:cNvSpPr/>
      </xdr:nvSpPr>
      <xdr:spPr>
        <a:xfrm>
          <a:off x="2857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15900</xdr:rowOff>
    </xdr:from>
    <xdr:ext cx="534377" cy="259045"/>
    <xdr:sp macro="" textlink="">
      <xdr:nvSpPr>
        <xdr:cNvPr id="126" name="テキスト ボックス 125"/>
        <xdr:cNvSpPr txBox="1"/>
      </xdr:nvSpPr>
      <xdr:spPr>
        <a:xfrm>
          <a:off x="2641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144280</xdr:rowOff>
    </xdr:from>
    <xdr:to>
      <xdr:col>10</xdr:col>
      <xdr:colOff>114300</xdr:colOff>
      <xdr:row>54</xdr:row>
      <xdr:rowOff>2936</xdr:rowOff>
    </xdr:to>
    <xdr:cxnSp macro="">
      <xdr:nvCxnSpPr>
        <xdr:cNvPr id="127" name="直線コネクタ 126"/>
        <xdr:cNvCxnSpPr/>
      </xdr:nvCxnSpPr>
      <xdr:spPr>
        <a:xfrm flipV="1">
          <a:off x="1130300" y="8888230"/>
          <a:ext cx="889000" cy="37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126375</xdr:rowOff>
    </xdr:from>
    <xdr:to>
      <xdr:col>10</xdr:col>
      <xdr:colOff>165100</xdr:colOff>
      <xdr:row>58</xdr:row>
      <xdr:rowOff>56525</xdr:rowOff>
    </xdr:to>
    <xdr:sp macro="" textlink="">
      <xdr:nvSpPr>
        <xdr:cNvPr id="128" name="フローチャート: 判断 127"/>
        <xdr:cNvSpPr/>
      </xdr:nvSpPr>
      <xdr:spPr>
        <a:xfrm>
          <a:off x="1968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47652</xdr:rowOff>
    </xdr:from>
    <xdr:ext cx="534377" cy="259045"/>
    <xdr:sp macro="" textlink="">
      <xdr:nvSpPr>
        <xdr:cNvPr id="129" name="テキスト ボックス 128"/>
        <xdr:cNvSpPr txBox="1"/>
      </xdr:nvSpPr>
      <xdr:spPr>
        <a:xfrm>
          <a:off x="1752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139013</xdr:rowOff>
    </xdr:from>
    <xdr:to>
      <xdr:col>6</xdr:col>
      <xdr:colOff>38100</xdr:colOff>
      <xdr:row>58</xdr:row>
      <xdr:rowOff>69163</xdr:rowOff>
    </xdr:to>
    <xdr:sp macro="" textlink="">
      <xdr:nvSpPr>
        <xdr:cNvPr id="130" name="フローチャート: 判断 129"/>
        <xdr:cNvSpPr/>
      </xdr:nvSpPr>
      <xdr:spPr>
        <a:xfrm>
          <a:off x="1079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60290</xdr:rowOff>
    </xdr:from>
    <xdr:ext cx="534377" cy="259045"/>
    <xdr:sp macro="" textlink="">
      <xdr:nvSpPr>
        <xdr:cNvPr id="131" name="テキスト ボックス 130"/>
        <xdr:cNvSpPr txBox="1"/>
      </xdr:nvSpPr>
      <xdr:spPr>
        <a:xfrm>
          <a:off x="863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90279</xdr:rowOff>
    </xdr:from>
    <xdr:to>
      <xdr:col>24</xdr:col>
      <xdr:colOff>114300</xdr:colOff>
      <xdr:row>56</xdr:row>
      <xdr:rowOff>20429</xdr:rowOff>
    </xdr:to>
    <xdr:sp macro="" textlink="">
      <xdr:nvSpPr>
        <xdr:cNvPr id="137" name="楕円 136"/>
        <xdr:cNvSpPr/>
      </xdr:nvSpPr>
      <xdr:spPr>
        <a:xfrm>
          <a:off x="4584700" y="95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43306</xdr:rowOff>
    </xdr:from>
    <xdr:ext cx="599010" cy="259045"/>
    <xdr:sp macro="" textlink="">
      <xdr:nvSpPr>
        <xdr:cNvPr id="138" name="物件費該当値テキスト"/>
        <xdr:cNvSpPr txBox="1"/>
      </xdr:nvSpPr>
      <xdr:spPr>
        <a:xfrm>
          <a:off x="4686300" y="947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32714</xdr:rowOff>
    </xdr:from>
    <xdr:to>
      <xdr:col>20</xdr:col>
      <xdr:colOff>38100</xdr:colOff>
      <xdr:row>51</xdr:row>
      <xdr:rowOff>134314</xdr:rowOff>
    </xdr:to>
    <xdr:sp macro="" textlink="">
      <xdr:nvSpPr>
        <xdr:cNvPr id="139" name="楕円 138"/>
        <xdr:cNvSpPr/>
      </xdr:nvSpPr>
      <xdr:spPr>
        <a:xfrm>
          <a:off x="3746500" y="87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150841</xdr:rowOff>
    </xdr:from>
    <xdr:ext cx="599010" cy="259045"/>
    <xdr:sp macro="" textlink="">
      <xdr:nvSpPr>
        <xdr:cNvPr id="140" name="テキスト ボックス 139"/>
        <xdr:cNvSpPr txBox="1"/>
      </xdr:nvSpPr>
      <xdr:spPr>
        <a:xfrm>
          <a:off x="3497795" y="85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73557</xdr:rowOff>
    </xdr:from>
    <xdr:to>
      <xdr:col>15</xdr:col>
      <xdr:colOff>101600</xdr:colOff>
      <xdr:row>52</xdr:row>
      <xdr:rowOff>3707</xdr:rowOff>
    </xdr:to>
    <xdr:sp macro="" textlink="">
      <xdr:nvSpPr>
        <xdr:cNvPr id="141" name="楕円 140"/>
        <xdr:cNvSpPr/>
      </xdr:nvSpPr>
      <xdr:spPr>
        <a:xfrm>
          <a:off x="2857500" y="88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20234</xdr:rowOff>
    </xdr:from>
    <xdr:ext cx="599010" cy="259045"/>
    <xdr:sp macro="" textlink="">
      <xdr:nvSpPr>
        <xdr:cNvPr id="142" name="テキスト ボックス 141"/>
        <xdr:cNvSpPr txBox="1"/>
      </xdr:nvSpPr>
      <xdr:spPr>
        <a:xfrm>
          <a:off x="2608795" y="859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93480</xdr:rowOff>
    </xdr:from>
    <xdr:to>
      <xdr:col>10</xdr:col>
      <xdr:colOff>165100</xdr:colOff>
      <xdr:row>52</xdr:row>
      <xdr:rowOff>23630</xdr:rowOff>
    </xdr:to>
    <xdr:sp macro="" textlink="">
      <xdr:nvSpPr>
        <xdr:cNvPr id="143" name="楕円 142"/>
        <xdr:cNvSpPr/>
      </xdr:nvSpPr>
      <xdr:spPr>
        <a:xfrm>
          <a:off x="1968500" y="88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40157</xdr:rowOff>
    </xdr:from>
    <xdr:ext cx="599010" cy="259045"/>
    <xdr:sp macro="" textlink="">
      <xdr:nvSpPr>
        <xdr:cNvPr id="144" name="テキスト ボックス 143"/>
        <xdr:cNvSpPr txBox="1"/>
      </xdr:nvSpPr>
      <xdr:spPr>
        <a:xfrm>
          <a:off x="1719795" y="86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123586</xdr:rowOff>
    </xdr:from>
    <xdr:to>
      <xdr:col>6</xdr:col>
      <xdr:colOff>38100</xdr:colOff>
      <xdr:row>54</xdr:row>
      <xdr:rowOff>53736</xdr:rowOff>
    </xdr:to>
    <xdr:sp macro="" textlink="">
      <xdr:nvSpPr>
        <xdr:cNvPr id="145" name="楕円 144"/>
        <xdr:cNvSpPr/>
      </xdr:nvSpPr>
      <xdr:spPr>
        <a:xfrm>
          <a:off x="1079500" y="92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70263</xdr:rowOff>
    </xdr:from>
    <xdr:ext cx="599010" cy="259045"/>
    <xdr:sp macro="" textlink="">
      <xdr:nvSpPr>
        <xdr:cNvPr id="146" name="テキスト ボックス 145"/>
        <xdr:cNvSpPr txBox="1"/>
      </xdr:nvSpPr>
      <xdr:spPr>
        <a:xfrm>
          <a:off x="830795" y="89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2" name="直線コネクタ 171"/>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3"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4" name="直線コネクタ 173"/>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5"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6" name="直線コネクタ 175"/>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121520</xdr:rowOff>
    </xdr:from>
    <xdr:to>
      <xdr:col>24</xdr:col>
      <xdr:colOff>63500</xdr:colOff>
      <xdr:row>75</xdr:row>
      <xdr:rowOff>156355</xdr:rowOff>
    </xdr:to>
    <xdr:cxnSp macro="">
      <xdr:nvCxnSpPr>
        <xdr:cNvPr id="177" name="直線コネクタ 176"/>
        <xdr:cNvCxnSpPr/>
      </xdr:nvCxnSpPr>
      <xdr:spPr>
        <a:xfrm>
          <a:off x="3797300" y="12980270"/>
          <a:ext cx="8382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8"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79" name="フローチャート: 判断 178"/>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121520</xdr:rowOff>
    </xdr:from>
    <xdr:to>
      <xdr:col>19</xdr:col>
      <xdr:colOff>177800</xdr:colOff>
      <xdr:row>75</xdr:row>
      <xdr:rowOff>161037</xdr:rowOff>
    </xdr:to>
    <xdr:cxnSp macro="">
      <xdr:nvCxnSpPr>
        <xdr:cNvPr id="180" name="直線コネクタ 179"/>
        <xdr:cNvCxnSpPr/>
      </xdr:nvCxnSpPr>
      <xdr:spPr>
        <a:xfrm flipV="1">
          <a:off x="2908300" y="12980270"/>
          <a:ext cx="889000" cy="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1" name="フローチャート: 判断 180"/>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2" name="テキスト ボックス 181"/>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161037</xdr:rowOff>
    </xdr:from>
    <xdr:to>
      <xdr:col>15</xdr:col>
      <xdr:colOff>50800</xdr:colOff>
      <xdr:row>76</xdr:row>
      <xdr:rowOff>36612</xdr:rowOff>
    </xdr:to>
    <xdr:cxnSp macro="">
      <xdr:nvCxnSpPr>
        <xdr:cNvPr id="183" name="直線コネクタ 182"/>
        <xdr:cNvCxnSpPr/>
      </xdr:nvCxnSpPr>
      <xdr:spPr>
        <a:xfrm flipV="1">
          <a:off x="2019300" y="13019787"/>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4" name="フローチャート: 判断 183"/>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5" name="テキスト ボックス 184"/>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125984</xdr:rowOff>
    </xdr:from>
    <xdr:to>
      <xdr:col>10</xdr:col>
      <xdr:colOff>114300</xdr:colOff>
      <xdr:row>76</xdr:row>
      <xdr:rowOff>36612</xdr:rowOff>
    </xdr:to>
    <xdr:cxnSp macro="">
      <xdr:nvCxnSpPr>
        <xdr:cNvPr id="186" name="直線コネクタ 185"/>
        <xdr:cNvCxnSpPr/>
      </xdr:nvCxnSpPr>
      <xdr:spPr>
        <a:xfrm>
          <a:off x="1130300" y="12984734"/>
          <a:ext cx="889000" cy="8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7" name="フローチャート: 判断 186"/>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106515</xdr:rowOff>
    </xdr:from>
    <xdr:ext cx="469744" cy="259045"/>
    <xdr:sp macro="" textlink="">
      <xdr:nvSpPr>
        <xdr:cNvPr id="188" name="テキスト ボックス 187"/>
        <xdr:cNvSpPr txBox="1"/>
      </xdr:nvSpPr>
      <xdr:spPr>
        <a:xfrm>
          <a:off x="1784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89" name="フローチャート: 判断 188"/>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112285</xdr:rowOff>
    </xdr:from>
    <xdr:ext cx="469744" cy="259045"/>
    <xdr:sp macro="" textlink="">
      <xdr:nvSpPr>
        <xdr:cNvPr id="190" name="テキスト ボックス 189"/>
        <xdr:cNvSpPr txBox="1"/>
      </xdr:nvSpPr>
      <xdr:spPr>
        <a:xfrm>
          <a:off x="895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105555</xdr:rowOff>
    </xdr:from>
    <xdr:to>
      <xdr:col>24</xdr:col>
      <xdr:colOff>114300</xdr:colOff>
      <xdr:row>76</xdr:row>
      <xdr:rowOff>35705</xdr:rowOff>
    </xdr:to>
    <xdr:sp macro="" textlink="">
      <xdr:nvSpPr>
        <xdr:cNvPr id="196" name="楕円 195"/>
        <xdr:cNvSpPr/>
      </xdr:nvSpPr>
      <xdr:spPr>
        <a:xfrm>
          <a:off x="4584700" y="129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128432</xdr:rowOff>
    </xdr:from>
    <xdr:ext cx="469744" cy="259045"/>
    <xdr:sp macro="" textlink="">
      <xdr:nvSpPr>
        <xdr:cNvPr id="197" name="維持補修費該当値テキスト"/>
        <xdr:cNvSpPr txBox="1"/>
      </xdr:nvSpPr>
      <xdr:spPr>
        <a:xfrm>
          <a:off x="4686300" y="1281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70720</xdr:rowOff>
    </xdr:from>
    <xdr:to>
      <xdr:col>20</xdr:col>
      <xdr:colOff>38100</xdr:colOff>
      <xdr:row>76</xdr:row>
      <xdr:rowOff>871</xdr:rowOff>
    </xdr:to>
    <xdr:sp macro="" textlink="">
      <xdr:nvSpPr>
        <xdr:cNvPr id="198" name="楕円 197"/>
        <xdr:cNvSpPr/>
      </xdr:nvSpPr>
      <xdr:spPr>
        <a:xfrm>
          <a:off x="3746500" y="12929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17397</xdr:rowOff>
    </xdr:from>
    <xdr:ext cx="469744" cy="259045"/>
    <xdr:sp macro="" textlink="">
      <xdr:nvSpPr>
        <xdr:cNvPr id="199" name="テキスト ボックス 198"/>
        <xdr:cNvSpPr txBox="1"/>
      </xdr:nvSpPr>
      <xdr:spPr>
        <a:xfrm>
          <a:off x="3562428" y="1270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110236</xdr:rowOff>
    </xdr:from>
    <xdr:to>
      <xdr:col>15</xdr:col>
      <xdr:colOff>101600</xdr:colOff>
      <xdr:row>76</xdr:row>
      <xdr:rowOff>40385</xdr:rowOff>
    </xdr:to>
    <xdr:sp macro="" textlink="">
      <xdr:nvSpPr>
        <xdr:cNvPr id="200" name="楕円 199"/>
        <xdr:cNvSpPr/>
      </xdr:nvSpPr>
      <xdr:spPr>
        <a:xfrm>
          <a:off x="2857500" y="12968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56913</xdr:rowOff>
    </xdr:from>
    <xdr:ext cx="469744" cy="259045"/>
    <xdr:sp macro="" textlink="">
      <xdr:nvSpPr>
        <xdr:cNvPr id="201" name="テキスト ボックス 200"/>
        <xdr:cNvSpPr txBox="1"/>
      </xdr:nvSpPr>
      <xdr:spPr>
        <a:xfrm>
          <a:off x="2673428" y="127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157262</xdr:rowOff>
    </xdr:from>
    <xdr:to>
      <xdr:col>10</xdr:col>
      <xdr:colOff>165100</xdr:colOff>
      <xdr:row>76</xdr:row>
      <xdr:rowOff>87412</xdr:rowOff>
    </xdr:to>
    <xdr:sp macro="" textlink="">
      <xdr:nvSpPr>
        <xdr:cNvPr id="202" name="楕円 201"/>
        <xdr:cNvSpPr/>
      </xdr:nvSpPr>
      <xdr:spPr>
        <a:xfrm>
          <a:off x="1968500" y="130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103939</xdr:rowOff>
    </xdr:from>
    <xdr:ext cx="469744" cy="259045"/>
    <xdr:sp macro="" textlink="">
      <xdr:nvSpPr>
        <xdr:cNvPr id="203" name="テキスト ボックス 202"/>
        <xdr:cNvSpPr txBox="1"/>
      </xdr:nvSpPr>
      <xdr:spPr>
        <a:xfrm>
          <a:off x="1784428" y="1279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75184</xdr:rowOff>
    </xdr:from>
    <xdr:to>
      <xdr:col>6</xdr:col>
      <xdr:colOff>38100</xdr:colOff>
      <xdr:row>76</xdr:row>
      <xdr:rowOff>5333</xdr:rowOff>
    </xdr:to>
    <xdr:sp macro="" textlink="">
      <xdr:nvSpPr>
        <xdr:cNvPr id="204" name="楕円 203"/>
        <xdr:cNvSpPr/>
      </xdr:nvSpPr>
      <xdr:spPr>
        <a:xfrm>
          <a:off x="1079500" y="12933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21861</xdr:rowOff>
    </xdr:from>
    <xdr:ext cx="469744" cy="259045"/>
    <xdr:sp macro="" textlink="">
      <xdr:nvSpPr>
        <xdr:cNvPr id="205" name="テキスト ボックス 204"/>
        <xdr:cNvSpPr txBox="1"/>
      </xdr:nvSpPr>
      <xdr:spPr>
        <a:xfrm>
          <a:off x="895428" y="127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2" name="直線コネクタ 231"/>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3"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4" name="直線コネクタ 233"/>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5"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6" name="直線コネクタ 235"/>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93083</xdr:rowOff>
    </xdr:from>
    <xdr:to>
      <xdr:col>24</xdr:col>
      <xdr:colOff>63500</xdr:colOff>
      <xdr:row>97</xdr:row>
      <xdr:rowOff>133006</xdr:rowOff>
    </xdr:to>
    <xdr:cxnSp macro="">
      <xdr:nvCxnSpPr>
        <xdr:cNvPr id="237" name="直線コネクタ 236"/>
        <xdr:cNvCxnSpPr/>
      </xdr:nvCxnSpPr>
      <xdr:spPr>
        <a:xfrm flipV="1">
          <a:off x="3797300" y="16723733"/>
          <a:ext cx="8382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4646</xdr:rowOff>
    </xdr:from>
    <xdr:ext cx="534377" cy="259045"/>
    <xdr:sp macro="" textlink="">
      <xdr:nvSpPr>
        <xdr:cNvPr id="238" name="扶助費平均値テキスト"/>
        <xdr:cNvSpPr txBox="1"/>
      </xdr:nvSpPr>
      <xdr:spPr>
        <a:xfrm>
          <a:off x="4686300" y="16292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39" name="フローチャート: 判断 238"/>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133006</xdr:rowOff>
    </xdr:from>
    <xdr:to>
      <xdr:col>19</xdr:col>
      <xdr:colOff>177800</xdr:colOff>
      <xdr:row>98</xdr:row>
      <xdr:rowOff>37190</xdr:rowOff>
    </xdr:to>
    <xdr:cxnSp macro="">
      <xdr:nvCxnSpPr>
        <xdr:cNvPr id="240" name="直線コネクタ 239"/>
        <xdr:cNvCxnSpPr/>
      </xdr:nvCxnSpPr>
      <xdr:spPr>
        <a:xfrm flipV="1">
          <a:off x="2908300" y="16763656"/>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1" name="フローチャート: 判断 240"/>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146415</xdr:rowOff>
    </xdr:from>
    <xdr:ext cx="534377" cy="259045"/>
    <xdr:sp macro="" textlink="">
      <xdr:nvSpPr>
        <xdr:cNvPr id="242" name="テキスト ボックス 241"/>
        <xdr:cNvSpPr txBox="1"/>
      </xdr:nvSpPr>
      <xdr:spPr>
        <a:xfrm>
          <a:off x="3530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37190</xdr:rowOff>
    </xdr:from>
    <xdr:to>
      <xdr:col>15</xdr:col>
      <xdr:colOff>50800</xdr:colOff>
      <xdr:row>98</xdr:row>
      <xdr:rowOff>70092</xdr:rowOff>
    </xdr:to>
    <xdr:cxnSp macro="">
      <xdr:nvCxnSpPr>
        <xdr:cNvPr id="243" name="直線コネクタ 242"/>
        <xdr:cNvCxnSpPr/>
      </xdr:nvCxnSpPr>
      <xdr:spPr>
        <a:xfrm flipV="1">
          <a:off x="2019300" y="16839290"/>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4" name="フローチャート: 判断 243"/>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100156</xdr:rowOff>
    </xdr:from>
    <xdr:ext cx="534377" cy="259045"/>
    <xdr:sp macro="" textlink="">
      <xdr:nvSpPr>
        <xdr:cNvPr id="245" name="テキスト ボックス 244"/>
        <xdr:cNvSpPr txBox="1"/>
      </xdr:nvSpPr>
      <xdr:spPr>
        <a:xfrm>
          <a:off x="2641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70092</xdr:rowOff>
    </xdr:from>
    <xdr:to>
      <xdr:col>10</xdr:col>
      <xdr:colOff>114300</xdr:colOff>
      <xdr:row>98</xdr:row>
      <xdr:rowOff>131487</xdr:rowOff>
    </xdr:to>
    <xdr:cxnSp macro="">
      <xdr:nvCxnSpPr>
        <xdr:cNvPr id="246" name="直線コネクタ 245"/>
        <xdr:cNvCxnSpPr/>
      </xdr:nvCxnSpPr>
      <xdr:spPr>
        <a:xfrm flipV="1">
          <a:off x="1130300" y="16872192"/>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7" name="フローチャート: 判断 246"/>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8" name="テキスト ボックス 247"/>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49" name="フローチャート: 判断 248"/>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0" name="テキスト ボックス 249"/>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42283</xdr:rowOff>
    </xdr:from>
    <xdr:to>
      <xdr:col>24</xdr:col>
      <xdr:colOff>114300</xdr:colOff>
      <xdr:row>97</xdr:row>
      <xdr:rowOff>143883</xdr:rowOff>
    </xdr:to>
    <xdr:sp macro="" textlink="">
      <xdr:nvSpPr>
        <xdr:cNvPr id="256" name="楕円 255"/>
        <xdr:cNvSpPr/>
      </xdr:nvSpPr>
      <xdr:spPr>
        <a:xfrm>
          <a:off x="4584700" y="166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20710</xdr:rowOff>
    </xdr:from>
    <xdr:ext cx="534377" cy="259045"/>
    <xdr:sp macro="" textlink="">
      <xdr:nvSpPr>
        <xdr:cNvPr id="257" name="扶助費該当値テキスト"/>
        <xdr:cNvSpPr txBox="1"/>
      </xdr:nvSpPr>
      <xdr:spPr>
        <a:xfrm>
          <a:off x="4686300" y="1665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82206</xdr:rowOff>
    </xdr:from>
    <xdr:to>
      <xdr:col>20</xdr:col>
      <xdr:colOff>38100</xdr:colOff>
      <xdr:row>98</xdr:row>
      <xdr:rowOff>12356</xdr:rowOff>
    </xdr:to>
    <xdr:sp macro="" textlink="">
      <xdr:nvSpPr>
        <xdr:cNvPr id="258" name="楕円 257"/>
        <xdr:cNvSpPr/>
      </xdr:nvSpPr>
      <xdr:spPr>
        <a:xfrm>
          <a:off x="3746500" y="167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3483</xdr:rowOff>
    </xdr:from>
    <xdr:ext cx="534377" cy="259045"/>
    <xdr:sp macro="" textlink="">
      <xdr:nvSpPr>
        <xdr:cNvPr id="259" name="テキスト ボックス 258"/>
        <xdr:cNvSpPr txBox="1"/>
      </xdr:nvSpPr>
      <xdr:spPr>
        <a:xfrm>
          <a:off x="3530111" y="168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157840</xdr:rowOff>
    </xdr:from>
    <xdr:to>
      <xdr:col>15</xdr:col>
      <xdr:colOff>101600</xdr:colOff>
      <xdr:row>98</xdr:row>
      <xdr:rowOff>87990</xdr:rowOff>
    </xdr:to>
    <xdr:sp macro="" textlink="">
      <xdr:nvSpPr>
        <xdr:cNvPr id="260" name="楕円 259"/>
        <xdr:cNvSpPr/>
      </xdr:nvSpPr>
      <xdr:spPr>
        <a:xfrm>
          <a:off x="2857500" y="167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79117</xdr:rowOff>
    </xdr:from>
    <xdr:ext cx="534377" cy="259045"/>
    <xdr:sp macro="" textlink="">
      <xdr:nvSpPr>
        <xdr:cNvPr id="261" name="テキスト ボックス 260"/>
        <xdr:cNvSpPr txBox="1"/>
      </xdr:nvSpPr>
      <xdr:spPr>
        <a:xfrm>
          <a:off x="2641111" y="168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19292</xdr:rowOff>
    </xdr:from>
    <xdr:to>
      <xdr:col>10</xdr:col>
      <xdr:colOff>165100</xdr:colOff>
      <xdr:row>98</xdr:row>
      <xdr:rowOff>120892</xdr:rowOff>
    </xdr:to>
    <xdr:sp macro="" textlink="">
      <xdr:nvSpPr>
        <xdr:cNvPr id="262" name="楕円 261"/>
        <xdr:cNvSpPr/>
      </xdr:nvSpPr>
      <xdr:spPr>
        <a:xfrm>
          <a:off x="1968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112019</xdr:rowOff>
    </xdr:from>
    <xdr:ext cx="534377" cy="259045"/>
    <xdr:sp macro="" textlink="">
      <xdr:nvSpPr>
        <xdr:cNvPr id="263" name="テキスト ボックス 262"/>
        <xdr:cNvSpPr txBox="1"/>
      </xdr:nvSpPr>
      <xdr:spPr>
        <a:xfrm>
          <a:off x="1752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80687</xdr:rowOff>
    </xdr:from>
    <xdr:to>
      <xdr:col>6</xdr:col>
      <xdr:colOff>38100</xdr:colOff>
      <xdr:row>99</xdr:row>
      <xdr:rowOff>10837</xdr:rowOff>
    </xdr:to>
    <xdr:sp macro="" textlink="">
      <xdr:nvSpPr>
        <xdr:cNvPr id="264" name="楕円 263"/>
        <xdr:cNvSpPr/>
      </xdr:nvSpPr>
      <xdr:spPr>
        <a:xfrm>
          <a:off x="1079500" y="168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1964</xdr:rowOff>
    </xdr:from>
    <xdr:ext cx="534377" cy="259045"/>
    <xdr:sp macro="" textlink="">
      <xdr:nvSpPr>
        <xdr:cNvPr id="265" name="テキスト ボックス 264"/>
        <xdr:cNvSpPr txBox="1"/>
      </xdr:nvSpPr>
      <xdr:spPr>
        <a:xfrm>
          <a:off x="863111" y="169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0" name="直線コネクタ 289"/>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1"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2" name="直線コネクタ 291"/>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3"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4" name="直線コネクタ 293"/>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69215</xdr:rowOff>
    </xdr:from>
    <xdr:to>
      <xdr:col>55</xdr:col>
      <xdr:colOff>0</xdr:colOff>
      <xdr:row>34</xdr:row>
      <xdr:rowOff>170866</xdr:rowOff>
    </xdr:to>
    <xdr:cxnSp macro="">
      <xdr:nvCxnSpPr>
        <xdr:cNvPr id="295" name="直線コネクタ 294"/>
        <xdr:cNvCxnSpPr/>
      </xdr:nvCxnSpPr>
      <xdr:spPr>
        <a:xfrm flipV="1">
          <a:off x="9639300" y="5898515"/>
          <a:ext cx="8382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6"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7" name="フローチャート: 判断 296"/>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170866</xdr:rowOff>
    </xdr:from>
    <xdr:to>
      <xdr:col>50</xdr:col>
      <xdr:colOff>114300</xdr:colOff>
      <xdr:row>37</xdr:row>
      <xdr:rowOff>34353</xdr:rowOff>
    </xdr:to>
    <xdr:cxnSp macro="">
      <xdr:nvCxnSpPr>
        <xdr:cNvPr id="298" name="直線コネクタ 297"/>
        <xdr:cNvCxnSpPr/>
      </xdr:nvCxnSpPr>
      <xdr:spPr>
        <a:xfrm flipV="1">
          <a:off x="8750300" y="6000166"/>
          <a:ext cx="889000" cy="37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299" name="フローチャート: 判断 298"/>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0" name="テキスト ボックス 299"/>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19342</xdr:rowOff>
    </xdr:from>
    <xdr:to>
      <xdr:col>45</xdr:col>
      <xdr:colOff>177800</xdr:colOff>
      <xdr:row>37</xdr:row>
      <xdr:rowOff>34353</xdr:rowOff>
    </xdr:to>
    <xdr:cxnSp macro="">
      <xdr:nvCxnSpPr>
        <xdr:cNvPr id="301" name="直線コネクタ 300"/>
        <xdr:cNvCxnSpPr/>
      </xdr:nvCxnSpPr>
      <xdr:spPr>
        <a:xfrm>
          <a:off x="7861300" y="636299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2" name="フローチャート: 判断 301"/>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3" name="テキスト ボックス 302"/>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170294</xdr:rowOff>
    </xdr:from>
    <xdr:to>
      <xdr:col>41</xdr:col>
      <xdr:colOff>50800</xdr:colOff>
      <xdr:row>37</xdr:row>
      <xdr:rowOff>19342</xdr:rowOff>
    </xdr:to>
    <xdr:cxnSp macro="">
      <xdr:nvCxnSpPr>
        <xdr:cNvPr id="304" name="直線コネクタ 303"/>
        <xdr:cNvCxnSpPr/>
      </xdr:nvCxnSpPr>
      <xdr:spPr>
        <a:xfrm>
          <a:off x="6972300" y="6342494"/>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5" name="フローチャート: 判断 304"/>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6" name="テキスト ボックス 305"/>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7" name="フローチャート: 判断 306"/>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8" name="テキスト ボックス 307"/>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18415</xdr:rowOff>
    </xdr:from>
    <xdr:to>
      <xdr:col>55</xdr:col>
      <xdr:colOff>50800</xdr:colOff>
      <xdr:row>34</xdr:row>
      <xdr:rowOff>120015</xdr:rowOff>
    </xdr:to>
    <xdr:sp macro="" textlink="">
      <xdr:nvSpPr>
        <xdr:cNvPr id="314" name="楕円 313"/>
        <xdr:cNvSpPr/>
      </xdr:nvSpPr>
      <xdr:spPr>
        <a:xfrm>
          <a:off x="104267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41292</xdr:rowOff>
    </xdr:from>
    <xdr:ext cx="534377" cy="259045"/>
    <xdr:sp macro="" textlink="">
      <xdr:nvSpPr>
        <xdr:cNvPr id="315" name="補助費等該当値テキスト"/>
        <xdr:cNvSpPr txBox="1"/>
      </xdr:nvSpPr>
      <xdr:spPr>
        <a:xfrm>
          <a:off x="10528300" y="56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120066</xdr:rowOff>
    </xdr:from>
    <xdr:to>
      <xdr:col>50</xdr:col>
      <xdr:colOff>165100</xdr:colOff>
      <xdr:row>35</xdr:row>
      <xdr:rowOff>50216</xdr:rowOff>
    </xdr:to>
    <xdr:sp macro="" textlink="">
      <xdr:nvSpPr>
        <xdr:cNvPr id="316" name="楕円 315"/>
        <xdr:cNvSpPr/>
      </xdr:nvSpPr>
      <xdr:spPr>
        <a:xfrm>
          <a:off x="9588500" y="59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66743</xdr:rowOff>
    </xdr:from>
    <xdr:ext cx="534377" cy="259045"/>
    <xdr:sp macro="" textlink="">
      <xdr:nvSpPr>
        <xdr:cNvPr id="317" name="テキスト ボックス 316"/>
        <xdr:cNvSpPr txBox="1"/>
      </xdr:nvSpPr>
      <xdr:spPr>
        <a:xfrm>
          <a:off x="9372111" y="57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155003</xdr:rowOff>
    </xdr:from>
    <xdr:to>
      <xdr:col>46</xdr:col>
      <xdr:colOff>38100</xdr:colOff>
      <xdr:row>37</xdr:row>
      <xdr:rowOff>85153</xdr:rowOff>
    </xdr:to>
    <xdr:sp macro="" textlink="">
      <xdr:nvSpPr>
        <xdr:cNvPr id="318" name="楕円 317"/>
        <xdr:cNvSpPr/>
      </xdr:nvSpPr>
      <xdr:spPr>
        <a:xfrm>
          <a:off x="8699500" y="63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76280</xdr:rowOff>
    </xdr:from>
    <xdr:ext cx="534377" cy="259045"/>
    <xdr:sp macro="" textlink="">
      <xdr:nvSpPr>
        <xdr:cNvPr id="319" name="テキスト ボックス 318"/>
        <xdr:cNvSpPr txBox="1"/>
      </xdr:nvSpPr>
      <xdr:spPr>
        <a:xfrm>
          <a:off x="8483111" y="64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139992</xdr:rowOff>
    </xdr:from>
    <xdr:to>
      <xdr:col>41</xdr:col>
      <xdr:colOff>101600</xdr:colOff>
      <xdr:row>37</xdr:row>
      <xdr:rowOff>70142</xdr:rowOff>
    </xdr:to>
    <xdr:sp macro="" textlink="">
      <xdr:nvSpPr>
        <xdr:cNvPr id="320" name="楕円 319"/>
        <xdr:cNvSpPr/>
      </xdr:nvSpPr>
      <xdr:spPr>
        <a:xfrm>
          <a:off x="7810500" y="63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61269</xdr:rowOff>
    </xdr:from>
    <xdr:ext cx="534377" cy="259045"/>
    <xdr:sp macro="" textlink="">
      <xdr:nvSpPr>
        <xdr:cNvPr id="321" name="テキスト ボックス 320"/>
        <xdr:cNvSpPr txBox="1"/>
      </xdr:nvSpPr>
      <xdr:spPr>
        <a:xfrm>
          <a:off x="7594111" y="64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119494</xdr:rowOff>
    </xdr:from>
    <xdr:to>
      <xdr:col>36</xdr:col>
      <xdr:colOff>165100</xdr:colOff>
      <xdr:row>37</xdr:row>
      <xdr:rowOff>49644</xdr:rowOff>
    </xdr:to>
    <xdr:sp macro="" textlink="">
      <xdr:nvSpPr>
        <xdr:cNvPr id="322" name="楕円 321"/>
        <xdr:cNvSpPr/>
      </xdr:nvSpPr>
      <xdr:spPr>
        <a:xfrm>
          <a:off x="6921500" y="62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40771</xdr:rowOff>
    </xdr:from>
    <xdr:ext cx="534377" cy="259045"/>
    <xdr:sp macro="" textlink="">
      <xdr:nvSpPr>
        <xdr:cNvPr id="323" name="テキスト ボックス 322"/>
        <xdr:cNvSpPr txBox="1"/>
      </xdr:nvSpPr>
      <xdr:spPr>
        <a:xfrm>
          <a:off x="6705111" y="63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7" name="直線コネクタ 346"/>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8"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49" name="直線コネクタ 348"/>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0"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1" name="直線コネクタ 350"/>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64662</xdr:rowOff>
    </xdr:from>
    <xdr:to>
      <xdr:col>55</xdr:col>
      <xdr:colOff>0</xdr:colOff>
      <xdr:row>54</xdr:row>
      <xdr:rowOff>72244</xdr:rowOff>
    </xdr:to>
    <xdr:cxnSp macro="">
      <xdr:nvCxnSpPr>
        <xdr:cNvPr id="352" name="直線コネクタ 351"/>
        <xdr:cNvCxnSpPr/>
      </xdr:nvCxnSpPr>
      <xdr:spPr>
        <a:xfrm flipV="1">
          <a:off x="9639300" y="9322962"/>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3"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4" name="フローチャート: 判断 353"/>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25495</xdr:rowOff>
    </xdr:from>
    <xdr:to>
      <xdr:col>50</xdr:col>
      <xdr:colOff>114300</xdr:colOff>
      <xdr:row>54</xdr:row>
      <xdr:rowOff>72244</xdr:rowOff>
    </xdr:to>
    <xdr:cxnSp macro="">
      <xdr:nvCxnSpPr>
        <xdr:cNvPr id="355" name="直線コネクタ 354"/>
        <xdr:cNvCxnSpPr/>
      </xdr:nvCxnSpPr>
      <xdr:spPr>
        <a:xfrm>
          <a:off x="8750300" y="9283795"/>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6" name="フローチャート: 判断 355"/>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7" name="テキスト ボックス 356"/>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93390</xdr:rowOff>
    </xdr:from>
    <xdr:to>
      <xdr:col>45</xdr:col>
      <xdr:colOff>177800</xdr:colOff>
      <xdr:row>54</xdr:row>
      <xdr:rowOff>25495</xdr:rowOff>
    </xdr:to>
    <xdr:cxnSp macro="">
      <xdr:nvCxnSpPr>
        <xdr:cNvPr id="358" name="直線コネクタ 357"/>
        <xdr:cNvCxnSpPr/>
      </xdr:nvCxnSpPr>
      <xdr:spPr>
        <a:xfrm>
          <a:off x="7861300" y="9180240"/>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59" name="フローチャート: 判断 358"/>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11110</xdr:rowOff>
    </xdr:from>
    <xdr:ext cx="534377" cy="259045"/>
    <xdr:sp macro="" textlink="">
      <xdr:nvSpPr>
        <xdr:cNvPr id="360" name="テキスト ボックス 359"/>
        <xdr:cNvSpPr txBox="1"/>
      </xdr:nvSpPr>
      <xdr:spPr>
        <a:xfrm>
          <a:off x="8483111" y="94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93390</xdr:rowOff>
    </xdr:from>
    <xdr:to>
      <xdr:col>41</xdr:col>
      <xdr:colOff>50800</xdr:colOff>
      <xdr:row>55</xdr:row>
      <xdr:rowOff>86589</xdr:rowOff>
    </xdr:to>
    <xdr:cxnSp macro="">
      <xdr:nvCxnSpPr>
        <xdr:cNvPr id="361" name="直線コネクタ 360"/>
        <xdr:cNvCxnSpPr/>
      </xdr:nvCxnSpPr>
      <xdr:spPr>
        <a:xfrm flipV="1">
          <a:off x="6972300" y="9180240"/>
          <a:ext cx="889000" cy="3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2" name="フローチャート: 判断 361"/>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84148</xdr:rowOff>
    </xdr:from>
    <xdr:ext cx="534377" cy="259045"/>
    <xdr:sp macro="" textlink="">
      <xdr:nvSpPr>
        <xdr:cNvPr id="363" name="テキスト ボックス 362"/>
        <xdr:cNvSpPr txBox="1"/>
      </xdr:nvSpPr>
      <xdr:spPr>
        <a:xfrm>
          <a:off x="7594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4" name="フローチャート: 判断 363"/>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5" name="テキスト ボックス 364"/>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13862</xdr:rowOff>
    </xdr:from>
    <xdr:to>
      <xdr:col>55</xdr:col>
      <xdr:colOff>50800</xdr:colOff>
      <xdr:row>54</xdr:row>
      <xdr:rowOff>115462</xdr:rowOff>
    </xdr:to>
    <xdr:sp macro="" textlink="">
      <xdr:nvSpPr>
        <xdr:cNvPr id="371" name="楕円 370"/>
        <xdr:cNvSpPr/>
      </xdr:nvSpPr>
      <xdr:spPr>
        <a:xfrm>
          <a:off x="10426700" y="92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36739</xdr:rowOff>
    </xdr:from>
    <xdr:ext cx="534377" cy="259045"/>
    <xdr:sp macro="" textlink="">
      <xdr:nvSpPr>
        <xdr:cNvPr id="372" name="普通建設事業費該当値テキスト"/>
        <xdr:cNvSpPr txBox="1"/>
      </xdr:nvSpPr>
      <xdr:spPr>
        <a:xfrm>
          <a:off x="10528300" y="912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21444</xdr:rowOff>
    </xdr:from>
    <xdr:to>
      <xdr:col>50</xdr:col>
      <xdr:colOff>165100</xdr:colOff>
      <xdr:row>54</xdr:row>
      <xdr:rowOff>123044</xdr:rowOff>
    </xdr:to>
    <xdr:sp macro="" textlink="">
      <xdr:nvSpPr>
        <xdr:cNvPr id="373" name="楕円 372"/>
        <xdr:cNvSpPr/>
      </xdr:nvSpPr>
      <xdr:spPr>
        <a:xfrm>
          <a:off x="9588500" y="92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139571</xdr:rowOff>
    </xdr:from>
    <xdr:ext cx="534377" cy="259045"/>
    <xdr:sp macro="" textlink="">
      <xdr:nvSpPr>
        <xdr:cNvPr id="374" name="テキスト ボックス 373"/>
        <xdr:cNvSpPr txBox="1"/>
      </xdr:nvSpPr>
      <xdr:spPr>
        <a:xfrm>
          <a:off x="9372111" y="90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146145</xdr:rowOff>
    </xdr:from>
    <xdr:to>
      <xdr:col>46</xdr:col>
      <xdr:colOff>38100</xdr:colOff>
      <xdr:row>54</xdr:row>
      <xdr:rowOff>76295</xdr:rowOff>
    </xdr:to>
    <xdr:sp macro="" textlink="">
      <xdr:nvSpPr>
        <xdr:cNvPr id="375" name="楕円 374"/>
        <xdr:cNvSpPr/>
      </xdr:nvSpPr>
      <xdr:spPr>
        <a:xfrm>
          <a:off x="8699500" y="92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92822</xdr:rowOff>
    </xdr:from>
    <xdr:ext cx="534377" cy="259045"/>
    <xdr:sp macro="" textlink="">
      <xdr:nvSpPr>
        <xdr:cNvPr id="376" name="テキスト ボックス 375"/>
        <xdr:cNvSpPr txBox="1"/>
      </xdr:nvSpPr>
      <xdr:spPr>
        <a:xfrm>
          <a:off x="8483111" y="90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42590</xdr:rowOff>
    </xdr:from>
    <xdr:to>
      <xdr:col>41</xdr:col>
      <xdr:colOff>101600</xdr:colOff>
      <xdr:row>53</xdr:row>
      <xdr:rowOff>144190</xdr:rowOff>
    </xdr:to>
    <xdr:sp macro="" textlink="">
      <xdr:nvSpPr>
        <xdr:cNvPr id="377" name="楕円 376"/>
        <xdr:cNvSpPr/>
      </xdr:nvSpPr>
      <xdr:spPr>
        <a:xfrm>
          <a:off x="7810500" y="91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160717</xdr:rowOff>
    </xdr:from>
    <xdr:ext cx="534377" cy="259045"/>
    <xdr:sp macro="" textlink="">
      <xdr:nvSpPr>
        <xdr:cNvPr id="378" name="テキスト ボックス 377"/>
        <xdr:cNvSpPr txBox="1"/>
      </xdr:nvSpPr>
      <xdr:spPr>
        <a:xfrm>
          <a:off x="7594111" y="89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35789</xdr:rowOff>
    </xdr:from>
    <xdr:to>
      <xdr:col>36</xdr:col>
      <xdr:colOff>165100</xdr:colOff>
      <xdr:row>55</xdr:row>
      <xdr:rowOff>137389</xdr:rowOff>
    </xdr:to>
    <xdr:sp macro="" textlink="">
      <xdr:nvSpPr>
        <xdr:cNvPr id="379" name="楕円 378"/>
        <xdr:cNvSpPr/>
      </xdr:nvSpPr>
      <xdr:spPr>
        <a:xfrm>
          <a:off x="6921500" y="94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128516</xdr:rowOff>
    </xdr:from>
    <xdr:ext cx="534377" cy="259045"/>
    <xdr:sp macro="" textlink="">
      <xdr:nvSpPr>
        <xdr:cNvPr id="380" name="テキスト ボックス 379"/>
        <xdr:cNvSpPr txBox="1"/>
      </xdr:nvSpPr>
      <xdr:spPr>
        <a:xfrm>
          <a:off x="6705111" y="95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4" name="直線コネクタ 403"/>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5"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6" name="直線コネクタ 405"/>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7"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8" name="直線コネクタ 407"/>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169760</xdr:rowOff>
    </xdr:from>
    <xdr:to>
      <xdr:col>55</xdr:col>
      <xdr:colOff>0</xdr:colOff>
      <xdr:row>77</xdr:row>
      <xdr:rowOff>2236</xdr:rowOff>
    </xdr:to>
    <xdr:cxnSp macro="">
      <xdr:nvCxnSpPr>
        <xdr:cNvPr id="409" name="直線コネクタ 408"/>
        <xdr:cNvCxnSpPr/>
      </xdr:nvCxnSpPr>
      <xdr:spPr>
        <a:xfrm flipV="1">
          <a:off x="9639300" y="13199960"/>
          <a:ext cx="8382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0"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1" name="フローチャート: 判断 410"/>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68300</xdr:rowOff>
    </xdr:from>
    <xdr:to>
      <xdr:col>50</xdr:col>
      <xdr:colOff>114300</xdr:colOff>
      <xdr:row>77</xdr:row>
      <xdr:rowOff>2236</xdr:rowOff>
    </xdr:to>
    <xdr:cxnSp macro="">
      <xdr:nvCxnSpPr>
        <xdr:cNvPr id="412" name="直線コネクタ 411"/>
        <xdr:cNvCxnSpPr/>
      </xdr:nvCxnSpPr>
      <xdr:spPr>
        <a:xfrm>
          <a:off x="8750300" y="12412700"/>
          <a:ext cx="889000" cy="7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3" name="フローチャート: 判断 412"/>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4" name="テキスト ボックス 413"/>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68300</xdr:rowOff>
    </xdr:from>
    <xdr:to>
      <xdr:col>45</xdr:col>
      <xdr:colOff>177800</xdr:colOff>
      <xdr:row>74</xdr:row>
      <xdr:rowOff>77292</xdr:rowOff>
    </xdr:to>
    <xdr:cxnSp macro="">
      <xdr:nvCxnSpPr>
        <xdr:cNvPr id="415" name="直線コネクタ 414"/>
        <xdr:cNvCxnSpPr/>
      </xdr:nvCxnSpPr>
      <xdr:spPr>
        <a:xfrm flipV="1">
          <a:off x="7861300" y="12412700"/>
          <a:ext cx="889000" cy="3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6" name="フローチャート: 判断 415"/>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42029</xdr:rowOff>
    </xdr:from>
    <xdr:ext cx="534377" cy="259045"/>
    <xdr:sp macro="" textlink="">
      <xdr:nvSpPr>
        <xdr:cNvPr id="417" name="テキスト ボックス 416"/>
        <xdr:cNvSpPr txBox="1"/>
      </xdr:nvSpPr>
      <xdr:spPr>
        <a:xfrm>
          <a:off x="8483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8" name="フローチャート: 判断 417"/>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19" name="テキスト ボックス 418"/>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118960</xdr:rowOff>
    </xdr:from>
    <xdr:to>
      <xdr:col>55</xdr:col>
      <xdr:colOff>50800</xdr:colOff>
      <xdr:row>77</xdr:row>
      <xdr:rowOff>49110</xdr:rowOff>
    </xdr:to>
    <xdr:sp macro="" textlink="">
      <xdr:nvSpPr>
        <xdr:cNvPr id="425" name="楕円 424"/>
        <xdr:cNvSpPr/>
      </xdr:nvSpPr>
      <xdr:spPr>
        <a:xfrm>
          <a:off x="10426700" y="131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97387</xdr:rowOff>
    </xdr:from>
    <xdr:ext cx="534377" cy="259045"/>
    <xdr:sp macro="" textlink="">
      <xdr:nvSpPr>
        <xdr:cNvPr id="426" name="普通建設事業費 （ うち新規整備　）該当値テキスト"/>
        <xdr:cNvSpPr txBox="1"/>
      </xdr:nvSpPr>
      <xdr:spPr>
        <a:xfrm>
          <a:off x="10528300" y="131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122886</xdr:rowOff>
    </xdr:from>
    <xdr:to>
      <xdr:col>50</xdr:col>
      <xdr:colOff>165100</xdr:colOff>
      <xdr:row>77</xdr:row>
      <xdr:rowOff>53036</xdr:rowOff>
    </xdr:to>
    <xdr:sp macro="" textlink="">
      <xdr:nvSpPr>
        <xdr:cNvPr id="427" name="楕円 426"/>
        <xdr:cNvSpPr/>
      </xdr:nvSpPr>
      <xdr:spPr>
        <a:xfrm>
          <a:off x="9588500" y="13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69563</xdr:rowOff>
    </xdr:from>
    <xdr:ext cx="534377" cy="259045"/>
    <xdr:sp macro="" textlink="">
      <xdr:nvSpPr>
        <xdr:cNvPr id="428" name="テキスト ボックス 427"/>
        <xdr:cNvSpPr txBox="1"/>
      </xdr:nvSpPr>
      <xdr:spPr>
        <a:xfrm>
          <a:off x="9372111" y="129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17500</xdr:rowOff>
    </xdr:from>
    <xdr:to>
      <xdr:col>46</xdr:col>
      <xdr:colOff>38100</xdr:colOff>
      <xdr:row>72</xdr:row>
      <xdr:rowOff>119100</xdr:rowOff>
    </xdr:to>
    <xdr:sp macro="" textlink="">
      <xdr:nvSpPr>
        <xdr:cNvPr id="429" name="楕円 428"/>
        <xdr:cNvSpPr/>
      </xdr:nvSpPr>
      <xdr:spPr>
        <a:xfrm>
          <a:off x="8699500" y="123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135627</xdr:rowOff>
    </xdr:from>
    <xdr:ext cx="534377" cy="259045"/>
    <xdr:sp macro="" textlink="">
      <xdr:nvSpPr>
        <xdr:cNvPr id="430" name="テキスト ボックス 429"/>
        <xdr:cNvSpPr txBox="1"/>
      </xdr:nvSpPr>
      <xdr:spPr>
        <a:xfrm>
          <a:off x="8483111" y="121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26492</xdr:rowOff>
    </xdr:from>
    <xdr:to>
      <xdr:col>41</xdr:col>
      <xdr:colOff>101600</xdr:colOff>
      <xdr:row>74</xdr:row>
      <xdr:rowOff>128092</xdr:rowOff>
    </xdr:to>
    <xdr:sp macro="" textlink="">
      <xdr:nvSpPr>
        <xdr:cNvPr id="431" name="楕円 430"/>
        <xdr:cNvSpPr/>
      </xdr:nvSpPr>
      <xdr:spPr>
        <a:xfrm>
          <a:off x="7810500" y="127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144619</xdr:rowOff>
    </xdr:from>
    <xdr:ext cx="534377" cy="259045"/>
    <xdr:sp macro="" textlink="">
      <xdr:nvSpPr>
        <xdr:cNvPr id="432" name="テキスト ボックス 431"/>
        <xdr:cNvSpPr txBox="1"/>
      </xdr:nvSpPr>
      <xdr:spPr>
        <a:xfrm>
          <a:off x="7594111" y="124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4" name="直線コネクタ 453"/>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5"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6" name="直線コネクタ 455"/>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7"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8" name="直線コネクタ 457"/>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68422</xdr:rowOff>
    </xdr:from>
    <xdr:to>
      <xdr:col>55</xdr:col>
      <xdr:colOff>0</xdr:colOff>
      <xdr:row>95</xdr:row>
      <xdr:rowOff>155611</xdr:rowOff>
    </xdr:to>
    <xdr:cxnSp macro="">
      <xdr:nvCxnSpPr>
        <xdr:cNvPr id="459" name="直線コネクタ 458"/>
        <xdr:cNvCxnSpPr/>
      </xdr:nvCxnSpPr>
      <xdr:spPr>
        <a:xfrm flipV="1">
          <a:off x="9639300" y="16356172"/>
          <a:ext cx="838200" cy="8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60"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1" name="フローチャート: 判断 460"/>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155611</xdr:rowOff>
    </xdr:from>
    <xdr:to>
      <xdr:col>50</xdr:col>
      <xdr:colOff>114300</xdr:colOff>
      <xdr:row>97</xdr:row>
      <xdr:rowOff>128591</xdr:rowOff>
    </xdr:to>
    <xdr:cxnSp macro="">
      <xdr:nvCxnSpPr>
        <xdr:cNvPr id="462" name="直線コネクタ 461"/>
        <xdr:cNvCxnSpPr/>
      </xdr:nvCxnSpPr>
      <xdr:spPr>
        <a:xfrm flipV="1">
          <a:off x="8750300" y="16443361"/>
          <a:ext cx="889000" cy="3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3" name="フローチャート: 判断 462"/>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4" name="テキスト ボックス 463"/>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40647</xdr:rowOff>
    </xdr:from>
    <xdr:to>
      <xdr:col>45</xdr:col>
      <xdr:colOff>177800</xdr:colOff>
      <xdr:row>97</xdr:row>
      <xdr:rowOff>128591</xdr:rowOff>
    </xdr:to>
    <xdr:cxnSp macro="">
      <xdr:nvCxnSpPr>
        <xdr:cNvPr id="465" name="直線コネクタ 464"/>
        <xdr:cNvCxnSpPr/>
      </xdr:nvCxnSpPr>
      <xdr:spPr>
        <a:xfrm>
          <a:off x="7861300" y="16499847"/>
          <a:ext cx="889000" cy="25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6" name="フローチャート: 判断 465"/>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7" name="テキスト ボックス 466"/>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8" name="フローチャート: 判断 467"/>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69" name="テキスト ボックス 468"/>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17622</xdr:rowOff>
    </xdr:from>
    <xdr:to>
      <xdr:col>55</xdr:col>
      <xdr:colOff>50800</xdr:colOff>
      <xdr:row>95</xdr:row>
      <xdr:rowOff>119222</xdr:rowOff>
    </xdr:to>
    <xdr:sp macro="" textlink="">
      <xdr:nvSpPr>
        <xdr:cNvPr id="475" name="楕円 474"/>
        <xdr:cNvSpPr/>
      </xdr:nvSpPr>
      <xdr:spPr>
        <a:xfrm>
          <a:off x="10426700" y="163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40499</xdr:rowOff>
    </xdr:from>
    <xdr:ext cx="534377" cy="259045"/>
    <xdr:sp macro="" textlink="">
      <xdr:nvSpPr>
        <xdr:cNvPr id="476" name="普通建設事業費 （ うち更新整備　）該当値テキスト"/>
        <xdr:cNvSpPr txBox="1"/>
      </xdr:nvSpPr>
      <xdr:spPr>
        <a:xfrm>
          <a:off x="10528300" y="161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104811</xdr:rowOff>
    </xdr:from>
    <xdr:to>
      <xdr:col>50</xdr:col>
      <xdr:colOff>165100</xdr:colOff>
      <xdr:row>96</xdr:row>
      <xdr:rowOff>34961</xdr:rowOff>
    </xdr:to>
    <xdr:sp macro="" textlink="">
      <xdr:nvSpPr>
        <xdr:cNvPr id="477" name="楕円 476"/>
        <xdr:cNvSpPr/>
      </xdr:nvSpPr>
      <xdr:spPr>
        <a:xfrm>
          <a:off x="9588500" y="16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51488</xdr:rowOff>
    </xdr:from>
    <xdr:ext cx="534377" cy="259045"/>
    <xdr:sp macro="" textlink="">
      <xdr:nvSpPr>
        <xdr:cNvPr id="478" name="テキスト ボックス 477"/>
        <xdr:cNvSpPr txBox="1"/>
      </xdr:nvSpPr>
      <xdr:spPr>
        <a:xfrm>
          <a:off x="9372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77791</xdr:rowOff>
    </xdr:from>
    <xdr:to>
      <xdr:col>46</xdr:col>
      <xdr:colOff>38100</xdr:colOff>
      <xdr:row>98</xdr:row>
      <xdr:rowOff>7941</xdr:rowOff>
    </xdr:to>
    <xdr:sp macro="" textlink="">
      <xdr:nvSpPr>
        <xdr:cNvPr id="479" name="楕円 478"/>
        <xdr:cNvSpPr/>
      </xdr:nvSpPr>
      <xdr:spPr>
        <a:xfrm>
          <a:off x="8699500" y="167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170518</xdr:rowOff>
    </xdr:from>
    <xdr:ext cx="469744" cy="259045"/>
    <xdr:sp macro="" textlink="">
      <xdr:nvSpPr>
        <xdr:cNvPr id="480" name="テキスト ボックス 479"/>
        <xdr:cNvSpPr txBox="1"/>
      </xdr:nvSpPr>
      <xdr:spPr>
        <a:xfrm>
          <a:off x="8515428" y="168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81" name="楕円 480"/>
        <xdr:cNvSpPr/>
      </xdr:nvSpPr>
      <xdr:spPr>
        <a:xfrm>
          <a:off x="7810500" y="164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82" name="テキスト ボックス 481"/>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166400</xdr:rowOff>
    </xdr:from>
    <xdr:to>
      <xdr:col>85</xdr:col>
      <xdr:colOff>126364</xdr:colOff>
      <xdr:row>38</xdr:row>
      <xdr:rowOff>139700</xdr:rowOff>
    </xdr:to>
    <xdr:cxnSp macro="">
      <xdr:nvCxnSpPr>
        <xdr:cNvPr id="504" name="直線コネクタ 503"/>
        <xdr:cNvCxnSpPr/>
      </xdr:nvCxnSpPr>
      <xdr:spPr>
        <a:xfrm flipV="1">
          <a:off x="16317595" y="5995700"/>
          <a:ext cx="1269" cy="65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154848</xdr:rowOff>
    </xdr:from>
    <xdr:ext cx="249299" cy="259045"/>
    <xdr:sp macro="" textlink="">
      <xdr:nvSpPr>
        <xdr:cNvPr id="505" name="災害復旧事業費最小値テキスト"/>
        <xdr:cNvSpPr txBox="1"/>
      </xdr:nvSpPr>
      <xdr:spPr>
        <a:xfrm>
          <a:off x="16370300" y="66699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113077</xdr:rowOff>
    </xdr:from>
    <xdr:ext cx="534377" cy="259045"/>
    <xdr:sp macro="" textlink="">
      <xdr:nvSpPr>
        <xdr:cNvPr id="507" name="災害復旧事業費最大値テキスト"/>
        <xdr:cNvSpPr txBox="1"/>
      </xdr:nvSpPr>
      <xdr:spPr>
        <a:xfrm>
          <a:off x="16370300" y="57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166400</xdr:rowOff>
    </xdr:from>
    <xdr:to>
      <xdr:col>86</xdr:col>
      <xdr:colOff>25400</xdr:colOff>
      <xdr:row>34</xdr:row>
      <xdr:rowOff>166400</xdr:rowOff>
    </xdr:to>
    <xdr:cxnSp macro="">
      <xdr:nvCxnSpPr>
        <xdr:cNvPr id="508" name="直線コネクタ 507"/>
        <xdr:cNvCxnSpPr/>
      </xdr:nvCxnSpPr>
      <xdr:spPr>
        <a:xfrm>
          <a:off x="16230600" y="59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41676</xdr:rowOff>
    </xdr:from>
    <xdr:to>
      <xdr:col>85</xdr:col>
      <xdr:colOff>127000</xdr:colOff>
      <xdr:row>34</xdr:row>
      <xdr:rowOff>166400</xdr:rowOff>
    </xdr:to>
    <xdr:cxnSp macro="">
      <xdr:nvCxnSpPr>
        <xdr:cNvPr id="509" name="直線コネクタ 508"/>
        <xdr:cNvCxnSpPr/>
      </xdr:nvCxnSpPr>
      <xdr:spPr>
        <a:xfrm>
          <a:off x="15481300" y="5870976"/>
          <a:ext cx="8382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27848</xdr:rowOff>
    </xdr:from>
    <xdr:ext cx="469744" cy="259045"/>
    <xdr:sp macro="" textlink="">
      <xdr:nvSpPr>
        <xdr:cNvPr id="510" name="災害復旧事業費平均値テキスト"/>
        <xdr:cNvSpPr txBox="1"/>
      </xdr:nvSpPr>
      <xdr:spPr>
        <a:xfrm>
          <a:off x="16370300" y="6542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49421</xdr:rowOff>
    </xdr:from>
    <xdr:to>
      <xdr:col>85</xdr:col>
      <xdr:colOff>177800</xdr:colOff>
      <xdr:row>38</xdr:row>
      <xdr:rowOff>151021</xdr:rowOff>
    </xdr:to>
    <xdr:sp macro="" textlink="">
      <xdr:nvSpPr>
        <xdr:cNvPr id="511" name="フローチャート: 判断 510"/>
        <xdr:cNvSpPr/>
      </xdr:nvSpPr>
      <xdr:spPr>
        <a:xfrm>
          <a:off x="16268700" y="656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159108</xdr:rowOff>
    </xdr:from>
    <xdr:to>
      <xdr:col>81</xdr:col>
      <xdr:colOff>50800</xdr:colOff>
      <xdr:row>34</xdr:row>
      <xdr:rowOff>41676</xdr:rowOff>
    </xdr:to>
    <xdr:cxnSp macro="">
      <xdr:nvCxnSpPr>
        <xdr:cNvPr id="512" name="直線コネクタ 511"/>
        <xdr:cNvCxnSpPr/>
      </xdr:nvCxnSpPr>
      <xdr:spPr>
        <a:xfrm>
          <a:off x="14592300" y="5474058"/>
          <a:ext cx="889000" cy="3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22789</xdr:rowOff>
    </xdr:from>
    <xdr:to>
      <xdr:col>81</xdr:col>
      <xdr:colOff>101600</xdr:colOff>
      <xdr:row>38</xdr:row>
      <xdr:rowOff>124389</xdr:rowOff>
    </xdr:to>
    <xdr:sp macro="" textlink="">
      <xdr:nvSpPr>
        <xdr:cNvPr id="513" name="フローチャート: 判断 512"/>
        <xdr:cNvSpPr/>
      </xdr:nvSpPr>
      <xdr:spPr>
        <a:xfrm>
          <a:off x="15430500" y="653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115516</xdr:rowOff>
    </xdr:from>
    <xdr:ext cx="469744" cy="259045"/>
    <xdr:sp macro="" textlink="">
      <xdr:nvSpPr>
        <xdr:cNvPr id="514" name="テキスト ボックス 513"/>
        <xdr:cNvSpPr txBox="1"/>
      </xdr:nvSpPr>
      <xdr:spPr>
        <a:xfrm>
          <a:off x="15246428" y="663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159108</xdr:rowOff>
    </xdr:from>
    <xdr:to>
      <xdr:col>76</xdr:col>
      <xdr:colOff>114300</xdr:colOff>
      <xdr:row>33</xdr:row>
      <xdr:rowOff>109845</xdr:rowOff>
    </xdr:to>
    <xdr:cxnSp macro="">
      <xdr:nvCxnSpPr>
        <xdr:cNvPr id="515" name="直線コネクタ 514"/>
        <xdr:cNvCxnSpPr/>
      </xdr:nvCxnSpPr>
      <xdr:spPr>
        <a:xfrm flipV="1">
          <a:off x="13703300" y="5474058"/>
          <a:ext cx="889000" cy="29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10559</xdr:rowOff>
    </xdr:from>
    <xdr:to>
      <xdr:col>76</xdr:col>
      <xdr:colOff>165100</xdr:colOff>
      <xdr:row>38</xdr:row>
      <xdr:rowOff>112159</xdr:rowOff>
    </xdr:to>
    <xdr:sp macro="" textlink="">
      <xdr:nvSpPr>
        <xdr:cNvPr id="516" name="フローチャート: 判断 515"/>
        <xdr:cNvSpPr/>
      </xdr:nvSpPr>
      <xdr:spPr>
        <a:xfrm>
          <a:off x="145415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103286</xdr:rowOff>
    </xdr:from>
    <xdr:ext cx="469744" cy="259045"/>
    <xdr:sp macro="" textlink="">
      <xdr:nvSpPr>
        <xdr:cNvPr id="517" name="テキスト ボックス 516"/>
        <xdr:cNvSpPr txBox="1"/>
      </xdr:nvSpPr>
      <xdr:spPr>
        <a:xfrm>
          <a:off x="14357428" y="661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109845</xdr:rowOff>
    </xdr:from>
    <xdr:to>
      <xdr:col>71</xdr:col>
      <xdr:colOff>177800</xdr:colOff>
      <xdr:row>36</xdr:row>
      <xdr:rowOff>133505</xdr:rowOff>
    </xdr:to>
    <xdr:cxnSp macro="">
      <xdr:nvCxnSpPr>
        <xdr:cNvPr id="518" name="直線コネクタ 517"/>
        <xdr:cNvCxnSpPr/>
      </xdr:nvCxnSpPr>
      <xdr:spPr>
        <a:xfrm flipV="1">
          <a:off x="12814300" y="5767695"/>
          <a:ext cx="889000" cy="5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46197</xdr:rowOff>
    </xdr:from>
    <xdr:to>
      <xdr:col>72</xdr:col>
      <xdr:colOff>38100</xdr:colOff>
      <xdr:row>38</xdr:row>
      <xdr:rowOff>147797</xdr:rowOff>
    </xdr:to>
    <xdr:sp macro="" textlink="">
      <xdr:nvSpPr>
        <xdr:cNvPr id="519" name="フローチャート: 判断 518"/>
        <xdr:cNvSpPr/>
      </xdr:nvSpPr>
      <xdr:spPr>
        <a:xfrm>
          <a:off x="13652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138924</xdr:rowOff>
    </xdr:from>
    <xdr:ext cx="469744" cy="259045"/>
    <xdr:sp macro="" textlink="">
      <xdr:nvSpPr>
        <xdr:cNvPr id="520" name="テキスト ボックス 519"/>
        <xdr:cNvSpPr txBox="1"/>
      </xdr:nvSpPr>
      <xdr:spPr>
        <a:xfrm>
          <a:off x="13468428"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16068</xdr:rowOff>
    </xdr:from>
    <xdr:to>
      <xdr:col>67</xdr:col>
      <xdr:colOff>101600</xdr:colOff>
      <xdr:row>38</xdr:row>
      <xdr:rowOff>117668</xdr:rowOff>
    </xdr:to>
    <xdr:sp macro="" textlink="">
      <xdr:nvSpPr>
        <xdr:cNvPr id="521" name="フローチャート: 判断 520"/>
        <xdr:cNvSpPr/>
      </xdr:nvSpPr>
      <xdr:spPr>
        <a:xfrm>
          <a:off x="12763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108795</xdr:rowOff>
    </xdr:from>
    <xdr:ext cx="469744" cy="259045"/>
    <xdr:sp macro="" textlink="">
      <xdr:nvSpPr>
        <xdr:cNvPr id="522" name="テキスト ボックス 521"/>
        <xdr:cNvSpPr txBox="1"/>
      </xdr:nvSpPr>
      <xdr:spPr>
        <a:xfrm>
          <a:off x="12579428" y="662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115600</xdr:rowOff>
    </xdr:from>
    <xdr:to>
      <xdr:col>85</xdr:col>
      <xdr:colOff>177800</xdr:colOff>
      <xdr:row>35</xdr:row>
      <xdr:rowOff>45750</xdr:rowOff>
    </xdr:to>
    <xdr:sp macro="" textlink="">
      <xdr:nvSpPr>
        <xdr:cNvPr id="528" name="楕円 527"/>
        <xdr:cNvSpPr/>
      </xdr:nvSpPr>
      <xdr:spPr>
        <a:xfrm>
          <a:off x="16268700" y="59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68627</xdr:rowOff>
    </xdr:from>
    <xdr:ext cx="534377" cy="259045"/>
    <xdr:sp macro="" textlink="">
      <xdr:nvSpPr>
        <xdr:cNvPr id="529" name="災害復旧事業費該当値テキスト"/>
        <xdr:cNvSpPr txBox="1"/>
      </xdr:nvSpPr>
      <xdr:spPr>
        <a:xfrm>
          <a:off x="16370300" y="58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162326</xdr:rowOff>
    </xdr:from>
    <xdr:to>
      <xdr:col>81</xdr:col>
      <xdr:colOff>101600</xdr:colOff>
      <xdr:row>34</xdr:row>
      <xdr:rowOff>92476</xdr:rowOff>
    </xdr:to>
    <xdr:sp macro="" textlink="">
      <xdr:nvSpPr>
        <xdr:cNvPr id="530" name="楕円 529"/>
        <xdr:cNvSpPr/>
      </xdr:nvSpPr>
      <xdr:spPr>
        <a:xfrm>
          <a:off x="15430500" y="58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109003</xdr:rowOff>
    </xdr:from>
    <xdr:ext cx="534377" cy="259045"/>
    <xdr:sp macro="" textlink="">
      <xdr:nvSpPr>
        <xdr:cNvPr id="531" name="テキスト ボックス 530"/>
        <xdr:cNvSpPr txBox="1"/>
      </xdr:nvSpPr>
      <xdr:spPr>
        <a:xfrm>
          <a:off x="15214111" y="55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108308</xdr:rowOff>
    </xdr:from>
    <xdr:to>
      <xdr:col>76</xdr:col>
      <xdr:colOff>165100</xdr:colOff>
      <xdr:row>32</xdr:row>
      <xdr:rowOff>38458</xdr:rowOff>
    </xdr:to>
    <xdr:sp macro="" textlink="">
      <xdr:nvSpPr>
        <xdr:cNvPr id="532" name="楕円 531"/>
        <xdr:cNvSpPr/>
      </xdr:nvSpPr>
      <xdr:spPr>
        <a:xfrm>
          <a:off x="14541500" y="5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54985</xdr:rowOff>
    </xdr:from>
    <xdr:ext cx="534377" cy="259045"/>
    <xdr:sp macro="" textlink="">
      <xdr:nvSpPr>
        <xdr:cNvPr id="533" name="テキスト ボックス 532"/>
        <xdr:cNvSpPr txBox="1"/>
      </xdr:nvSpPr>
      <xdr:spPr>
        <a:xfrm>
          <a:off x="14325111" y="51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59045</xdr:rowOff>
    </xdr:from>
    <xdr:to>
      <xdr:col>72</xdr:col>
      <xdr:colOff>38100</xdr:colOff>
      <xdr:row>33</xdr:row>
      <xdr:rowOff>160645</xdr:rowOff>
    </xdr:to>
    <xdr:sp macro="" textlink="">
      <xdr:nvSpPr>
        <xdr:cNvPr id="534" name="楕円 533"/>
        <xdr:cNvSpPr/>
      </xdr:nvSpPr>
      <xdr:spPr>
        <a:xfrm>
          <a:off x="13652500" y="5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5722</xdr:rowOff>
    </xdr:from>
    <xdr:ext cx="534377" cy="259045"/>
    <xdr:sp macro="" textlink="">
      <xdr:nvSpPr>
        <xdr:cNvPr id="535" name="テキスト ボックス 534"/>
        <xdr:cNvSpPr txBox="1"/>
      </xdr:nvSpPr>
      <xdr:spPr>
        <a:xfrm>
          <a:off x="13436111" y="54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82705</xdr:rowOff>
    </xdr:from>
    <xdr:to>
      <xdr:col>67</xdr:col>
      <xdr:colOff>101600</xdr:colOff>
      <xdr:row>37</xdr:row>
      <xdr:rowOff>12855</xdr:rowOff>
    </xdr:to>
    <xdr:sp macro="" textlink="">
      <xdr:nvSpPr>
        <xdr:cNvPr id="536" name="楕円 535"/>
        <xdr:cNvSpPr/>
      </xdr:nvSpPr>
      <xdr:spPr>
        <a:xfrm>
          <a:off x="12763500" y="62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29382</xdr:rowOff>
    </xdr:from>
    <xdr:ext cx="534377" cy="259045"/>
    <xdr:sp macro="" textlink="">
      <xdr:nvSpPr>
        <xdr:cNvPr id="537" name="テキスト ボックス 536"/>
        <xdr:cNvSpPr txBox="1"/>
      </xdr:nvSpPr>
      <xdr:spPr>
        <a:xfrm>
          <a:off x="12547111" y="603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09" name="直線コネクタ 608"/>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0"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1" name="直線コネクタ 610"/>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2"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3" name="直線コネクタ 612"/>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78344</xdr:rowOff>
    </xdr:from>
    <xdr:to>
      <xdr:col>85</xdr:col>
      <xdr:colOff>127000</xdr:colOff>
      <xdr:row>77</xdr:row>
      <xdr:rowOff>83944</xdr:rowOff>
    </xdr:to>
    <xdr:cxnSp macro="">
      <xdr:nvCxnSpPr>
        <xdr:cNvPr id="614" name="直線コネクタ 613"/>
        <xdr:cNvCxnSpPr/>
      </xdr:nvCxnSpPr>
      <xdr:spPr>
        <a:xfrm flipV="1">
          <a:off x="15481300" y="13279994"/>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5"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6" name="フローチャート: 判断 615"/>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74092</xdr:rowOff>
    </xdr:from>
    <xdr:to>
      <xdr:col>81</xdr:col>
      <xdr:colOff>50800</xdr:colOff>
      <xdr:row>77</xdr:row>
      <xdr:rowOff>83944</xdr:rowOff>
    </xdr:to>
    <xdr:cxnSp macro="">
      <xdr:nvCxnSpPr>
        <xdr:cNvPr id="617" name="直線コネクタ 616"/>
        <xdr:cNvCxnSpPr/>
      </xdr:nvCxnSpPr>
      <xdr:spPr>
        <a:xfrm>
          <a:off x="14592300" y="13275742"/>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8" name="フローチャート: 判断 617"/>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19" name="テキスト ボックス 618"/>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32990</xdr:rowOff>
    </xdr:from>
    <xdr:to>
      <xdr:col>76</xdr:col>
      <xdr:colOff>114300</xdr:colOff>
      <xdr:row>77</xdr:row>
      <xdr:rowOff>74092</xdr:rowOff>
    </xdr:to>
    <xdr:cxnSp macro="">
      <xdr:nvCxnSpPr>
        <xdr:cNvPr id="620" name="直線コネクタ 619"/>
        <xdr:cNvCxnSpPr/>
      </xdr:nvCxnSpPr>
      <xdr:spPr>
        <a:xfrm>
          <a:off x="13703300" y="13234640"/>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1" name="フローチャート: 判断 620"/>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2" name="テキスト ボックス 621"/>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162720</xdr:rowOff>
    </xdr:from>
    <xdr:to>
      <xdr:col>71</xdr:col>
      <xdr:colOff>177800</xdr:colOff>
      <xdr:row>77</xdr:row>
      <xdr:rowOff>32990</xdr:rowOff>
    </xdr:to>
    <xdr:cxnSp macro="">
      <xdr:nvCxnSpPr>
        <xdr:cNvPr id="623" name="直線コネクタ 622"/>
        <xdr:cNvCxnSpPr/>
      </xdr:nvCxnSpPr>
      <xdr:spPr>
        <a:xfrm>
          <a:off x="12814300" y="13192920"/>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4" name="フローチャート: 判断 623"/>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5" name="テキスト ボックス 624"/>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6" name="フローチャート: 判断 625"/>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27" name="テキスト ボックス 626"/>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27544</xdr:rowOff>
    </xdr:from>
    <xdr:to>
      <xdr:col>85</xdr:col>
      <xdr:colOff>177800</xdr:colOff>
      <xdr:row>77</xdr:row>
      <xdr:rowOff>129144</xdr:rowOff>
    </xdr:to>
    <xdr:sp macro="" textlink="">
      <xdr:nvSpPr>
        <xdr:cNvPr id="633" name="楕円 632"/>
        <xdr:cNvSpPr/>
      </xdr:nvSpPr>
      <xdr:spPr>
        <a:xfrm>
          <a:off x="162687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50421</xdr:rowOff>
    </xdr:from>
    <xdr:ext cx="534377" cy="259045"/>
    <xdr:sp macro="" textlink="">
      <xdr:nvSpPr>
        <xdr:cNvPr id="634" name="公債費該当値テキスト"/>
        <xdr:cNvSpPr txBox="1"/>
      </xdr:nvSpPr>
      <xdr:spPr>
        <a:xfrm>
          <a:off x="16370300" y="130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33144</xdr:rowOff>
    </xdr:from>
    <xdr:to>
      <xdr:col>81</xdr:col>
      <xdr:colOff>101600</xdr:colOff>
      <xdr:row>77</xdr:row>
      <xdr:rowOff>134744</xdr:rowOff>
    </xdr:to>
    <xdr:sp macro="" textlink="">
      <xdr:nvSpPr>
        <xdr:cNvPr id="635" name="楕円 634"/>
        <xdr:cNvSpPr/>
      </xdr:nvSpPr>
      <xdr:spPr>
        <a:xfrm>
          <a:off x="15430500" y="132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151271</xdr:rowOff>
    </xdr:from>
    <xdr:ext cx="534377" cy="259045"/>
    <xdr:sp macro="" textlink="">
      <xdr:nvSpPr>
        <xdr:cNvPr id="636" name="テキスト ボックス 635"/>
        <xdr:cNvSpPr txBox="1"/>
      </xdr:nvSpPr>
      <xdr:spPr>
        <a:xfrm>
          <a:off x="15214111" y="1301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23292</xdr:rowOff>
    </xdr:from>
    <xdr:to>
      <xdr:col>76</xdr:col>
      <xdr:colOff>165100</xdr:colOff>
      <xdr:row>77</xdr:row>
      <xdr:rowOff>124892</xdr:rowOff>
    </xdr:to>
    <xdr:sp macro="" textlink="">
      <xdr:nvSpPr>
        <xdr:cNvPr id="637" name="楕円 636"/>
        <xdr:cNvSpPr/>
      </xdr:nvSpPr>
      <xdr:spPr>
        <a:xfrm>
          <a:off x="14541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141419</xdr:rowOff>
    </xdr:from>
    <xdr:ext cx="534377" cy="259045"/>
    <xdr:sp macro="" textlink="">
      <xdr:nvSpPr>
        <xdr:cNvPr id="638" name="テキスト ボックス 637"/>
        <xdr:cNvSpPr txBox="1"/>
      </xdr:nvSpPr>
      <xdr:spPr>
        <a:xfrm>
          <a:off x="14325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153640</xdr:rowOff>
    </xdr:from>
    <xdr:to>
      <xdr:col>72</xdr:col>
      <xdr:colOff>38100</xdr:colOff>
      <xdr:row>77</xdr:row>
      <xdr:rowOff>83790</xdr:rowOff>
    </xdr:to>
    <xdr:sp macro="" textlink="">
      <xdr:nvSpPr>
        <xdr:cNvPr id="639" name="楕円 638"/>
        <xdr:cNvSpPr/>
      </xdr:nvSpPr>
      <xdr:spPr>
        <a:xfrm>
          <a:off x="13652500" y="131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74917</xdr:rowOff>
    </xdr:from>
    <xdr:ext cx="534377" cy="259045"/>
    <xdr:sp macro="" textlink="">
      <xdr:nvSpPr>
        <xdr:cNvPr id="640" name="テキスト ボックス 639"/>
        <xdr:cNvSpPr txBox="1"/>
      </xdr:nvSpPr>
      <xdr:spPr>
        <a:xfrm>
          <a:off x="13436111" y="1327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111920</xdr:rowOff>
    </xdr:from>
    <xdr:to>
      <xdr:col>67</xdr:col>
      <xdr:colOff>101600</xdr:colOff>
      <xdr:row>77</xdr:row>
      <xdr:rowOff>42070</xdr:rowOff>
    </xdr:to>
    <xdr:sp macro="" textlink="">
      <xdr:nvSpPr>
        <xdr:cNvPr id="641" name="楕円 640"/>
        <xdr:cNvSpPr/>
      </xdr:nvSpPr>
      <xdr:spPr>
        <a:xfrm>
          <a:off x="12763500" y="131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58597</xdr:rowOff>
    </xdr:from>
    <xdr:ext cx="534377" cy="259045"/>
    <xdr:sp macro="" textlink="">
      <xdr:nvSpPr>
        <xdr:cNvPr id="642" name="テキスト ボックス 641"/>
        <xdr:cNvSpPr txBox="1"/>
      </xdr:nvSpPr>
      <xdr:spPr>
        <a:xfrm>
          <a:off x="12547111" y="129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4" name="テキスト ボックス 66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8" name="直線コネクタ 667"/>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69"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0" name="直線コネクタ 669"/>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1"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2" name="直線コネクタ 671"/>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110113</xdr:rowOff>
    </xdr:from>
    <xdr:to>
      <xdr:col>85</xdr:col>
      <xdr:colOff>127000</xdr:colOff>
      <xdr:row>98</xdr:row>
      <xdr:rowOff>120596</xdr:rowOff>
    </xdr:to>
    <xdr:cxnSp macro="">
      <xdr:nvCxnSpPr>
        <xdr:cNvPr id="673" name="直線コネクタ 672"/>
        <xdr:cNvCxnSpPr/>
      </xdr:nvCxnSpPr>
      <xdr:spPr>
        <a:xfrm>
          <a:off x="15481300" y="16740763"/>
          <a:ext cx="838200" cy="1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4"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5" name="フローチャート: 判断 674"/>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110113</xdr:rowOff>
    </xdr:from>
    <xdr:to>
      <xdr:col>81</xdr:col>
      <xdr:colOff>50800</xdr:colOff>
      <xdr:row>98</xdr:row>
      <xdr:rowOff>46268</xdr:rowOff>
    </xdr:to>
    <xdr:cxnSp macro="">
      <xdr:nvCxnSpPr>
        <xdr:cNvPr id="676" name="直線コネクタ 675"/>
        <xdr:cNvCxnSpPr/>
      </xdr:nvCxnSpPr>
      <xdr:spPr>
        <a:xfrm flipV="1">
          <a:off x="14592300" y="16740763"/>
          <a:ext cx="8890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7" name="フローチャート: 判断 676"/>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8" name="テキスト ボックス 677"/>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46268</xdr:rowOff>
    </xdr:from>
    <xdr:to>
      <xdr:col>76</xdr:col>
      <xdr:colOff>114300</xdr:colOff>
      <xdr:row>98</xdr:row>
      <xdr:rowOff>169549</xdr:rowOff>
    </xdr:to>
    <xdr:cxnSp macro="">
      <xdr:nvCxnSpPr>
        <xdr:cNvPr id="679" name="直線コネクタ 678"/>
        <xdr:cNvCxnSpPr/>
      </xdr:nvCxnSpPr>
      <xdr:spPr>
        <a:xfrm flipV="1">
          <a:off x="13703300" y="16848368"/>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0" name="フローチャート: 判断 679"/>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1" name="テキスト ボックス 680"/>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142672</xdr:rowOff>
    </xdr:from>
    <xdr:to>
      <xdr:col>71</xdr:col>
      <xdr:colOff>177800</xdr:colOff>
      <xdr:row>98</xdr:row>
      <xdr:rowOff>169549</xdr:rowOff>
    </xdr:to>
    <xdr:cxnSp macro="">
      <xdr:nvCxnSpPr>
        <xdr:cNvPr id="682" name="直線コネクタ 681"/>
        <xdr:cNvCxnSpPr/>
      </xdr:nvCxnSpPr>
      <xdr:spPr>
        <a:xfrm>
          <a:off x="12814300" y="16773322"/>
          <a:ext cx="889000" cy="19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3" name="フローチャート: 判断 682"/>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4" name="テキスト ボックス 683"/>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5" name="フローチャート: 判断 684"/>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6" name="テキスト ボックス 685"/>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69796</xdr:rowOff>
    </xdr:from>
    <xdr:to>
      <xdr:col>85</xdr:col>
      <xdr:colOff>177800</xdr:colOff>
      <xdr:row>98</xdr:row>
      <xdr:rowOff>171396</xdr:rowOff>
    </xdr:to>
    <xdr:sp macro="" textlink="">
      <xdr:nvSpPr>
        <xdr:cNvPr id="692" name="楕円 691"/>
        <xdr:cNvSpPr/>
      </xdr:nvSpPr>
      <xdr:spPr>
        <a:xfrm>
          <a:off x="16268700" y="168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48223</xdr:rowOff>
    </xdr:from>
    <xdr:ext cx="469744" cy="259045"/>
    <xdr:sp macro="" textlink="">
      <xdr:nvSpPr>
        <xdr:cNvPr id="693" name="積立金該当値テキスト"/>
        <xdr:cNvSpPr txBox="1"/>
      </xdr:nvSpPr>
      <xdr:spPr>
        <a:xfrm>
          <a:off x="16370300" y="168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59313</xdr:rowOff>
    </xdr:from>
    <xdr:to>
      <xdr:col>81</xdr:col>
      <xdr:colOff>101600</xdr:colOff>
      <xdr:row>97</xdr:row>
      <xdr:rowOff>160913</xdr:rowOff>
    </xdr:to>
    <xdr:sp macro="" textlink="">
      <xdr:nvSpPr>
        <xdr:cNvPr id="694" name="楕円 693"/>
        <xdr:cNvSpPr/>
      </xdr:nvSpPr>
      <xdr:spPr>
        <a:xfrm>
          <a:off x="15430500" y="166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5990</xdr:rowOff>
    </xdr:from>
    <xdr:ext cx="534377" cy="259045"/>
    <xdr:sp macro="" textlink="">
      <xdr:nvSpPr>
        <xdr:cNvPr id="695" name="テキスト ボックス 694"/>
        <xdr:cNvSpPr txBox="1"/>
      </xdr:nvSpPr>
      <xdr:spPr>
        <a:xfrm>
          <a:off x="15214111" y="164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166918</xdr:rowOff>
    </xdr:from>
    <xdr:to>
      <xdr:col>76</xdr:col>
      <xdr:colOff>165100</xdr:colOff>
      <xdr:row>98</xdr:row>
      <xdr:rowOff>97068</xdr:rowOff>
    </xdr:to>
    <xdr:sp macro="" textlink="">
      <xdr:nvSpPr>
        <xdr:cNvPr id="696" name="楕円 695"/>
        <xdr:cNvSpPr/>
      </xdr:nvSpPr>
      <xdr:spPr>
        <a:xfrm>
          <a:off x="14541500" y="16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88195</xdr:rowOff>
    </xdr:from>
    <xdr:ext cx="469744" cy="259045"/>
    <xdr:sp macro="" textlink="">
      <xdr:nvSpPr>
        <xdr:cNvPr id="697" name="テキスト ボックス 696"/>
        <xdr:cNvSpPr txBox="1"/>
      </xdr:nvSpPr>
      <xdr:spPr>
        <a:xfrm>
          <a:off x="14357428" y="1689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118749</xdr:rowOff>
    </xdr:from>
    <xdr:to>
      <xdr:col>72</xdr:col>
      <xdr:colOff>38100</xdr:colOff>
      <xdr:row>99</xdr:row>
      <xdr:rowOff>48899</xdr:rowOff>
    </xdr:to>
    <xdr:sp macro="" textlink="">
      <xdr:nvSpPr>
        <xdr:cNvPr id="698" name="楕円 697"/>
        <xdr:cNvSpPr/>
      </xdr:nvSpPr>
      <xdr:spPr>
        <a:xfrm>
          <a:off x="13652500" y="169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40026</xdr:rowOff>
    </xdr:from>
    <xdr:ext cx="469744" cy="259045"/>
    <xdr:sp macro="" textlink="">
      <xdr:nvSpPr>
        <xdr:cNvPr id="699" name="テキスト ボックス 698"/>
        <xdr:cNvSpPr txBox="1"/>
      </xdr:nvSpPr>
      <xdr:spPr>
        <a:xfrm>
          <a:off x="13468428" y="1701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91872</xdr:rowOff>
    </xdr:from>
    <xdr:to>
      <xdr:col>67</xdr:col>
      <xdr:colOff>101600</xdr:colOff>
      <xdr:row>98</xdr:row>
      <xdr:rowOff>22022</xdr:rowOff>
    </xdr:to>
    <xdr:sp macro="" textlink="">
      <xdr:nvSpPr>
        <xdr:cNvPr id="700" name="楕円 699"/>
        <xdr:cNvSpPr/>
      </xdr:nvSpPr>
      <xdr:spPr>
        <a:xfrm>
          <a:off x="12763500" y="167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13149</xdr:rowOff>
    </xdr:from>
    <xdr:ext cx="469744" cy="259045"/>
    <xdr:sp macro="" textlink="">
      <xdr:nvSpPr>
        <xdr:cNvPr id="701" name="テキスト ボックス 700"/>
        <xdr:cNvSpPr txBox="1"/>
      </xdr:nvSpPr>
      <xdr:spPr>
        <a:xfrm>
          <a:off x="12579428" y="1681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5" name="直線コネクタ 724"/>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8"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29" name="直線コネクタ 728"/>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1"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2" name="フローチャート: 判断 731"/>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4" name="フローチャート: 判断 733"/>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5" name="テキスト ボックス 734"/>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44450</xdr:rowOff>
    </xdr:to>
    <xdr:cxnSp macro="">
      <xdr:nvCxnSpPr>
        <xdr:cNvPr id="736" name="直線コネクタ 735"/>
        <xdr:cNvCxnSpPr/>
      </xdr:nvCxnSpPr>
      <xdr:spPr>
        <a:xfrm>
          <a:off x="19545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7" name="フローチャート: 判断 736"/>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8" name="テキスト ボックス 737"/>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4064</xdr:rowOff>
    </xdr:from>
    <xdr:to>
      <xdr:col>102</xdr:col>
      <xdr:colOff>114300</xdr:colOff>
      <xdr:row>39</xdr:row>
      <xdr:rowOff>44069</xdr:rowOff>
    </xdr:to>
    <xdr:cxnSp macro="">
      <xdr:nvCxnSpPr>
        <xdr:cNvPr id="739" name="直線コネクタ 738"/>
        <xdr:cNvCxnSpPr/>
      </xdr:nvCxnSpPr>
      <xdr:spPr>
        <a:xfrm>
          <a:off x="18656300" y="669061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0" name="フローチャート: 判断 739"/>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1" name="テキスト ボックス 740"/>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2" name="フローチャート: 判断 741"/>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3" name="テキスト ボックス 742"/>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55" name="楕円 754"/>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56" name="テキスト ボックス 755"/>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124714</xdr:rowOff>
    </xdr:from>
    <xdr:to>
      <xdr:col>98</xdr:col>
      <xdr:colOff>38100</xdr:colOff>
      <xdr:row>39</xdr:row>
      <xdr:rowOff>54864</xdr:rowOff>
    </xdr:to>
    <xdr:sp macro="" textlink="">
      <xdr:nvSpPr>
        <xdr:cNvPr id="757" name="楕円 756"/>
        <xdr:cNvSpPr/>
      </xdr:nvSpPr>
      <xdr:spPr>
        <a:xfrm>
          <a:off x="18605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45991</xdr:rowOff>
    </xdr:from>
    <xdr:ext cx="378565" cy="259045"/>
    <xdr:sp macro="" textlink="">
      <xdr:nvSpPr>
        <xdr:cNvPr id="758" name="テキスト ボックス 757"/>
        <xdr:cNvSpPr txBox="1"/>
      </xdr:nvSpPr>
      <xdr:spPr>
        <a:xfrm>
          <a:off x="18467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0" name="直線コネクタ 779"/>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3"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4" name="直線コネクタ 783"/>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91191</xdr:rowOff>
    </xdr:from>
    <xdr:to>
      <xdr:col>116</xdr:col>
      <xdr:colOff>63500</xdr:colOff>
      <xdr:row>56</xdr:row>
      <xdr:rowOff>126395</xdr:rowOff>
    </xdr:to>
    <xdr:cxnSp macro="">
      <xdr:nvCxnSpPr>
        <xdr:cNvPr id="785" name="直線コネクタ 784"/>
        <xdr:cNvCxnSpPr/>
      </xdr:nvCxnSpPr>
      <xdr:spPr>
        <a:xfrm>
          <a:off x="21323300" y="9692391"/>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6"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7" name="フローチャート: 判断 786"/>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62662</xdr:rowOff>
    </xdr:from>
    <xdr:to>
      <xdr:col>111</xdr:col>
      <xdr:colOff>177800</xdr:colOff>
      <xdr:row>56</xdr:row>
      <xdr:rowOff>91191</xdr:rowOff>
    </xdr:to>
    <xdr:cxnSp macro="">
      <xdr:nvCxnSpPr>
        <xdr:cNvPr id="788" name="直線コネクタ 787"/>
        <xdr:cNvCxnSpPr/>
      </xdr:nvCxnSpPr>
      <xdr:spPr>
        <a:xfrm>
          <a:off x="20434300" y="9663862"/>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89" name="フローチャート: 判断 788"/>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30339</xdr:rowOff>
    </xdr:from>
    <xdr:ext cx="469744" cy="259045"/>
    <xdr:sp macro="" textlink="">
      <xdr:nvSpPr>
        <xdr:cNvPr id="790" name="テキスト ボックス 789"/>
        <xdr:cNvSpPr txBox="1"/>
      </xdr:nvSpPr>
      <xdr:spPr>
        <a:xfrm>
          <a:off x="21088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62662</xdr:rowOff>
    </xdr:from>
    <xdr:to>
      <xdr:col>107</xdr:col>
      <xdr:colOff>50800</xdr:colOff>
      <xdr:row>56</xdr:row>
      <xdr:rowOff>66777</xdr:rowOff>
    </xdr:to>
    <xdr:cxnSp macro="">
      <xdr:nvCxnSpPr>
        <xdr:cNvPr id="791" name="直線コネクタ 790"/>
        <xdr:cNvCxnSpPr/>
      </xdr:nvCxnSpPr>
      <xdr:spPr>
        <a:xfrm flipV="1">
          <a:off x="19545300" y="966386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2" name="フローチャート: 判断 791"/>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157212</xdr:rowOff>
    </xdr:from>
    <xdr:ext cx="469744" cy="259045"/>
    <xdr:sp macro="" textlink="">
      <xdr:nvSpPr>
        <xdr:cNvPr id="793" name="テキスト ボックス 792"/>
        <xdr:cNvSpPr txBox="1"/>
      </xdr:nvSpPr>
      <xdr:spPr>
        <a:xfrm>
          <a:off x="20199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61199</xdr:rowOff>
    </xdr:from>
    <xdr:to>
      <xdr:col>102</xdr:col>
      <xdr:colOff>114300</xdr:colOff>
      <xdr:row>56</xdr:row>
      <xdr:rowOff>66777</xdr:rowOff>
    </xdr:to>
    <xdr:cxnSp macro="">
      <xdr:nvCxnSpPr>
        <xdr:cNvPr id="794" name="直線コネクタ 793"/>
        <xdr:cNvCxnSpPr/>
      </xdr:nvCxnSpPr>
      <xdr:spPr>
        <a:xfrm>
          <a:off x="18656300" y="966239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5" name="フローチャート: 判断 794"/>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57726</xdr:rowOff>
    </xdr:from>
    <xdr:ext cx="469744" cy="259045"/>
    <xdr:sp macro="" textlink="">
      <xdr:nvSpPr>
        <xdr:cNvPr id="796" name="テキスト ボックス 795"/>
        <xdr:cNvSpPr txBox="1"/>
      </xdr:nvSpPr>
      <xdr:spPr>
        <a:xfrm>
          <a:off x="19310428"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7" name="フローチャート: 判断 796"/>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81501</xdr:rowOff>
    </xdr:from>
    <xdr:ext cx="469744" cy="259045"/>
    <xdr:sp macro="" textlink="">
      <xdr:nvSpPr>
        <xdr:cNvPr id="798" name="テキスト ボックス 797"/>
        <xdr:cNvSpPr txBox="1"/>
      </xdr:nvSpPr>
      <xdr:spPr>
        <a:xfrm>
          <a:off x="18421428"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75595</xdr:rowOff>
    </xdr:from>
    <xdr:to>
      <xdr:col>116</xdr:col>
      <xdr:colOff>114300</xdr:colOff>
      <xdr:row>57</xdr:row>
      <xdr:rowOff>5745</xdr:rowOff>
    </xdr:to>
    <xdr:sp macro="" textlink="">
      <xdr:nvSpPr>
        <xdr:cNvPr id="804" name="楕円 803"/>
        <xdr:cNvSpPr/>
      </xdr:nvSpPr>
      <xdr:spPr>
        <a:xfrm>
          <a:off x="22110700" y="96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98472</xdr:rowOff>
    </xdr:from>
    <xdr:ext cx="469744" cy="259045"/>
    <xdr:sp macro="" textlink="">
      <xdr:nvSpPr>
        <xdr:cNvPr id="805" name="貸付金該当値テキスト"/>
        <xdr:cNvSpPr txBox="1"/>
      </xdr:nvSpPr>
      <xdr:spPr>
        <a:xfrm>
          <a:off x="22212300" y="95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40391</xdr:rowOff>
    </xdr:from>
    <xdr:to>
      <xdr:col>112</xdr:col>
      <xdr:colOff>38100</xdr:colOff>
      <xdr:row>56</xdr:row>
      <xdr:rowOff>141991</xdr:rowOff>
    </xdr:to>
    <xdr:sp macro="" textlink="">
      <xdr:nvSpPr>
        <xdr:cNvPr id="806" name="楕円 805"/>
        <xdr:cNvSpPr/>
      </xdr:nvSpPr>
      <xdr:spPr>
        <a:xfrm>
          <a:off x="21272500" y="964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158518</xdr:rowOff>
    </xdr:from>
    <xdr:ext cx="469744" cy="259045"/>
    <xdr:sp macro="" textlink="">
      <xdr:nvSpPr>
        <xdr:cNvPr id="807" name="テキスト ボックス 806"/>
        <xdr:cNvSpPr txBox="1"/>
      </xdr:nvSpPr>
      <xdr:spPr>
        <a:xfrm>
          <a:off x="21088428" y="94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11862</xdr:rowOff>
    </xdr:from>
    <xdr:to>
      <xdr:col>107</xdr:col>
      <xdr:colOff>101600</xdr:colOff>
      <xdr:row>56</xdr:row>
      <xdr:rowOff>113462</xdr:rowOff>
    </xdr:to>
    <xdr:sp macro="" textlink="">
      <xdr:nvSpPr>
        <xdr:cNvPr id="808" name="楕円 807"/>
        <xdr:cNvSpPr/>
      </xdr:nvSpPr>
      <xdr:spPr>
        <a:xfrm>
          <a:off x="203835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129989</xdr:rowOff>
    </xdr:from>
    <xdr:ext cx="469744" cy="259045"/>
    <xdr:sp macro="" textlink="">
      <xdr:nvSpPr>
        <xdr:cNvPr id="809" name="テキスト ボックス 808"/>
        <xdr:cNvSpPr txBox="1"/>
      </xdr:nvSpPr>
      <xdr:spPr>
        <a:xfrm>
          <a:off x="20199428" y="938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15977</xdr:rowOff>
    </xdr:from>
    <xdr:to>
      <xdr:col>102</xdr:col>
      <xdr:colOff>165100</xdr:colOff>
      <xdr:row>56</xdr:row>
      <xdr:rowOff>117577</xdr:rowOff>
    </xdr:to>
    <xdr:sp macro="" textlink="">
      <xdr:nvSpPr>
        <xdr:cNvPr id="810" name="楕円 809"/>
        <xdr:cNvSpPr/>
      </xdr:nvSpPr>
      <xdr:spPr>
        <a:xfrm>
          <a:off x="19494500" y="96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134104</xdr:rowOff>
    </xdr:from>
    <xdr:ext cx="469744" cy="259045"/>
    <xdr:sp macro="" textlink="">
      <xdr:nvSpPr>
        <xdr:cNvPr id="811" name="テキスト ボックス 810"/>
        <xdr:cNvSpPr txBox="1"/>
      </xdr:nvSpPr>
      <xdr:spPr>
        <a:xfrm>
          <a:off x="19310428" y="939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10399</xdr:rowOff>
    </xdr:from>
    <xdr:to>
      <xdr:col>98</xdr:col>
      <xdr:colOff>38100</xdr:colOff>
      <xdr:row>56</xdr:row>
      <xdr:rowOff>111999</xdr:rowOff>
    </xdr:to>
    <xdr:sp macro="" textlink="">
      <xdr:nvSpPr>
        <xdr:cNvPr id="812" name="楕円 811"/>
        <xdr:cNvSpPr/>
      </xdr:nvSpPr>
      <xdr:spPr>
        <a:xfrm>
          <a:off x="18605500" y="96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128526</xdr:rowOff>
    </xdr:from>
    <xdr:ext cx="469744" cy="259045"/>
    <xdr:sp macro="" textlink="">
      <xdr:nvSpPr>
        <xdr:cNvPr id="813" name="テキスト ボックス 812"/>
        <xdr:cNvSpPr txBox="1"/>
      </xdr:nvSpPr>
      <xdr:spPr>
        <a:xfrm>
          <a:off x="18421428" y="93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6" name="直線コネクタ 835"/>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7"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8" name="直線コネクタ 837"/>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39"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0" name="直線コネクタ 839"/>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138192</xdr:rowOff>
    </xdr:from>
    <xdr:to>
      <xdr:col>116</xdr:col>
      <xdr:colOff>63500</xdr:colOff>
      <xdr:row>75</xdr:row>
      <xdr:rowOff>162514</xdr:rowOff>
    </xdr:to>
    <xdr:cxnSp macro="">
      <xdr:nvCxnSpPr>
        <xdr:cNvPr id="841" name="直線コネクタ 840"/>
        <xdr:cNvCxnSpPr/>
      </xdr:nvCxnSpPr>
      <xdr:spPr>
        <a:xfrm flipV="1">
          <a:off x="21323300" y="12996942"/>
          <a:ext cx="8382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2"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3" name="フローチャート: 判断 842"/>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166401</xdr:rowOff>
    </xdr:from>
    <xdr:to>
      <xdr:col>111</xdr:col>
      <xdr:colOff>177800</xdr:colOff>
      <xdr:row>75</xdr:row>
      <xdr:rowOff>162514</xdr:rowOff>
    </xdr:to>
    <xdr:cxnSp macro="">
      <xdr:nvCxnSpPr>
        <xdr:cNvPr id="844" name="直線コネクタ 843"/>
        <xdr:cNvCxnSpPr/>
      </xdr:nvCxnSpPr>
      <xdr:spPr>
        <a:xfrm>
          <a:off x="20434300" y="12339351"/>
          <a:ext cx="889000" cy="68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5" name="フローチャート: 判断 844"/>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6" name="テキスト ボックス 845"/>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166401</xdr:rowOff>
    </xdr:from>
    <xdr:to>
      <xdr:col>107</xdr:col>
      <xdr:colOff>50800</xdr:colOff>
      <xdr:row>73</xdr:row>
      <xdr:rowOff>14976</xdr:rowOff>
    </xdr:to>
    <xdr:cxnSp macro="">
      <xdr:nvCxnSpPr>
        <xdr:cNvPr id="847" name="直線コネクタ 846"/>
        <xdr:cNvCxnSpPr/>
      </xdr:nvCxnSpPr>
      <xdr:spPr>
        <a:xfrm flipV="1">
          <a:off x="19545300" y="12339351"/>
          <a:ext cx="8890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8" name="フローチャート: 判断 847"/>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49" name="テキスト ボックス 848"/>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139288</xdr:rowOff>
    </xdr:from>
    <xdr:to>
      <xdr:col>102</xdr:col>
      <xdr:colOff>114300</xdr:colOff>
      <xdr:row>73</xdr:row>
      <xdr:rowOff>14976</xdr:rowOff>
    </xdr:to>
    <xdr:cxnSp macro="">
      <xdr:nvCxnSpPr>
        <xdr:cNvPr id="850" name="直線コネクタ 849"/>
        <xdr:cNvCxnSpPr/>
      </xdr:nvCxnSpPr>
      <xdr:spPr>
        <a:xfrm>
          <a:off x="18656300" y="12483688"/>
          <a:ext cx="889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1" name="フローチャート: 判断 850"/>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2" name="テキスト ボックス 851"/>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3" name="フローチャート: 判断 852"/>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4" name="テキスト ボックス 853"/>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87392</xdr:rowOff>
    </xdr:from>
    <xdr:to>
      <xdr:col>116</xdr:col>
      <xdr:colOff>114300</xdr:colOff>
      <xdr:row>76</xdr:row>
      <xdr:rowOff>17542</xdr:rowOff>
    </xdr:to>
    <xdr:sp macro="" textlink="">
      <xdr:nvSpPr>
        <xdr:cNvPr id="860" name="楕円 859"/>
        <xdr:cNvSpPr/>
      </xdr:nvSpPr>
      <xdr:spPr>
        <a:xfrm>
          <a:off x="22110700" y="129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65819</xdr:rowOff>
    </xdr:from>
    <xdr:ext cx="534377" cy="259045"/>
    <xdr:sp macro="" textlink="">
      <xdr:nvSpPr>
        <xdr:cNvPr id="861" name="繰出金該当値テキスト"/>
        <xdr:cNvSpPr txBox="1"/>
      </xdr:nvSpPr>
      <xdr:spPr>
        <a:xfrm>
          <a:off x="22212300"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111714</xdr:rowOff>
    </xdr:from>
    <xdr:to>
      <xdr:col>112</xdr:col>
      <xdr:colOff>38100</xdr:colOff>
      <xdr:row>76</xdr:row>
      <xdr:rowOff>41864</xdr:rowOff>
    </xdr:to>
    <xdr:sp macro="" textlink="">
      <xdr:nvSpPr>
        <xdr:cNvPr id="862" name="楕円 861"/>
        <xdr:cNvSpPr/>
      </xdr:nvSpPr>
      <xdr:spPr>
        <a:xfrm>
          <a:off x="21272500" y="129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32991</xdr:rowOff>
    </xdr:from>
    <xdr:ext cx="534377" cy="259045"/>
    <xdr:sp macro="" textlink="">
      <xdr:nvSpPr>
        <xdr:cNvPr id="863" name="テキスト ボックス 862"/>
        <xdr:cNvSpPr txBox="1"/>
      </xdr:nvSpPr>
      <xdr:spPr>
        <a:xfrm>
          <a:off x="21056111" y="130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115601</xdr:rowOff>
    </xdr:from>
    <xdr:to>
      <xdr:col>107</xdr:col>
      <xdr:colOff>101600</xdr:colOff>
      <xdr:row>72</xdr:row>
      <xdr:rowOff>45751</xdr:rowOff>
    </xdr:to>
    <xdr:sp macro="" textlink="">
      <xdr:nvSpPr>
        <xdr:cNvPr id="864" name="楕円 863"/>
        <xdr:cNvSpPr/>
      </xdr:nvSpPr>
      <xdr:spPr>
        <a:xfrm>
          <a:off x="20383500" y="122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62278</xdr:rowOff>
    </xdr:from>
    <xdr:ext cx="534377" cy="259045"/>
    <xdr:sp macro="" textlink="">
      <xdr:nvSpPr>
        <xdr:cNvPr id="865" name="テキスト ボックス 864"/>
        <xdr:cNvSpPr txBox="1"/>
      </xdr:nvSpPr>
      <xdr:spPr>
        <a:xfrm>
          <a:off x="20167111" y="120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135626</xdr:rowOff>
    </xdr:from>
    <xdr:to>
      <xdr:col>102</xdr:col>
      <xdr:colOff>165100</xdr:colOff>
      <xdr:row>73</xdr:row>
      <xdr:rowOff>65776</xdr:rowOff>
    </xdr:to>
    <xdr:sp macro="" textlink="">
      <xdr:nvSpPr>
        <xdr:cNvPr id="866" name="楕円 865"/>
        <xdr:cNvSpPr/>
      </xdr:nvSpPr>
      <xdr:spPr>
        <a:xfrm>
          <a:off x="19494500" y="124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82303</xdr:rowOff>
    </xdr:from>
    <xdr:ext cx="534377" cy="259045"/>
    <xdr:sp macro="" textlink="">
      <xdr:nvSpPr>
        <xdr:cNvPr id="867" name="テキスト ボックス 866"/>
        <xdr:cNvSpPr txBox="1"/>
      </xdr:nvSpPr>
      <xdr:spPr>
        <a:xfrm>
          <a:off x="19278111" y="122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88488</xdr:rowOff>
    </xdr:from>
    <xdr:to>
      <xdr:col>98</xdr:col>
      <xdr:colOff>38100</xdr:colOff>
      <xdr:row>73</xdr:row>
      <xdr:rowOff>18638</xdr:rowOff>
    </xdr:to>
    <xdr:sp macro="" textlink="">
      <xdr:nvSpPr>
        <xdr:cNvPr id="868" name="楕円 867"/>
        <xdr:cNvSpPr/>
      </xdr:nvSpPr>
      <xdr:spPr>
        <a:xfrm>
          <a:off x="18605500" y="124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35165</xdr:rowOff>
    </xdr:from>
    <xdr:ext cx="534377" cy="259045"/>
    <xdr:sp macro="" textlink="">
      <xdr:nvSpPr>
        <xdr:cNvPr id="869" name="テキスト ボックス 868"/>
        <xdr:cNvSpPr txBox="1"/>
      </xdr:nvSpPr>
      <xdr:spPr>
        <a:xfrm>
          <a:off x="18389111" y="122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とそれに起因する原子力災害からの復旧・復興を市政の最重点課題として、民有地や公共施設の除染事業に取り組んできたことから、災害復旧事業費及び物件費における住民一人当たりのコストが類似団体平均と比較して高い水準となっている。しかし、除染事業の進捗により、物件費は大幅に減少し、災害復旧費も減少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人件費については、類似団体平均をわずかに下回り推移してきたが、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で類似団体平均を上回った。これは、退職者の増加に伴う退職手当の増及び時間外勤務手当の増等によるものである。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補助費等については、下水道事業への支出の影響等により増加している。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普通建設事業費（うち更新整備）については、近年、斎場や体育館等の公共施設の更新整備が相次いでいることから増加傾向にあり、類似団体平均も上回っている。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今後は、事務事業の見直し、定員管理と給与の適正化、民間委託や指定管理者制度の活用等により、健全な財政運営に努める。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281,458
279,655
767.72
139,931,295
134,424,777
4,103,013
57,584,613
82,123,399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71120</xdr:rowOff>
    </xdr:from>
    <xdr:to>
      <xdr:col>24</xdr:col>
      <xdr:colOff>63500</xdr:colOff>
      <xdr:row>34</xdr:row>
      <xdr:rowOff>85272</xdr:rowOff>
    </xdr:to>
    <xdr:cxnSp macro="">
      <xdr:nvCxnSpPr>
        <xdr:cNvPr id="63" name="直線コネクタ 62"/>
        <xdr:cNvCxnSpPr/>
      </xdr:nvCxnSpPr>
      <xdr:spPr>
        <a:xfrm flipV="1">
          <a:off x="3797300" y="5900420"/>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4173</xdr:rowOff>
    </xdr:from>
    <xdr:to>
      <xdr:col>19</xdr:col>
      <xdr:colOff>177800</xdr:colOff>
      <xdr:row>34</xdr:row>
      <xdr:rowOff>85272</xdr:rowOff>
    </xdr:to>
    <xdr:cxnSp macro="">
      <xdr:nvCxnSpPr>
        <xdr:cNvPr id="66" name="直線コネクタ 65"/>
        <xdr:cNvCxnSpPr/>
      </xdr:nvCxnSpPr>
      <xdr:spPr>
        <a:xfrm>
          <a:off x="2908300" y="5662023"/>
          <a:ext cx="889000" cy="25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4173</xdr:rowOff>
    </xdr:from>
    <xdr:to>
      <xdr:col>15</xdr:col>
      <xdr:colOff>50800</xdr:colOff>
      <xdr:row>33</xdr:row>
      <xdr:rowOff>10704</xdr:rowOff>
    </xdr:to>
    <xdr:cxnSp macro="">
      <xdr:nvCxnSpPr>
        <xdr:cNvPr id="69" name="直線コネクタ 68"/>
        <xdr:cNvCxnSpPr/>
      </xdr:nvCxnSpPr>
      <xdr:spPr>
        <a:xfrm flipV="1">
          <a:off x="2019300" y="56620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10704</xdr:rowOff>
    </xdr:from>
    <xdr:to>
      <xdr:col>10</xdr:col>
      <xdr:colOff>114300</xdr:colOff>
      <xdr:row>33</xdr:row>
      <xdr:rowOff>65133</xdr:rowOff>
    </xdr:to>
    <xdr:cxnSp macro="">
      <xdr:nvCxnSpPr>
        <xdr:cNvPr id="72" name="直線コネクタ 71"/>
        <xdr:cNvCxnSpPr/>
      </xdr:nvCxnSpPr>
      <xdr:spPr>
        <a:xfrm flipV="1">
          <a:off x="1130300" y="566855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20320</xdr:rowOff>
    </xdr:from>
    <xdr:to>
      <xdr:col>24</xdr:col>
      <xdr:colOff>114300</xdr:colOff>
      <xdr:row>34</xdr:row>
      <xdr:rowOff>121920</xdr:rowOff>
    </xdr:to>
    <xdr:sp macro="" textlink="">
      <xdr:nvSpPr>
        <xdr:cNvPr id="82" name="楕円 81"/>
        <xdr:cNvSpPr/>
      </xdr:nvSpPr>
      <xdr:spPr>
        <a:xfrm>
          <a:off x="45847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43197</xdr:rowOff>
    </xdr:from>
    <xdr:ext cx="469744" cy="259045"/>
    <xdr:sp macro="" textlink="">
      <xdr:nvSpPr>
        <xdr:cNvPr id="83" name="議会費該当値テキスト"/>
        <xdr:cNvSpPr txBox="1"/>
      </xdr:nvSpPr>
      <xdr:spPr>
        <a:xfrm>
          <a:off x="46863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34472</xdr:rowOff>
    </xdr:from>
    <xdr:to>
      <xdr:col>20</xdr:col>
      <xdr:colOff>38100</xdr:colOff>
      <xdr:row>34</xdr:row>
      <xdr:rowOff>136072</xdr:rowOff>
    </xdr:to>
    <xdr:sp macro="" textlink="">
      <xdr:nvSpPr>
        <xdr:cNvPr id="84" name="楕円 83"/>
        <xdr:cNvSpPr/>
      </xdr:nvSpPr>
      <xdr:spPr>
        <a:xfrm>
          <a:off x="3746500" y="58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152599</xdr:rowOff>
    </xdr:from>
    <xdr:ext cx="469744" cy="259045"/>
    <xdr:sp macro="" textlink="">
      <xdr:nvSpPr>
        <xdr:cNvPr id="85" name="テキスト ボックス 84"/>
        <xdr:cNvSpPr txBox="1"/>
      </xdr:nvSpPr>
      <xdr:spPr>
        <a:xfrm>
          <a:off x="3562428" y="56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124823</xdr:rowOff>
    </xdr:from>
    <xdr:to>
      <xdr:col>15</xdr:col>
      <xdr:colOff>101600</xdr:colOff>
      <xdr:row>33</xdr:row>
      <xdr:rowOff>54973</xdr:rowOff>
    </xdr:to>
    <xdr:sp macro="" textlink="">
      <xdr:nvSpPr>
        <xdr:cNvPr id="86" name="楕円 85"/>
        <xdr:cNvSpPr/>
      </xdr:nvSpPr>
      <xdr:spPr>
        <a:xfrm>
          <a:off x="2857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71500</xdr:rowOff>
    </xdr:from>
    <xdr:ext cx="469744" cy="259045"/>
    <xdr:sp macro="" textlink="">
      <xdr:nvSpPr>
        <xdr:cNvPr id="87" name="テキスト ボックス 86"/>
        <xdr:cNvSpPr txBox="1"/>
      </xdr:nvSpPr>
      <xdr:spPr>
        <a:xfrm>
          <a:off x="2673428"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131354</xdr:rowOff>
    </xdr:from>
    <xdr:to>
      <xdr:col>10</xdr:col>
      <xdr:colOff>165100</xdr:colOff>
      <xdr:row>33</xdr:row>
      <xdr:rowOff>61504</xdr:rowOff>
    </xdr:to>
    <xdr:sp macro="" textlink="">
      <xdr:nvSpPr>
        <xdr:cNvPr id="88" name="楕円 87"/>
        <xdr:cNvSpPr/>
      </xdr:nvSpPr>
      <xdr:spPr>
        <a:xfrm>
          <a:off x="1968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78031</xdr:rowOff>
    </xdr:from>
    <xdr:ext cx="469744" cy="259045"/>
    <xdr:sp macro="" textlink="">
      <xdr:nvSpPr>
        <xdr:cNvPr id="89" name="テキスト ボックス 88"/>
        <xdr:cNvSpPr txBox="1"/>
      </xdr:nvSpPr>
      <xdr:spPr>
        <a:xfrm>
          <a:off x="1784428" y="53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14333</xdr:rowOff>
    </xdr:from>
    <xdr:to>
      <xdr:col>6</xdr:col>
      <xdr:colOff>38100</xdr:colOff>
      <xdr:row>33</xdr:row>
      <xdr:rowOff>115933</xdr:rowOff>
    </xdr:to>
    <xdr:sp macro="" textlink="">
      <xdr:nvSpPr>
        <xdr:cNvPr id="90" name="楕円 89"/>
        <xdr:cNvSpPr/>
      </xdr:nvSpPr>
      <xdr:spPr>
        <a:xfrm>
          <a:off x="1079500" y="5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132460</xdr:rowOff>
    </xdr:from>
    <xdr:ext cx="469744" cy="259045"/>
    <xdr:sp macro="" textlink="">
      <xdr:nvSpPr>
        <xdr:cNvPr id="91" name="テキスト ボックス 90"/>
        <xdr:cNvSpPr txBox="1"/>
      </xdr:nvSpPr>
      <xdr:spPr>
        <a:xfrm>
          <a:off x="895428" y="544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87446</xdr:rowOff>
    </xdr:from>
    <xdr:to>
      <xdr:col>24</xdr:col>
      <xdr:colOff>63500</xdr:colOff>
      <xdr:row>57</xdr:row>
      <xdr:rowOff>150882</xdr:rowOff>
    </xdr:to>
    <xdr:cxnSp macro="">
      <xdr:nvCxnSpPr>
        <xdr:cNvPr id="121" name="直線コネクタ 120"/>
        <xdr:cNvCxnSpPr/>
      </xdr:nvCxnSpPr>
      <xdr:spPr>
        <a:xfrm>
          <a:off x="3797300" y="9860096"/>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87446</xdr:rowOff>
    </xdr:from>
    <xdr:to>
      <xdr:col>19</xdr:col>
      <xdr:colOff>177800</xdr:colOff>
      <xdr:row>57</xdr:row>
      <xdr:rowOff>110325</xdr:rowOff>
    </xdr:to>
    <xdr:cxnSp macro="">
      <xdr:nvCxnSpPr>
        <xdr:cNvPr id="124" name="直線コネクタ 123"/>
        <xdr:cNvCxnSpPr/>
      </xdr:nvCxnSpPr>
      <xdr:spPr>
        <a:xfrm flipV="1">
          <a:off x="2908300" y="9860096"/>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110325</xdr:rowOff>
    </xdr:from>
    <xdr:to>
      <xdr:col>15</xdr:col>
      <xdr:colOff>50800</xdr:colOff>
      <xdr:row>57</xdr:row>
      <xdr:rowOff>112402</xdr:rowOff>
    </xdr:to>
    <xdr:cxnSp macro="">
      <xdr:nvCxnSpPr>
        <xdr:cNvPr id="127" name="直線コネクタ 126"/>
        <xdr:cNvCxnSpPr/>
      </xdr:nvCxnSpPr>
      <xdr:spPr>
        <a:xfrm flipV="1">
          <a:off x="2019300" y="9882975"/>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37002</xdr:rowOff>
    </xdr:from>
    <xdr:to>
      <xdr:col>10</xdr:col>
      <xdr:colOff>114300</xdr:colOff>
      <xdr:row>57</xdr:row>
      <xdr:rowOff>112402</xdr:rowOff>
    </xdr:to>
    <xdr:cxnSp macro="">
      <xdr:nvCxnSpPr>
        <xdr:cNvPr id="130" name="直線コネクタ 129"/>
        <xdr:cNvCxnSpPr/>
      </xdr:nvCxnSpPr>
      <xdr:spPr>
        <a:xfrm>
          <a:off x="1130300" y="9809652"/>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100082</xdr:rowOff>
    </xdr:from>
    <xdr:to>
      <xdr:col>24</xdr:col>
      <xdr:colOff>114300</xdr:colOff>
      <xdr:row>58</xdr:row>
      <xdr:rowOff>30232</xdr:rowOff>
    </xdr:to>
    <xdr:sp macro="" textlink="">
      <xdr:nvSpPr>
        <xdr:cNvPr id="140" name="楕円 139"/>
        <xdr:cNvSpPr/>
      </xdr:nvSpPr>
      <xdr:spPr>
        <a:xfrm>
          <a:off x="4584700" y="98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78509</xdr:rowOff>
    </xdr:from>
    <xdr:ext cx="534377" cy="259045"/>
    <xdr:sp macro="" textlink="">
      <xdr:nvSpPr>
        <xdr:cNvPr id="141" name="総務費該当値テキスト"/>
        <xdr:cNvSpPr txBox="1"/>
      </xdr:nvSpPr>
      <xdr:spPr>
        <a:xfrm>
          <a:off x="4686300" y="98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36646</xdr:rowOff>
    </xdr:from>
    <xdr:to>
      <xdr:col>20</xdr:col>
      <xdr:colOff>38100</xdr:colOff>
      <xdr:row>57</xdr:row>
      <xdr:rowOff>138246</xdr:rowOff>
    </xdr:to>
    <xdr:sp macro="" textlink="">
      <xdr:nvSpPr>
        <xdr:cNvPr id="142" name="楕円 141"/>
        <xdr:cNvSpPr/>
      </xdr:nvSpPr>
      <xdr:spPr>
        <a:xfrm>
          <a:off x="3746500" y="98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129373</xdr:rowOff>
    </xdr:from>
    <xdr:ext cx="534377" cy="259045"/>
    <xdr:sp macro="" textlink="">
      <xdr:nvSpPr>
        <xdr:cNvPr id="143" name="テキスト ボックス 142"/>
        <xdr:cNvSpPr txBox="1"/>
      </xdr:nvSpPr>
      <xdr:spPr>
        <a:xfrm>
          <a:off x="3530111" y="990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59525</xdr:rowOff>
    </xdr:from>
    <xdr:to>
      <xdr:col>15</xdr:col>
      <xdr:colOff>101600</xdr:colOff>
      <xdr:row>57</xdr:row>
      <xdr:rowOff>161125</xdr:rowOff>
    </xdr:to>
    <xdr:sp macro="" textlink="">
      <xdr:nvSpPr>
        <xdr:cNvPr id="144" name="楕円 143"/>
        <xdr:cNvSpPr/>
      </xdr:nvSpPr>
      <xdr:spPr>
        <a:xfrm>
          <a:off x="2857500" y="98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152252</xdr:rowOff>
    </xdr:from>
    <xdr:ext cx="534377" cy="259045"/>
    <xdr:sp macro="" textlink="">
      <xdr:nvSpPr>
        <xdr:cNvPr id="145" name="テキスト ボックス 144"/>
        <xdr:cNvSpPr txBox="1"/>
      </xdr:nvSpPr>
      <xdr:spPr>
        <a:xfrm>
          <a:off x="2641111" y="99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61602</xdr:rowOff>
    </xdr:from>
    <xdr:to>
      <xdr:col>10</xdr:col>
      <xdr:colOff>165100</xdr:colOff>
      <xdr:row>57</xdr:row>
      <xdr:rowOff>163202</xdr:rowOff>
    </xdr:to>
    <xdr:sp macro="" textlink="">
      <xdr:nvSpPr>
        <xdr:cNvPr id="146" name="楕円 145"/>
        <xdr:cNvSpPr/>
      </xdr:nvSpPr>
      <xdr:spPr>
        <a:xfrm>
          <a:off x="1968500" y="98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154329</xdr:rowOff>
    </xdr:from>
    <xdr:ext cx="534377" cy="259045"/>
    <xdr:sp macro="" textlink="">
      <xdr:nvSpPr>
        <xdr:cNvPr id="147" name="テキスト ボックス 146"/>
        <xdr:cNvSpPr txBox="1"/>
      </xdr:nvSpPr>
      <xdr:spPr>
        <a:xfrm>
          <a:off x="1752111" y="99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157652</xdr:rowOff>
    </xdr:from>
    <xdr:to>
      <xdr:col>6</xdr:col>
      <xdr:colOff>38100</xdr:colOff>
      <xdr:row>57</xdr:row>
      <xdr:rowOff>87802</xdr:rowOff>
    </xdr:to>
    <xdr:sp macro="" textlink="">
      <xdr:nvSpPr>
        <xdr:cNvPr id="148" name="楕円 147"/>
        <xdr:cNvSpPr/>
      </xdr:nvSpPr>
      <xdr:spPr>
        <a:xfrm>
          <a:off x="1079500" y="97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78929</xdr:rowOff>
    </xdr:from>
    <xdr:ext cx="534377" cy="259045"/>
    <xdr:sp macro="" textlink="">
      <xdr:nvSpPr>
        <xdr:cNvPr id="149" name="テキスト ボックス 148"/>
        <xdr:cNvSpPr txBox="1"/>
      </xdr:nvSpPr>
      <xdr:spPr>
        <a:xfrm>
          <a:off x="863111" y="98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46911</xdr:rowOff>
    </xdr:from>
    <xdr:to>
      <xdr:col>24</xdr:col>
      <xdr:colOff>62865</xdr:colOff>
      <xdr:row>78</xdr:row>
      <xdr:rowOff>106553</xdr:rowOff>
    </xdr:to>
    <xdr:cxnSp macro="">
      <xdr:nvCxnSpPr>
        <xdr:cNvPr id="172" name="直線コネクタ 171"/>
        <xdr:cNvCxnSpPr/>
      </xdr:nvCxnSpPr>
      <xdr:spPr>
        <a:xfrm flipV="1">
          <a:off x="4633595" y="12905661"/>
          <a:ext cx="1270" cy="573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110380</xdr:rowOff>
    </xdr:from>
    <xdr:ext cx="599010" cy="259045"/>
    <xdr:sp macro="" textlink="">
      <xdr:nvSpPr>
        <xdr:cNvPr id="173" name="民生費最小値テキスト"/>
        <xdr:cNvSpPr txBox="1"/>
      </xdr:nvSpPr>
      <xdr:spPr>
        <a:xfrm>
          <a:off x="4686300" y="134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106553</xdr:rowOff>
    </xdr:from>
    <xdr:to>
      <xdr:col>24</xdr:col>
      <xdr:colOff>152400</xdr:colOff>
      <xdr:row>78</xdr:row>
      <xdr:rowOff>106553</xdr:rowOff>
    </xdr:to>
    <xdr:cxnSp macro="">
      <xdr:nvCxnSpPr>
        <xdr:cNvPr id="174" name="直線コネクタ 173"/>
        <xdr:cNvCxnSpPr/>
      </xdr:nvCxnSpPr>
      <xdr:spPr>
        <a:xfrm>
          <a:off x="4546600" y="1347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165038</xdr:rowOff>
    </xdr:from>
    <xdr:ext cx="599010" cy="259045"/>
    <xdr:sp macro="" textlink="">
      <xdr:nvSpPr>
        <xdr:cNvPr id="175" name="民生費最大値テキスト"/>
        <xdr:cNvSpPr txBox="1"/>
      </xdr:nvSpPr>
      <xdr:spPr>
        <a:xfrm>
          <a:off x="4686300" y="126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46911</xdr:rowOff>
    </xdr:from>
    <xdr:to>
      <xdr:col>24</xdr:col>
      <xdr:colOff>152400</xdr:colOff>
      <xdr:row>75</xdr:row>
      <xdr:rowOff>46911</xdr:rowOff>
    </xdr:to>
    <xdr:cxnSp macro="">
      <xdr:nvCxnSpPr>
        <xdr:cNvPr id="176" name="直線コネクタ 175"/>
        <xdr:cNvCxnSpPr/>
      </xdr:nvCxnSpPr>
      <xdr:spPr>
        <a:xfrm>
          <a:off x="4546600" y="129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5932</xdr:rowOff>
    </xdr:from>
    <xdr:to>
      <xdr:col>24</xdr:col>
      <xdr:colOff>63500</xdr:colOff>
      <xdr:row>75</xdr:row>
      <xdr:rowOff>46911</xdr:rowOff>
    </xdr:to>
    <xdr:cxnSp macro="">
      <xdr:nvCxnSpPr>
        <xdr:cNvPr id="177" name="直線コネクタ 176"/>
        <xdr:cNvCxnSpPr/>
      </xdr:nvCxnSpPr>
      <xdr:spPr>
        <a:xfrm>
          <a:off x="3797300" y="12007432"/>
          <a:ext cx="838200" cy="8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159531</xdr:rowOff>
    </xdr:from>
    <xdr:ext cx="599010" cy="259045"/>
    <xdr:sp macro="" textlink="">
      <xdr:nvSpPr>
        <xdr:cNvPr id="178" name="民生費平均値テキスト"/>
        <xdr:cNvSpPr txBox="1"/>
      </xdr:nvSpPr>
      <xdr:spPr>
        <a:xfrm>
          <a:off x="4686300" y="13189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9654</xdr:rowOff>
    </xdr:from>
    <xdr:to>
      <xdr:col>24</xdr:col>
      <xdr:colOff>114300</xdr:colOff>
      <xdr:row>77</xdr:row>
      <xdr:rowOff>111254</xdr:rowOff>
    </xdr:to>
    <xdr:sp macro="" textlink="">
      <xdr:nvSpPr>
        <xdr:cNvPr id="179" name="フローチャート: 判断 178"/>
        <xdr:cNvSpPr/>
      </xdr:nvSpPr>
      <xdr:spPr>
        <a:xfrm>
          <a:off x="4584700" y="1321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5932</xdr:rowOff>
    </xdr:from>
    <xdr:to>
      <xdr:col>19</xdr:col>
      <xdr:colOff>177800</xdr:colOff>
      <xdr:row>70</xdr:row>
      <xdr:rowOff>97322</xdr:rowOff>
    </xdr:to>
    <xdr:cxnSp macro="">
      <xdr:nvCxnSpPr>
        <xdr:cNvPr id="180" name="直線コネクタ 179"/>
        <xdr:cNvCxnSpPr/>
      </xdr:nvCxnSpPr>
      <xdr:spPr>
        <a:xfrm flipV="1">
          <a:off x="2908300" y="12007432"/>
          <a:ext cx="8890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159707</xdr:rowOff>
    </xdr:from>
    <xdr:to>
      <xdr:col>20</xdr:col>
      <xdr:colOff>38100</xdr:colOff>
      <xdr:row>77</xdr:row>
      <xdr:rowOff>89857</xdr:rowOff>
    </xdr:to>
    <xdr:sp macro="" textlink="">
      <xdr:nvSpPr>
        <xdr:cNvPr id="181" name="フローチャート: 判断 180"/>
        <xdr:cNvSpPr/>
      </xdr:nvSpPr>
      <xdr:spPr>
        <a:xfrm>
          <a:off x="37465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80984</xdr:rowOff>
    </xdr:from>
    <xdr:ext cx="599010" cy="259045"/>
    <xdr:sp macro="" textlink="">
      <xdr:nvSpPr>
        <xdr:cNvPr id="182" name="テキスト ボックス 181"/>
        <xdr:cNvSpPr txBox="1"/>
      </xdr:nvSpPr>
      <xdr:spPr>
        <a:xfrm>
          <a:off x="3497795" y="1328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97322</xdr:rowOff>
    </xdr:from>
    <xdr:to>
      <xdr:col>15</xdr:col>
      <xdr:colOff>50800</xdr:colOff>
      <xdr:row>70</xdr:row>
      <xdr:rowOff>115377</xdr:rowOff>
    </xdr:to>
    <xdr:cxnSp macro="">
      <xdr:nvCxnSpPr>
        <xdr:cNvPr id="183" name="直線コネクタ 182"/>
        <xdr:cNvCxnSpPr/>
      </xdr:nvCxnSpPr>
      <xdr:spPr>
        <a:xfrm flipV="1">
          <a:off x="2019300" y="12098822"/>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29528</xdr:rowOff>
    </xdr:from>
    <xdr:to>
      <xdr:col>15</xdr:col>
      <xdr:colOff>101600</xdr:colOff>
      <xdr:row>77</xdr:row>
      <xdr:rowOff>131128</xdr:rowOff>
    </xdr:to>
    <xdr:sp macro="" textlink="">
      <xdr:nvSpPr>
        <xdr:cNvPr id="184" name="フローチャート: 判断 183"/>
        <xdr:cNvSpPr/>
      </xdr:nvSpPr>
      <xdr:spPr>
        <a:xfrm>
          <a:off x="2857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122255</xdr:rowOff>
    </xdr:from>
    <xdr:ext cx="599010" cy="259045"/>
    <xdr:sp macro="" textlink="">
      <xdr:nvSpPr>
        <xdr:cNvPr id="185" name="テキスト ボックス 184"/>
        <xdr:cNvSpPr txBox="1"/>
      </xdr:nvSpPr>
      <xdr:spPr>
        <a:xfrm>
          <a:off x="2608795" y="133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115377</xdr:rowOff>
    </xdr:from>
    <xdr:to>
      <xdr:col>10</xdr:col>
      <xdr:colOff>114300</xdr:colOff>
      <xdr:row>73</xdr:row>
      <xdr:rowOff>79597</xdr:rowOff>
    </xdr:to>
    <xdr:cxnSp macro="">
      <xdr:nvCxnSpPr>
        <xdr:cNvPr id="186" name="直線コネクタ 185"/>
        <xdr:cNvCxnSpPr/>
      </xdr:nvCxnSpPr>
      <xdr:spPr>
        <a:xfrm flipV="1">
          <a:off x="1130300" y="12116877"/>
          <a:ext cx="889000" cy="47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35737</xdr:rowOff>
    </xdr:from>
    <xdr:to>
      <xdr:col>10</xdr:col>
      <xdr:colOff>165100</xdr:colOff>
      <xdr:row>77</xdr:row>
      <xdr:rowOff>137337</xdr:rowOff>
    </xdr:to>
    <xdr:sp macro="" textlink="">
      <xdr:nvSpPr>
        <xdr:cNvPr id="187" name="フローチャート: 判断 186"/>
        <xdr:cNvSpPr/>
      </xdr:nvSpPr>
      <xdr:spPr>
        <a:xfrm>
          <a:off x="1968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128464</xdr:rowOff>
    </xdr:from>
    <xdr:ext cx="599010" cy="259045"/>
    <xdr:sp macro="" textlink="">
      <xdr:nvSpPr>
        <xdr:cNvPr id="188" name="テキスト ボックス 187"/>
        <xdr:cNvSpPr txBox="1"/>
      </xdr:nvSpPr>
      <xdr:spPr>
        <a:xfrm>
          <a:off x="1719795"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61578</xdr:rowOff>
    </xdr:from>
    <xdr:to>
      <xdr:col>6</xdr:col>
      <xdr:colOff>38100</xdr:colOff>
      <xdr:row>77</xdr:row>
      <xdr:rowOff>163178</xdr:rowOff>
    </xdr:to>
    <xdr:sp macro="" textlink="">
      <xdr:nvSpPr>
        <xdr:cNvPr id="189" name="フローチャート: 判断 188"/>
        <xdr:cNvSpPr/>
      </xdr:nvSpPr>
      <xdr:spPr>
        <a:xfrm>
          <a:off x="1079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154305</xdr:rowOff>
    </xdr:from>
    <xdr:ext cx="599010" cy="259045"/>
    <xdr:sp macro="" textlink="">
      <xdr:nvSpPr>
        <xdr:cNvPr id="190" name="テキスト ボックス 189"/>
        <xdr:cNvSpPr txBox="1"/>
      </xdr:nvSpPr>
      <xdr:spPr>
        <a:xfrm>
          <a:off x="830795"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167561</xdr:rowOff>
    </xdr:from>
    <xdr:to>
      <xdr:col>24</xdr:col>
      <xdr:colOff>114300</xdr:colOff>
      <xdr:row>75</xdr:row>
      <xdr:rowOff>97711</xdr:rowOff>
    </xdr:to>
    <xdr:sp macro="" textlink="">
      <xdr:nvSpPr>
        <xdr:cNvPr id="196" name="楕円 195"/>
        <xdr:cNvSpPr/>
      </xdr:nvSpPr>
      <xdr:spPr>
        <a:xfrm>
          <a:off x="4584700" y="128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120588</xdr:rowOff>
    </xdr:from>
    <xdr:ext cx="599010" cy="259045"/>
    <xdr:sp macro="" textlink="">
      <xdr:nvSpPr>
        <xdr:cNvPr id="197" name="民生費該当値テキスト"/>
        <xdr:cNvSpPr txBox="1"/>
      </xdr:nvSpPr>
      <xdr:spPr>
        <a:xfrm>
          <a:off x="4686300" y="1280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126582</xdr:rowOff>
    </xdr:from>
    <xdr:to>
      <xdr:col>20</xdr:col>
      <xdr:colOff>38100</xdr:colOff>
      <xdr:row>70</xdr:row>
      <xdr:rowOff>56732</xdr:rowOff>
    </xdr:to>
    <xdr:sp macro="" textlink="">
      <xdr:nvSpPr>
        <xdr:cNvPr id="198" name="楕円 197"/>
        <xdr:cNvSpPr/>
      </xdr:nvSpPr>
      <xdr:spPr>
        <a:xfrm>
          <a:off x="3746500" y="11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73259</xdr:rowOff>
    </xdr:from>
    <xdr:ext cx="599010" cy="259045"/>
    <xdr:sp macro="" textlink="">
      <xdr:nvSpPr>
        <xdr:cNvPr id="199" name="テキスト ボックス 198"/>
        <xdr:cNvSpPr txBox="1"/>
      </xdr:nvSpPr>
      <xdr:spPr>
        <a:xfrm>
          <a:off x="3497795" y="117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46522</xdr:rowOff>
    </xdr:from>
    <xdr:to>
      <xdr:col>15</xdr:col>
      <xdr:colOff>101600</xdr:colOff>
      <xdr:row>70</xdr:row>
      <xdr:rowOff>148122</xdr:rowOff>
    </xdr:to>
    <xdr:sp macro="" textlink="">
      <xdr:nvSpPr>
        <xdr:cNvPr id="200" name="楕円 199"/>
        <xdr:cNvSpPr/>
      </xdr:nvSpPr>
      <xdr:spPr>
        <a:xfrm>
          <a:off x="2857500" y="120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164649</xdr:rowOff>
    </xdr:from>
    <xdr:ext cx="599010" cy="259045"/>
    <xdr:sp macro="" textlink="">
      <xdr:nvSpPr>
        <xdr:cNvPr id="201" name="テキスト ボックス 200"/>
        <xdr:cNvSpPr txBox="1"/>
      </xdr:nvSpPr>
      <xdr:spPr>
        <a:xfrm>
          <a:off x="2608795" y="1182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64577</xdr:rowOff>
    </xdr:from>
    <xdr:to>
      <xdr:col>10</xdr:col>
      <xdr:colOff>165100</xdr:colOff>
      <xdr:row>70</xdr:row>
      <xdr:rowOff>166177</xdr:rowOff>
    </xdr:to>
    <xdr:sp macro="" textlink="">
      <xdr:nvSpPr>
        <xdr:cNvPr id="202" name="楕円 201"/>
        <xdr:cNvSpPr/>
      </xdr:nvSpPr>
      <xdr:spPr>
        <a:xfrm>
          <a:off x="1968500" y="120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11254</xdr:rowOff>
    </xdr:from>
    <xdr:ext cx="599010" cy="259045"/>
    <xdr:sp macro="" textlink="">
      <xdr:nvSpPr>
        <xdr:cNvPr id="203" name="テキスト ボックス 202"/>
        <xdr:cNvSpPr txBox="1"/>
      </xdr:nvSpPr>
      <xdr:spPr>
        <a:xfrm>
          <a:off x="1719795" y="1184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28797</xdr:rowOff>
    </xdr:from>
    <xdr:to>
      <xdr:col>6</xdr:col>
      <xdr:colOff>38100</xdr:colOff>
      <xdr:row>73</xdr:row>
      <xdr:rowOff>130397</xdr:rowOff>
    </xdr:to>
    <xdr:sp macro="" textlink="">
      <xdr:nvSpPr>
        <xdr:cNvPr id="204" name="楕円 203"/>
        <xdr:cNvSpPr/>
      </xdr:nvSpPr>
      <xdr:spPr>
        <a:xfrm>
          <a:off x="1079500" y="125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146924</xdr:rowOff>
    </xdr:from>
    <xdr:ext cx="599010" cy="259045"/>
    <xdr:sp macro="" textlink="">
      <xdr:nvSpPr>
        <xdr:cNvPr id="205" name="テキスト ボックス 204"/>
        <xdr:cNvSpPr txBox="1"/>
      </xdr:nvSpPr>
      <xdr:spPr>
        <a:xfrm>
          <a:off x="830795" y="123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2" name="直線コネクタ 231"/>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3"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4" name="直線コネクタ 233"/>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5"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36" name="直線コネクタ 235"/>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75594</xdr:rowOff>
    </xdr:from>
    <xdr:to>
      <xdr:col>24</xdr:col>
      <xdr:colOff>63500</xdr:colOff>
      <xdr:row>95</xdr:row>
      <xdr:rowOff>94373</xdr:rowOff>
    </xdr:to>
    <xdr:cxnSp macro="">
      <xdr:nvCxnSpPr>
        <xdr:cNvPr id="237" name="直線コネクタ 236"/>
        <xdr:cNvCxnSpPr/>
      </xdr:nvCxnSpPr>
      <xdr:spPr>
        <a:xfrm flipV="1">
          <a:off x="3797300" y="16191894"/>
          <a:ext cx="838200" cy="19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38"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39" name="フローチャート: 判断 238"/>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94373</xdr:rowOff>
    </xdr:from>
    <xdr:to>
      <xdr:col>19</xdr:col>
      <xdr:colOff>177800</xdr:colOff>
      <xdr:row>96</xdr:row>
      <xdr:rowOff>31637</xdr:rowOff>
    </xdr:to>
    <xdr:cxnSp macro="">
      <xdr:nvCxnSpPr>
        <xdr:cNvPr id="240" name="直線コネクタ 239"/>
        <xdr:cNvCxnSpPr/>
      </xdr:nvCxnSpPr>
      <xdr:spPr>
        <a:xfrm flipV="1">
          <a:off x="2908300" y="16382123"/>
          <a:ext cx="889000" cy="10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1" name="フローチャート: 判断 240"/>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2" name="テキスト ボックス 241"/>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17138</xdr:rowOff>
    </xdr:from>
    <xdr:to>
      <xdr:col>15</xdr:col>
      <xdr:colOff>50800</xdr:colOff>
      <xdr:row>96</xdr:row>
      <xdr:rowOff>31637</xdr:rowOff>
    </xdr:to>
    <xdr:cxnSp macro="">
      <xdr:nvCxnSpPr>
        <xdr:cNvPr id="243" name="直線コネクタ 242"/>
        <xdr:cNvCxnSpPr/>
      </xdr:nvCxnSpPr>
      <xdr:spPr>
        <a:xfrm>
          <a:off x="2019300" y="16476338"/>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4" name="フローチャート: 判断 243"/>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5" name="テキスト ボックス 244"/>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15472</xdr:rowOff>
    </xdr:from>
    <xdr:to>
      <xdr:col>10</xdr:col>
      <xdr:colOff>114300</xdr:colOff>
      <xdr:row>96</xdr:row>
      <xdr:rowOff>17138</xdr:rowOff>
    </xdr:to>
    <xdr:cxnSp macro="">
      <xdr:nvCxnSpPr>
        <xdr:cNvPr id="246" name="直線コネクタ 245"/>
        <xdr:cNvCxnSpPr/>
      </xdr:nvCxnSpPr>
      <xdr:spPr>
        <a:xfrm>
          <a:off x="1130300" y="16474672"/>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47" name="フローチャート: 判断 246"/>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48" name="テキスト ボックス 247"/>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49" name="フローチャート: 判断 248"/>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0" name="テキスト ボックス 249"/>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24794</xdr:rowOff>
    </xdr:from>
    <xdr:to>
      <xdr:col>24</xdr:col>
      <xdr:colOff>114300</xdr:colOff>
      <xdr:row>94</xdr:row>
      <xdr:rowOff>126394</xdr:rowOff>
    </xdr:to>
    <xdr:sp macro="" textlink="">
      <xdr:nvSpPr>
        <xdr:cNvPr id="256" name="楕円 255"/>
        <xdr:cNvSpPr/>
      </xdr:nvSpPr>
      <xdr:spPr>
        <a:xfrm>
          <a:off x="4584700" y="161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47671</xdr:rowOff>
    </xdr:from>
    <xdr:ext cx="534377" cy="259045"/>
    <xdr:sp macro="" textlink="">
      <xdr:nvSpPr>
        <xdr:cNvPr id="257" name="衛生費該当値テキスト"/>
        <xdr:cNvSpPr txBox="1"/>
      </xdr:nvSpPr>
      <xdr:spPr>
        <a:xfrm>
          <a:off x="4686300" y="1599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43573</xdr:rowOff>
    </xdr:from>
    <xdr:to>
      <xdr:col>20</xdr:col>
      <xdr:colOff>38100</xdr:colOff>
      <xdr:row>95</xdr:row>
      <xdr:rowOff>145173</xdr:rowOff>
    </xdr:to>
    <xdr:sp macro="" textlink="">
      <xdr:nvSpPr>
        <xdr:cNvPr id="258" name="楕円 257"/>
        <xdr:cNvSpPr/>
      </xdr:nvSpPr>
      <xdr:spPr>
        <a:xfrm>
          <a:off x="3746500" y="163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161700</xdr:rowOff>
    </xdr:from>
    <xdr:ext cx="534377" cy="259045"/>
    <xdr:sp macro="" textlink="">
      <xdr:nvSpPr>
        <xdr:cNvPr id="259" name="テキスト ボックス 258"/>
        <xdr:cNvSpPr txBox="1"/>
      </xdr:nvSpPr>
      <xdr:spPr>
        <a:xfrm>
          <a:off x="3530111" y="161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152287</xdr:rowOff>
    </xdr:from>
    <xdr:to>
      <xdr:col>15</xdr:col>
      <xdr:colOff>101600</xdr:colOff>
      <xdr:row>96</xdr:row>
      <xdr:rowOff>82437</xdr:rowOff>
    </xdr:to>
    <xdr:sp macro="" textlink="">
      <xdr:nvSpPr>
        <xdr:cNvPr id="260" name="楕円 259"/>
        <xdr:cNvSpPr/>
      </xdr:nvSpPr>
      <xdr:spPr>
        <a:xfrm>
          <a:off x="28575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73564</xdr:rowOff>
    </xdr:from>
    <xdr:ext cx="534377" cy="259045"/>
    <xdr:sp macro="" textlink="">
      <xdr:nvSpPr>
        <xdr:cNvPr id="261" name="テキスト ボックス 260"/>
        <xdr:cNvSpPr txBox="1"/>
      </xdr:nvSpPr>
      <xdr:spPr>
        <a:xfrm>
          <a:off x="2641111" y="165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137788</xdr:rowOff>
    </xdr:from>
    <xdr:to>
      <xdr:col>10</xdr:col>
      <xdr:colOff>165100</xdr:colOff>
      <xdr:row>96</xdr:row>
      <xdr:rowOff>67938</xdr:rowOff>
    </xdr:to>
    <xdr:sp macro="" textlink="">
      <xdr:nvSpPr>
        <xdr:cNvPr id="262" name="楕円 261"/>
        <xdr:cNvSpPr/>
      </xdr:nvSpPr>
      <xdr:spPr>
        <a:xfrm>
          <a:off x="1968500" y="164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59065</xdr:rowOff>
    </xdr:from>
    <xdr:ext cx="534377" cy="259045"/>
    <xdr:sp macro="" textlink="">
      <xdr:nvSpPr>
        <xdr:cNvPr id="263" name="テキスト ボックス 262"/>
        <xdr:cNvSpPr txBox="1"/>
      </xdr:nvSpPr>
      <xdr:spPr>
        <a:xfrm>
          <a:off x="1752111" y="165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136122</xdr:rowOff>
    </xdr:from>
    <xdr:to>
      <xdr:col>6</xdr:col>
      <xdr:colOff>38100</xdr:colOff>
      <xdr:row>96</xdr:row>
      <xdr:rowOff>66272</xdr:rowOff>
    </xdr:to>
    <xdr:sp macro="" textlink="">
      <xdr:nvSpPr>
        <xdr:cNvPr id="264" name="楕円 263"/>
        <xdr:cNvSpPr/>
      </xdr:nvSpPr>
      <xdr:spPr>
        <a:xfrm>
          <a:off x="1079500" y="1642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57399</xdr:rowOff>
    </xdr:from>
    <xdr:ext cx="534377" cy="259045"/>
    <xdr:sp macro="" textlink="">
      <xdr:nvSpPr>
        <xdr:cNvPr id="265" name="テキスト ボックス 264"/>
        <xdr:cNvSpPr txBox="1"/>
      </xdr:nvSpPr>
      <xdr:spPr>
        <a:xfrm>
          <a:off x="863111" y="165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89" name="直線コネクタ 288"/>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0"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1" name="直線コネクタ 290"/>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2"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3" name="直線コネクタ 292"/>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153035</xdr:rowOff>
    </xdr:from>
    <xdr:to>
      <xdr:col>55</xdr:col>
      <xdr:colOff>0</xdr:colOff>
      <xdr:row>37</xdr:row>
      <xdr:rowOff>61976</xdr:rowOff>
    </xdr:to>
    <xdr:cxnSp macro="">
      <xdr:nvCxnSpPr>
        <xdr:cNvPr id="294" name="直線コネクタ 293"/>
        <xdr:cNvCxnSpPr/>
      </xdr:nvCxnSpPr>
      <xdr:spPr>
        <a:xfrm>
          <a:off x="9639300" y="6325235"/>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5"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296" name="フローチャート: 判断 295"/>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158750</xdr:rowOff>
    </xdr:from>
    <xdr:to>
      <xdr:col>50</xdr:col>
      <xdr:colOff>114300</xdr:colOff>
      <xdr:row>36</xdr:row>
      <xdr:rowOff>153035</xdr:rowOff>
    </xdr:to>
    <xdr:cxnSp macro="">
      <xdr:nvCxnSpPr>
        <xdr:cNvPr id="297" name="直線コネクタ 296"/>
        <xdr:cNvCxnSpPr/>
      </xdr:nvCxnSpPr>
      <xdr:spPr>
        <a:xfrm>
          <a:off x="8750300" y="615950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298" name="フローチャート: 判断 297"/>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299" name="テキスト ボックス 298"/>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166370</xdr:rowOff>
    </xdr:from>
    <xdr:to>
      <xdr:col>45</xdr:col>
      <xdr:colOff>177800</xdr:colOff>
      <xdr:row>35</xdr:row>
      <xdr:rowOff>158750</xdr:rowOff>
    </xdr:to>
    <xdr:cxnSp macro="">
      <xdr:nvCxnSpPr>
        <xdr:cNvPr id="300" name="直線コネクタ 299"/>
        <xdr:cNvCxnSpPr/>
      </xdr:nvCxnSpPr>
      <xdr:spPr>
        <a:xfrm>
          <a:off x="7861300" y="58242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1" name="フローチャート: 判断 300"/>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9796</xdr:rowOff>
    </xdr:from>
    <xdr:ext cx="378565" cy="259045"/>
    <xdr:sp macro="" textlink="">
      <xdr:nvSpPr>
        <xdr:cNvPr id="302" name="テキスト ボックス 301"/>
        <xdr:cNvSpPr txBox="1"/>
      </xdr:nvSpPr>
      <xdr:spPr>
        <a:xfrm>
          <a:off x="8561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160655</xdr:rowOff>
    </xdr:from>
    <xdr:to>
      <xdr:col>41</xdr:col>
      <xdr:colOff>50800</xdr:colOff>
      <xdr:row>33</xdr:row>
      <xdr:rowOff>166370</xdr:rowOff>
    </xdr:to>
    <xdr:cxnSp macro="">
      <xdr:nvCxnSpPr>
        <xdr:cNvPr id="303" name="直線コネクタ 302"/>
        <xdr:cNvCxnSpPr/>
      </xdr:nvCxnSpPr>
      <xdr:spPr>
        <a:xfrm>
          <a:off x="6972300" y="5818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4" name="フローチャート: 判断 303"/>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5" name="テキスト ボックス 304"/>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06" name="フローチャート: 判断 305"/>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07" name="テキスト ボックス 306"/>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313" name="楕円 312"/>
        <xdr:cNvSpPr/>
      </xdr:nvSpPr>
      <xdr:spPr>
        <a:xfrm>
          <a:off x="10426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161053</xdr:rowOff>
    </xdr:from>
    <xdr:ext cx="378565" cy="259045"/>
    <xdr:sp macro="" textlink="">
      <xdr:nvSpPr>
        <xdr:cNvPr id="314" name="労働費該当値テキスト"/>
        <xdr:cNvSpPr txBox="1"/>
      </xdr:nvSpPr>
      <xdr:spPr>
        <a:xfrm>
          <a:off x="10528300" y="63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102235</xdr:rowOff>
    </xdr:from>
    <xdr:to>
      <xdr:col>50</xdr:col>
      <xdr:colOff>165100</xdr:colOff>
      <xdr:row>37</xdr:row>
      <xdr:rowOff>32385</xdr:rowOff>
    </xdr:to>
    <xdr:sp macro="" textlink="">
      <xdr:nvSpPr>
        <xdr:cNvPr id="315" name="楕円 314"/>
        <xdr:cNvSpPr/>
      </xdr:nvSpPr>
      <xdr:spPr>
        <a:xfrm>
          <a:off x="9588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48912</xdr:rowOff>
    </xdr:from>
    <xdr:ext cx="469744" cy="259045"/>
    <xdr:sp macro="" textlink="">
      <xdr:nvSpPr>
        <xdr:cNvPr id="316" name="テキスト ボックス 315"/>
        <xdr:cNvSpPr txBox="1"/>
      </xdr:nvSpPr>
      <xdr:spPr>
        <a:xfrm>
          <a:off x="9404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107950</xdr:rowOff>
    </xdr:from>
    <xdr:to>
      <xdr:col>46</xdr:col>
      <xdr:colOff>38100</xdr:colOff>
      <xdr:row>36</xdr:row>
      <xdr:rowOff>38100</xdr:rowOff>
    </xdr:to>
    <xdr:sp macro="" textlink="">
      <xdr:nvSpPr>
        <xdr:cNvPr id="317" name="楕円 316"/>
        <xdr:cNvSpPr/>
      </xdr:nvSpPr>
      <xdr:spPr>
        <a:xfrm>
          <a:off x="869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54627</xdr:rowOff>
    </xdr:from>
    <xdr:ext cx="469744" cy="259045"/>
    <xdr:sp macro="" textlink="">
      <xdr:nvSpPr>
        <xdr:cNvPr id="318" name="テキスト ボックス 317"/>
        <xdr:cNvSpPr txBox="1"/>
      </xdr:nvSpPr>
      <xdr:spPr>
        <a:xfrm>
          <a:off x="851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115570</xdr:rowOff>
    </xdr:from>
    <xdr:to>
      <xdr:col>41</xdr:col>
      <xdr:colOff>101600</xdr:colOff>
      <xdr:row>34</xdr:row>
      <xdr:rowOff>45720</xdr:rowOff>
    </xdr:to>
    <xdr:sp macro="" textlink="">
      <xdr:nvSpPr>
        <xdr:cNvPr id="319" name="楕円 318"/>
        <xdr:cNvSpPr/>
      </xdr:nvSpPr>
      <xdr:spPr>
        <a:xfrm>
          <a:off x="7810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62247</xdr:rowOff>
    </xdr:from>
    <xdr:ext cx="469744" cy="259045"/>
    <xdr:sp macro="" textlink="">
      <xdr:nvSpPr>
        <xdr:cNvPr id="320" name="テキスト ボックス 319"/>
        <xdr:cNvSpPr txBox="1"/>
      </xdr:nvSpPr>
      <xdr:spPr>
        <a:xfrm>
          <a:off x="7626428" y="55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109855</xdr:rowOff>
    </xdr:from>
    <xdr:to>
      <xdr:col>36</xdr:col>
      <xdr:colOff>165100</xdr:colOff>
      <xdr:row>34</xdr:row>
      <xdr:rowOff>40005</xdr:rowOff>
    </xdr:to>
    <xdr:sp macro="" textlink="">
      <xdr:nvSpPr>
        <xdr:cNvPr id="321" name="楕円 320"/>
        <xdr:cNvSpPr/>
      </xdr:nvSpPr>
      <xdr:spPr>
        <a:xfrm>
          <a:off x="6921500" y="57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56532</xdr:rowOff>
    </xdr:from>
    <xdr:ext cx="469744" cy="259045"/>
    <xdr:sp macro="" textlink="">
      <xdr:nvSpPr>
        <xdr:cNvPr id="322" name="テキスト ボックス 321"/>
        <xdr:cNvSpPr txBox="1"/>
      </xdr:nvSpPr>
      <xdr:spPr>
        <a:xfrm>
          <a:off x="6737428" y="554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4" name="直線コネクタ 343"/>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5"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46" name="直線コネクタ 345"/>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47"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48" name="直線コネクタ 347"/>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620</xdr:rowOff>
    </xdr:from>
    <xdr:to>
      <xdr:col>55</xdr:col>
      <xdr:colOff>0</xdr:colOff>
      <xdr:row>54</xdr:row>
      <xdr:rowOff>158537</xdr:rowOff>
    </xdr:to>
    <xdr:cxnSp macro="">
      <xdr:nvCxnSpPr>
        <xdr:cNvPr id="349" name="直線コネクタ 348"/>
        <xdr:cNvCxnSpPr/>
      </xdr:nvCxnSpPr>
      <xdr:spPr>
        <a:xfrm flipV="1">
          <a:off x="9639300" y="9087470"/>
          <a:ext cx="838200" cy="3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131426</xdr:rowOff>
    </xdr:from>
    <xdr:ext cx="469744" cy="259045"/>
    <xdr:sp macro="" textlink="">
      <xdr:nvSpPr>
        <xdr:cNvPr id="350" name="農林水産業費平均値テキスト"/>
        <xdr:cNvSpPr txBox="1"/>
      </xdr:nvSpPr>
      <xdr:spPr>
        <a:xfrm>
          <a:off x="10528300" y="9732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1" name="フローチャート: 判断 350"/>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95260</xdr:rowOff>
    </xdr:from>
    <xdr:to>
      <xdr:col>50</xdr:col>
      <xdr:colOff>114300</xdr:colOff>
      <xdr:row>54</xdr:row>
      <xdr:rowOff>158537</xdr:rowOff>
    </xdr:to>
    <xdr:cxnSp macro="">
      <xdr:nvCxnSpPr>
        <xdr:cNvPr id="352" name="直線コネクタ 351"/>
        <xdr:cNvCxnSpPr/>
      </xdr:nvCxnSpPr>
      <xdr:spPr>
        <a:xfrm>
          <a:off x="8750300" y="9353560"/>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3" name="フローチャート: 判断 352"/>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94394</xdr:rowOff>
    </xdr:from>
    <xdr:ext cx="469744" cy="259045"/>
    <xdr:sp macro="" textlink="">
      <xdr:nvSpPr>
        <xdr:cNvPr id="354" name="テキスト ボックス 353"/>
        <xdr:cNvSpPr txBox="1"/>
      </xdr:nvSpPr>
      <xdr:spPr>
        <a:xfrm>
          <a:off x="9404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34544</xdr:rowOff>
    </xdr:from>
    <xdr:to>
      <xdr:col>45</xdr:col>
      <xdr:colOff>177800</xdr:colOff>
      <xdr:row>54</xdr:row>
      <xdr:rowOff>95260</xdr:rowOff>
    </xdr:to>
    <xdr:cxnSp macro="">
      <xdr:nvCxnSpPr>
        <xdr:cNvPr id="355" name="直線コネクタ 354"/>
        <xdr:cNvCxnSpPr/>
      </xdr:nvCxnSpPr>
      <xdr:spPr>
        <a:xfrm>
          <a:off x="7861300" y="9121394"/>
          <a:ext cx="889000" cy="23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56" name="フローチャート: 判断 355"/>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55714</xdr:rowOff>
    </xdr:from>
    <xdr:ext cx="469744" cy="259045"/>
    <xdr:sp macro="" textlink="">
      <xdr:nvSpPr>
        <xdr:cNvPr id="357" name="テキスト ボックス 356"/>
        <xdr:cNvSpPr txBox="1"/>
      </xdr:nvSpPr>
      <xdr:spPr>
        <a:xfrm>
          <a:off x="8515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34544</xdr:rowOff>
    </xdr:from>
    <xdr:to>
      <xdr:col>41</xdr:col>
      <xdr:colOff>50800</xdr:colOff>
      <xdr:row>55</xdr:row>
      <xdr:rowOff>98186</xdr:rowOff>
    </xdr:to>
    <xdr:cxnSp macro="">
      <xdr:nvCxnSpPr>
        <xdr:cNvPr id="358" name="直線コネクタ 357"/>
        <xdr:cNvCxnSpPr/>
      </xdr:nvCxnSpPr>
      <xdr:spPr>
        <a:xfrm flipV="1">
          <a:off x="6972300" y="9121394"/>
          <a:ext cx="889000" cy="40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59" name="フローチャート: 判断 358"/>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54708</xdr:rowOff>
    </xdr:from>
    <xdr:ext cx="469744" cy="259045"/>
    <xdr:sp macro="" textlink="">
      <xdr:nvSpPr>
        <xdr:cNvPr id="360" name="テキスト ボックス 359"/>
        <xdr:cNvSpPr txBox="1"/>
      </xdr:nvSpPr>
      <xdr:spPr>
        <a:xfrm>
          <a:off x="7626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1" name="フローチャート: 判断 360"/>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2770</xdr:rowOff>
    </xdr:from>
    <xdr:ext cx="469744" cy="259045"/>
    <xdr:sp macro="" textlink="">
      <xdr:nvSpPr>
        <xdr:cNvPr id="362" name="テキスト ボックス 361"/>
        <xdr:cNvSpPr txBox="1"/>
      </xdr:nvSpPr>
      <xdr:spPr>
        <a:xfrm>
          <a:off x="6737428" y="960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121270</xdr:rowOff>
    </xdr:from>
    <xdr:to>
      <xdr:col>55</xdr:col>
      <xdr:colOff>50800</xdr:colOff>
      <xdr:row>53</xdr:row>
      <xdr:rowOff>51420</xdr:rowOff>
    </xdr:to>
    <xdr:sp macro="" textlink="">
      <xdr:nvSpPr>
        <xdr:cNvPr id="368" name="楕円 367"/>
        <xdr:cNvSpPr/>
      </xdr:nvSpPr>
      <xdr:spPr>
        <a:xfrm>
          <a:off x="10426700" y="90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144147</xdr:rowOff>
    </xdr:from>
    <xdr:ext cx="534377" cy="259045"/>
    <xdr:sp macro="" textlink="">
      <xdr:nvSpPr>
        <xdr:cNvPr id="369" name="農林水産業費該当値テキスト"/>
        <xdr:cNvSpPr txBox="1"/>
      </xdr:nvSpPr>
      <xdr:spPr>
        <a:xfrm>
          <a:off x="10528300" y="88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107737</xdr:rowOff>
    </xdr:from>
    <xdr:to>
      <xdr:col>50</xdr:col>
      <xdr:colOff>165100</xdr:colOff>
      <xdr:row>55</xdr:row>
      <xdr:rowOff>37887</xdr:rowOff>
    </xdr:to>
    <xdr:sp macro="" textlink="">
      <xdr:nvSpPr>
        <xdr:cNvPr id="370" name="楕円 369"/>
        <xdr:cNvSpPr/>
      </xdr:nvSpPr>
      <xdr:spPr>
        <a:xfrm>
          <a:off x="9588500" y="93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54414</xdr:rowOff>
    </xdr:from>
    <xdr:ext cx="469744" cy="259045"/>
    <xdr:sp macro="" textlink="">
      <xdr:nvSpPr>
        <xdr:cNvPr id="371" name="テキスト ボックス 370"/>
        <xdr:cNvSpPr txBox="1"/>
      </xdr:nvSpPr>
      <xdr:spPr>
        <a:xfrm>
          <a:off x="9404428" y="91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44460</xdr:rowOff>
    </xdr:from>
    <xdr:to>
      <xdr:col>46</xdr:col>
      <xdr:colOff>38100</xdr:colOff>
      <xdr:row>54</xdr:row>
      <xdr:rowOff>146060</xdr:rowOff>
    </xdr:to>
    <xdr:sp macro="" textlink="">
      <xdr:nvSpPr>
        <xdr:cNvPr id="372" name="楕円 371"/>
        <xdr:cNvSpPr/>
      </xdr:nvSpPr>
      <xdr:spPr>
        <a:xfrm>
          <a:off x="8699500" y="93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162587</xdr:rowOff>
    </xdr:from>
    <xdr:ext cx="469744" cy="259045"/>
    <xdr:sp macro="" textlink="">
      <xdr:nvSpPr>
        <xdr:cNvPr id="373" name="テキスト ボックス 372"/>
        <xdr:cNvSpPr txBox="1"/>
      </xdr:nvSpPr>
      <xdr:spPr>
        <a:xfrm>
          <a:off x="8515428" y="907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155194</xdr:rowOff>
    </xdr:from>
    <xdr:to>
      <xdr:col>41</xdr:col>
      <xdr:colOff>101600</xdr:colOff>
      <xdr:row>53</xdr:row>
      <xdr:rowOff>85344</xdr:rowOff>
    </xdr:to>
    <xdr:sp macro="" textlink="">
      <xdr:nvSpPr>
        <xdr:cNvPr id="374" name="楕円 373"/>
        <xdr:cNvSpPr/>
      </xdr:nvSpPr>
      <xdr:spPr>
        <a:xfrm>
          <a:off x="7810500" y="90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101871</xdr:rowOff>
    </xdr:from>
    <xdr:ext cx="534377" cy="259045"/>
    <xdr:sp macro="" textlink="">
      <xdr:nvSpPr>
        <xdr:cNvPr id="375" name="テキスト ボックス 374"/>
        <xdr:cNvSpPr txBox="1"/>
      </xdr:nvSpPr>
      <xdr:spPr>
        <a:xfrm>
          <a:off x="7594111" y="88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47386</xdr:rowOff>
    </xdr:from>
    <xdr:to>
      <xdr:col>36</xdr:col>
      <xdr:colOff>165100</xdr:colOff>
      <xdr:row>55</xdr:row>
      <xdr:rowOff>148986</xdr:rowOff>
    </xdr:to>
    <xdr:sp macro="" textlink="">
      <xdr:nvSpPr>
        <xdr:cNvPr id="376" name="楕円 375"/>
        <xdr:cNvSpPr/>
      </xdr:nvSpPr>
      <xdr:spPr>
        <a:xfrm>
          <a:off x="6921500" y="94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165513</xdr:rowOff>
    </xdr:from>
    <xdr:ext cx="469744" cy="259045"/>
    <xdr:sp macro="" textlink="">
      <xdr:nvSpPr>
        <xdr:cNvPr id="377" name="テキスト ボックス 376"/>
        <xdr:cNvSpPr txBox="1"/>
      </xdr:nvSpPr>
      <xdr:spPr>
        <a:xfrm>
          <a:off x="6737428" y="925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399" name="直線コネクタ 398"/>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0"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1" name="直線コネクタ 400"/>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2"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3" name="直線コネクタ 402"/>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87808</xdr:rowOff>
    </xdr:from>
    <xdr:to>
      <xdr:col>55</xdr:col>
      <xdr:colOff>0</xdr:colOff>
      <xdr:row>74</xdr:row>
      <xdr:rowOff>132202</xdr:rowOff>
    </xdr:to>
    <xdr:cxnSp macro="">
      <xdr:nvCxnSpPr>
        <xdr:cNvPr id="404" name="直線コネクタ 403"/>
        <xdr:cNvCxnSpPr/>
      </xdr:nvCxnSpPr>
      <xdr:spPr>
        <a:xfrm flipV="1">
          <a:off x="9639300" y="12775108"/>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5284</xdr:rowOff>
    </xdr:from>
    <xdr:ext cx="469744" cy="259045"/>
    <xdr:sp macro="" textlink="">
      <xdr:nvSpPr>
        <xdr:cNvPr id="405" name="商工費平均値テキスト"/>
        <xdr:cNvSpPr txBox="1"/>
      </xdr:nvSpPr>
      <xdr:spPr>
        <a:xfrm>
          <a:off x="10528300" y="1320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06" name="フローチャート: 判断 405"/>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66319</xdr:rowOff>
    </xdr:from>
    <xdr:to>
      <xdr:col>50</xdr:col>
      <xdr:colOff>114300</xdr:colOff>
      <xdr:row>74</xdr:row>
      <xdr:rowOff>132202</xdr:rowOff>
    </xdr:to>
    <xdr:cxnSp macro="">
      <xdr:nvCxnSpPr>
        <xdr:cNvPr id="407" name="直線コネクタ 406"/>
        <xdr:cNvCxnSpPr/>
      </xdr:nvCxnSpPr>
      <xdr:spPr>
        <a:xfrm>
          <a:off x="8750300" y="12582169"/>
          <a:ext cx="889000" cy="23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08" name="フローチャート: 判断 407"/>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115608</xdr:rowOff>
    </xdr:from>
    <xdr:ext cx="469744" cy="259045"/>
    <xdr:sp macro="" textlink="">
      <xdr:nvSpPr>
        <xdr:cNvPr id="409" name="テキスト ボックス 408"/>
        <xdr:cNvSpPr txBox="1"/>
      </xdr:nvSpPr>
      <xdr:spPr>
        <a:xfrm>
          <a:off x="9404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66319</xdr:rowOff>
    </xdr:from>
    <xdr:to>
      <xdr:col>45</xdr:col>
      <xdr:colOff>177800</xdr:colOff>
      <xdr:row>74</xdr:row>
      <xdr:rowOff>86482</xdr:rowOff>
    </xdr:to>
    <xdr:cxnSp macro="">
      <xdr:nvCxnSpPr>
        <xdr:cNvPr id="410" name="直線コネクタ 409"/>
        <xdr:cNvCxnSpPr/>
      </xdr:nvCxnSpPr>
      <xdr:spPr>
        <a:xfrm flipV="1">
          <a:off x="7861300" y="12582169"/>
          <a:ext cx="889000" cy="19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1" name="フローチャート: 判断 410"/>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27551</xdr:rowOff>
    </xdr:from>
    <xdr:ext cx="469744" cy="259045"/>
    <xdr:sp macro="" textlink="">
      <xdr:nvSpPr>
        <xdr:cNvPr id="412" name="テキスト ボックス 411"/>
        <xdr:cNvSpPr txBox="1"/>
      </xdr:nvSpPr>
      <xdr:spPr>
        <a:xfrm>
          <a:off x="8515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86482</xdr:rowOff>
    </xdr:from>
    <xdr:to>
      <xdr:col>41</xdr:col>
      <xdr:colOff>50800</xdr:colOff>
      <xdr:row>74</xdr:row>
      <xdr:rowOff>88997</xdr:rowOff>
    </xdr:to>
    <xdr:cxnSp macro="">
      <xdr:nvCxnSpPr>
        <xdr:cNvPr id="413" name="直線コネクタ 412"/>
        <xdr:cNvCxnSpPr/>
      </xdr:nvCxnSpPr>
      <xdr:spPr>
        <a:xfrm flipV="1">
          <a:off x="6972300" y="1277378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4" name="フローチャート: 判断 413"/>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143679</xdr:rowOff>
    </xdr:from>
    <xdr:ext cx="469744" cy="259045"/>
    <xdr:sp macro="" textlink="">
      <xdr:nvSpPr>
        <xdr:cNvPr id="415" name="テキスト ボックス 414"/>
        <xdr:cNvSpPr txBox="1"/>
      </xdr:nvSpPr>
      <xdr:spPr>
        <a:xfrm>
          <a:off x="7626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16" name="フローチャート: 判断 415"/>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158128</xdr:rowOff>
    </xdr:from>
    <xdr:ext cx="469744" cy="259045"/>
    <xdr:sp macro="" textlink="">
      <xdr:nvSpPr>
        <xdr:cNvPr id="417" name="テキスト ボックス 416"/>
        <xdr:cNvSpPr txBox="1"/>
      </xdr:nvSpPr>
      <xdr:spPr>
        <a:xfrm>
          <a:off x="6737428" y="131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37008</xdr:rowOff>
    </xdr:from>
    <xdr:to>
      <xdr:col>55</xdr:col>
      <xdr:colOff>50800</xdr:colOff>
      <xdr:row>74</xdr:row>
      <xdr:rowOff>138608</xdr:rowOff>
    </xdr:to>
    <xdr:sp macro="" textlink="">
      <xdr:nvSpPr>
        <xdr:cNvPr id="423" name="楕円 422"/>
        <xdr:cNvSpPr/>
      </xdr:nvSpPr>
      <xdr:spPr>
        <a:xfrm>
          <a:off x="10426700" y="127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59885</xdr:rowOff>
    </xdr:from>
    <xdr:ext cx="534377" cy="259045"/>
    <xdr:sp macro="" textlink="">
      <xdr:nvSpPr>
        <xdr:cNvPr id="424" name="商工費該当値テキスト"/>
        <xdr:cNvSpPr txBox="1"/>
      </xdr:nvSpPr>
      <xdr:spPr>
        <a:xfrm>
          <a:off x="10528300" y="125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81402</xdr:rowOff>
    </xdr:from>
    <xdr:to>
      <xdr:col>50</xdr:col>
      <xdr:colOff>165100</xdr:colOff>
      <xdr:row>75</xdr:row>
      <xdr:rowOff>11552</xdr:rowOff>
    </xdr:to>
    <xdr:sp macro="" textlink="">
      <xdr:nvSpPr>
        <xdr:cNvPr id="425" name="楕円 424"/>
        <xdr:cNvSpPr/>
      </xdr:nvSpPr>
      <xdr:spPr>
        <a:xfrm>
          <a:off x="9588500" y="127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28079</xdr:rowOff>
    </xdr:from>
    <xdr:ext cx="534377" cy="259045"/>
    <xdr:sp macro="" textlink="">
      <xdr:nvSpPr>
        <xdr:cNvPr id="426" name="テキスト ボックス 425"/>
        <xdr:cNvSpPr txBox="1"/>
      </xdr:nvSpPr>
      <xdr:spPr>
        <a:xfrm>
          <a:off x="9372111" y="125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15519</xdr:rowOff>
    </xdr:from>
    <xdr:to>
      <xdr:col>46</xdr:col>
      <xdr:colOff>38100</xdr:colOff>
      <xdr:row>73</xdr:row>
      <xdr:rowOff>117119</xdr:rowOff>
    </xdr:to>
    <xdr:sp macro="" textlink="">
      <xdr:nvSpPr>
        <xdr:cNvPr id="427" name="楕円 426"/>
        <xdr:cNvSpPr/>
      </xdr:nvSpPr>
      <xdr:spPr>
        <a:xfrm>
          <a:off x="8699500" y="125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133646</xdr:rowOff>
    </xdr:from>
    <xdr:ext cx="534377" cy="259045"/>
    <xdr:sp macro="" textlink="">
      <xdr:nvSpPr>
        <xdr:cNvPr id="428" name="テキスト ボックス 427"/>
        <xdr:cNvSpPr txBox="1"/>
      </xdr:nvSpPr>
      <xdr:spPr>
        <a:xfrm>
          <a:off x="8483111" y="123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35682</xdr:rowOff>
    </xdr:from>
    <xdr:to>
      <xdr:col>41</xdr:col>
      <xdr:colOff>101600</xdr:colOff>
      <xdr:row>74</xdr:row>
      <xdr:rowOff>137282</xdr:rowOff>
    </xdr:to>
    <xdr:sp macro="" textlink="">
      <xdr:nvSpPr>
        <xdr:cNvPr id="429" name="楕円 428"/>
        <xdr:cNvSpPr/>
      </xdr:nvSpPr>
      <xdr:spPr>
        <a:xfrm>
          <a:off x="7810500" y="127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153809</xdr:rowOff>
    </xdr:from>
    <xdr:ext cx="534377" cy="259045"/>
    <xdr:sp macro="" textlink="">
      <xdr:nvSpPr>
        <xdr:cNvPr id="430" name="テキスト ボックス 429"/>
        <xdr:cNvSpPr txBox="1"/>
      </xdr:nvSpPr>
      <xdr:spPr>
        <a:xfrm>
          <a:off x="7594111" y="124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38197</xdr:rowOff>
    </xdr:from>
    <xdr:to>
      <xdr:col>36</xdr:col>
      <xdr:colOff>165100</xdr:colOff>
      <xdr:row>74</xdr:row>
      <xdr:rowOff>139797</xdr:rowOff>
    </xdr:to>
    <xdr:sp macro="" textlink="">
      <xdr:nvSpPr>
        <xdr:cNvPr id="431" name="楕円 430"/>
        <xdr:cNvSpPr/>
      </xdr:nvSpPr>
      <xdr:spPr>
        <a:xfrm>
          <a:off x="6921500" y="127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156324</xdr:rowOff>
    </xdr:from>
    <xdr:ext cx="534377" cy="259045"/>
    <xdr:sp macro="" textlink="">
      <xdr:nvSpPr>
        <xdr:cNvPr id="432" name="テキスト ボックス 431"/>
        <xdr:cNvSpPr txBox="1"/>
      </xdr:nvSpPr>
      <xdr:spPr>
        <a:xfrm>
          <a:off x="6705111" y="125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59" name="直線コネクタ 458"/>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0"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1" name="直線コネクタ 460"/>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2"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3" name="直線コネクタ 462"/>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87612</xdr:rowOff>
    </xdr:from>
    <xdr:to>
      <xdr:col>55</xdr:col>
      <xdr:colOff>0</xdr:colOff>
      <xdr:row>96</xdr:row>
      <xdr:rowOff>2409</xdr:rowOff>
    </xdr:to>
    <xdr:cxnSp macro="">
      <xdr:nvCxnSpPr>
        <xdr:cNvPr id="464" name="直線コネクタ 463"/>
        <xdr:cNvCxnSpPr/>
      </xdr:nvCxnSpPr>
      <xdr:spPr>
        <a:xfrm>
          <a:off x="9639300" y="16375362"/>
          <a:ext cx="8382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5"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66" name="フローチャート: 判断 465"/>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87612</xdr:rowOff>
    </xdr:from>
    <xdr:to>
      <xdr:col>50</xdr:col>
      <xdr:colOff>114300</xdr:colOff>
      <xdr:row>96</xdr:row>
      <xdr:rowOff>125265</xdr:rowOff>
    </xdr:to>
    <xdr:cxnSp macro="">
      <xdr:nvCxnSpPr>
        <xdr:cNvPr id="467" name="直線コネクタ 466"/>
        <xdr:cNvCxnSpPr/>
      </xdr:nvCxnSpPr>
      <xdr:spPr>
        <a:xfrm flipV="1">
          <a:off x="8750300" y="16375362"/>
          <a:ext cx="889000" cy="2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68" name="フローチャート: 判断 467"/>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69" name="テキスト ボックス 468"/>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41729</xdr:rowOff>
    </xdr:from>
    <xdr:to>
      <xdr:col>45</xdr:col>
      <xdr:colOff>177800</xdr:colOff>
      <xdr:row>96</xdr:row>
      <xdr:rowOff>125265</xdr:rowOff>
    </xdr:to>
    <xdr:cxnSp macro="">
      <xdr:nvCxnSpPr>
        <xdr:cNvPr id="470" name="直線コネクタ 469"/>
        <xdr:cNvCxnSpPr/>
      </xdr:nvCxnSpPr>
      <xdr:spPr>
        <a:xfrm>
          <a:off x="7861300" y="16500929"/>
          <a:ext cx="8890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1" name="フローチャート: 判断 470"/>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105137</xdr:rowOff>
    </xdr:from>
    <xdr:ext cx="534377" cy="259045"/>
    <xdr:sp macro="" textlink="">
      <xdr:nvSpPr>
        <xdr:cNvPr id="472" name="テキスト ボックス 471"/>
        <xdr:cNvSpPr txBox="1"/>
      </xdr:nvSpPr>
      <xdr:spPr>
        <a:xfrm>
          <a:off x="8483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124710</xdr:rowOff>
    </xdr:from>
    <xdr:to>
      <xdr:col>41</xdr:col>
      <xdr:colOff>50800</xdr:colOff>
      <xdr:row>96</xdr:row>
      <xdr:rowOff>41729</xdr:rowOff>
    </xdr:to>
    <xdr:cxnSp macro="">
      <xdr:nvCxnSpPr>
        <xdr:cNvPr id="473" name="直線コネクタ 472"/>
        <xdr:cNvCxnSpPr/>
      </xdr:nvCxnSpPr>
      <xdr:spPr>
        <a:xfrm>
          <a:off x="6972300" y="16412460"/>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4" name="フローチャート: 判断 473"/>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5" name="テキスト ボックス 474"/>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76" name="フローチャート: 判断 475"/>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77" name="テキスト ボックス 476"/>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123059</xdr:rowOff>
    </xdr:from>
    <xdr:to>
      <xdr:col>55</xdr:col>
      <xdr:colOff>50800</xdr:colOff>
      <xdr:row>96</xdr:row>
      <xdr:rowOff>53209</xdr:rowOff>
    </xdr:to>
    <xdr:sp macro="" textlink="">
      <xdr:nvSpPr>
        <xdr:cNvPr id="483" name="楕円 482"/>
        <xdr:cNvSpPr/>
      </xdr:nvSpPr>
      <xdr:spPr>
        <a:xfrm>
          <a:off x="10426700" y="1641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145936</xdr:rowOff>
    </xdr:from>
    <xdr:ext cx="534377" cy="259045"/>
    <xdr:sp macro="" textlink="">
      <xdr:nvSpPr>
        <xdr:cNvPr id="484" name="土木費該当値テキスト"/>
        <xdr:cNvSpPr txBox="1"/>
      </xdr:nvSpPr>
      <xdr:spPr>
        <a:xfrm>
          <a:off x="10528300" y="162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36812</xdr:rowOff>
    </xdr:from>
    <xdr:to>
      <xdr:col>50</xdr:col>
      <xdr:colOff>165100</xdr:colOff>
      <xdr:row>95</xdr:row>
      <xdr:rowOff>138412</xdr:rowOff>
    </xdr:to>
    <xdr:sp macro="" textlink="">
      <xdr:nvSpPr>
        <xdr:cNvPr id="485" name="楕円 484"/>
        <xdr:cNvSpPr/>
      </xdr:nvSpPr>
      <xdr:spPr>
        <a:xfrm>
          <a:off x="9588500" y="163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154939</xdr:rowOff>
    </xdr:from>
    <xdr:ext cx="534377" cy="259045"/>
    <xdr:sp macro="" textlink="">
      <xdr:nvSpPr>
        <xdr:cNvPr id="486" name="テキスト ボックス 485"/>
        <xdr:cNvSpPr txBox="1"/>
      </xdr:nvSpPr>
      <xdr:spPr>
        <a:xfrm>
          <a:off x="9372111" y="160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74465</xdr:rowOff>
    </xdr:from>
    <xdr:to>
      <xdr:col>46</xdr:col>
      <xdr:colOff>38100</xdr:colOff>
      <xdr:row>97</xdr:row>
      <xdr:rowOff>4615</xdr:rowOff>
    </xdr:to>
    <xdr:sp macro="" textlink="">
      <xdr:nvSpPr>
        <xdr:cNvPr id="487" name="楕円 486"/>
        <xdr:cNvSpPr/>
      </xdr:nvSpPr>
      <xdr:spPr>
        <a:xfrm>
          <a:off x="8699500" y="16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167192</xdr:rowOff>
    </xdr:from>
    <xdr:ext cx="534377" cy="259045"/>
    <xdr:sp macro="" textlink="">
      <xdr:nvSpPr>
        <xdr:cNvPr id="488" name="テキスト ボックス 487"/>
        <xdr:cNvSpPr txBox="1"/>
      </xdr:nvSpPr>
      <xdr:spPr>
        <a:xfrm>
          <a:off x="8483111" y="1662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162379</xdr:rowOff>
    </xdr:from>
    <xdr:to>
      <xdr:col>41</xdr:col>
      <xdr:colOff>101600</xdr:colOff>
      <xdr:row>96</xdr:row>
      <xdr:rowOff>92529</xdr:rowOff>
    </xdr:to>
    <xdr:sp macro="" textlink="">
      <xdr:nvSpPr>
        <xdr:cNvPr id="489" name="楕円 488"/>
        <xdr:cNvSpPr/>
      </xdr:nvSpPr>
      <xdr:spPr>
        <a:xfrm>
          <a:off x="7810500" y="164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83656</xdr:rowOff>
    </xdr:from>
    <xdr:ext cx="534377" cy="259045"/>
    <xdr:sp macro="" textlink="">
      <xdr:nvSpPr>
        <xdr:cNvPr id="490" name="テキスト ボックス 489"/>
        <xdr:cNvSpPr txBox="1"/>
      </xdr:nvSpPr>
      <xdr:spPr>
        <a:xfrm>
          <a:off x="7594111" y="1654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73910</xdr:rowOff>
    </xdr:from>
    <xdr:to>
      <xdr:col>36</xdr:col>
      <xdr:colOff>165100</xdr:colOff>
      <xdr:row>96</xdr:row>
      <xdr:rowOff>4060</xdr:rowOff>
    </xdr:to>
    <xdr:sp macro="" textlink="">
      <xdr:nvSpPr>
        <xdr:cNvPr id="491" name="楕円 490"/>
        <xdr:cNvSpPr/>
      </xdr:nvSpPr>
      <xdr:spPr>
        <a:xfrm>
          <a:off x="6921500" y="163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20587</xdr:rowOff>
    </xdr:from>
    <xdr:ext cx="534377" cy="259045"/>
    <xdr:sp macro="" textlink="">
      <xdr:nvSpPr>
        <xdr:cNvPr id="492" name="テキスト ボックス 491"/>
        <xdr:cNvSpPr txBox="1"/>
      </xdr:nvSpPr>
      <xdr:spPr>
        <a:xfrm>
          <a:off x="6705111" y="161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19" name="直線コネクタ 518"/>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0"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1" name="直線コネクタ 520"/>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2"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3" name="直線コネクタ 522"/>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164519</xdr:rowOff>
    </xdr:from>
    <xdr:to>
      <xdr:col>85</xdr:col>
      <xdr:colOff>127000</xdr:colOff>
      <xdr:row>37</xdr:row>
      <xdr:rowOff>73243</xdr:rowOff>
    </xdr:to>
    <xdr:cxnSp macro="">
      <xdr:nvCxnSpPr>
        <xdr:cNvPr id="524" name="直線コネクタ 523"/>
        <xdr:cNvCxnSpPr/>
      </xdr:nvCxnSpPr>
      <xdr:spPr>
        <a:xfrm>
          <a:off x="15481300" y="6336719"/>
          <a:ext cx="838200" cy="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5"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26" name="フローチャート: 判断 525"/>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164519</xdr:rowOff>
    </xdr:from>
    <xdr:to>
      <xdr:col>81</xdr:col>
      <xdr:colOff>50800</xdr:colOff>
      <xdr:row>37</xdr:row>
      <xdr:rowOff>155375</xdr:rowOff>
    </xdr:to>
    <xdr:cxnSp macro="">
      <xdr:nvCxnSpPr>
        <xdr:cNvPr id="527" name="直線コネクタ 526"/>
        <xdr:cNvCxnSpPr/>
      </xdr:nvCxnSpPr>
      <xdr:spPr>
        <a:xfrm flipV="1">
          <a:off x="14592300" y="6336719"/>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28" name="フローチャート: 判断 527"/>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29" name="テキスト ボックス 528"/>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137251</xdr:rowOff>
    </xdr:from>
    <xdr:to>
      <xdr:col>76</xdr:col>
      <xdr:colOff>114300</xdr:colOff>
      <xdr:row>37</xdr:row>
      <xdr:rowOff>155375</xdr:rowOff>
    </xdr:to>
    <xdr:cxnSp macro="">
      <xdr:nvCxnSpPr>
        <xdr:cNvPr id="530" name="直線コネクタ 529"/>
        <xdr:cNvCxnSpPr/>
      </xdr:nvCxnSpPr>
      <xdr:spPr>
        <a:xfrm>
          <a:off x="13703300" y="6138001"/>
          <a:ext cx="889000" cy="3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1" name="フローチャート: 判断 530"/>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2" name="テキスト ボックス 531"/>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137251</xdr:rowOff>
    </xdr:from>
    <xdr:to>
      <xdr:col>71</xdr:col>
      <xdr:colOff>177800</xdr:colOff>
      <xdr:row>36</xdr:row>
      <xdr:rowOff>126311</xdr:rowOff>
    </xdr:to>
    <xdr:cxnSp macro="">
      <xdr:nvCxnSpPr>
        <xdr:cNvPr id="533" name="直線コネクタ 532"/>
        <xdr:cNvCxnSpPr/>
      </xdr:nvCxnSpPr>
      <xdr:spPr>
        <a:xfrm flipV="1">
          <a:off x="12814300" y="6138001"/>
          <a:ext cx="889000" cy="16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4" name="フローチャート: 判断 533"/>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5" name="テキスト ボックス 534"/>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36" name="フローチャート: 判断 535"/>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37" name="テキスト ボックス 536"/>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22443</xdr:rowOff>
    </xdr:from>
    <xdr:to>
      <xdr:col>85</xdr:col>
      <xdr:colOff>177800</xdr:colOff>
      <xdr:row>37</xdr:row>
      <xdr:rowOff>124043</xdr:rowOff>
    </xdr:to>
    <xdr:sp macro="" textlink="">
      <xdr:nvSpPr>
        <xdr:cNvPr id="543" name="楕円 542"/>
        <xdr:cNvSpPr/>
      </xdr:nvSpPr>
      <xdr:spPr>
        <a:xfrm>
          <a:off x="162687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870</xdr:rowOff>
    </xdr:from>
    <xdr:ext cx="534377" cy="259045"/>
    <xdr:sp macro="" textlink="">
      <xdr:nvSpPr>
        <xdr:cNvPr id="544" name="消防費該当値テキスト"/>
        <xdr:cNvSpPr txBox="1"/>
      </xdr:nvSpPr>
      <xdr:spPr>
        <a:xfrm>
          <a:off x="16370300" y="63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113719</xdr:rowOff>
    </xdr:from>
    <xdr:to>
      <xdr:col>81</xdr:col>
      <xdr:colOff>101600</xdr:colOff>
      <xdr:row>37</xdr:row>
      <xdr:rowOff>43869</xdr:rowOff>
    </xdr:to>
    <xdr:sp macro="" textlink="">
      <xdr:nvSpPr>
        <xdr:cNvPr id="545" name="楕円 544"/>
        <xdr:cNvSpPr/>
      </xdr:nvSpPr>
      <xdr:spPr>
        <a:xfrm>
          <a:off x="15430500" y="628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34996</xdr:rowOff>
    </xdr:from>
    <xdr:ext cx="534377" cy="259045"/>
    <xdr:sp macro="" textlink="">
      <xdr:nvSpPr>
        <xdr:cNvPr id="546" name="テキスト ボックス 545"/>
        <xdr:cNvSpPr txBox="1"/>
      </xdr:nvSpPr>
      <xdr:spPr>
        <a:xfrm>
          <a:off x="15214111" y="637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104575</xdr:rowOff>
    </xdr:from>
    <xdr:to>
      <xdr:col>76</xdr:col>
      <xdr:colOff>165100</xdr:colOff>
      <xdr:row>38</xdr:row>
      <xdr:rowOff>34725</xdr:rowOff>
    </xdr:to>
    <xdr:sp macro="" textlink="">
      <xdr:nvSpPr>
        <xdr:cNvPr id="547" name="楕円 546"/>
        <xdr:cNvSpPr/>
      </xdr:nvSpPr>
      <xdr:spPr>
        <a:xfrm>
          <a:off x="14541500" y="64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25853</xdr:rowOff>
    </xdr:from>
    <xdr:ext cx="469744" cy="259045"/>
    <xdr:sp macro="" textlink="">
      <xdr:nvSpPr>
        <xdr:cNvPr id="548" name="テキスト ボックス 547"/>
        <xdr:cNvSpPr txBox="1"/>
      </xdr:nvSpPr>
      <xdr:spPr>
        <a:xfrm>
          <a:off x="14357428" y="654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86451</xdr:rowOff>
    </xdr:from>
    <xdr:to>
      <xdr:col>72</xdr:col>
      <xdr:colOff>38100</xdr:colOff>
      <xdr:row>36</xdr:row>
      <xdr:rowOff>16601</xdr:rowOff>
    </xdr:to>
    <xdr:sp macro="" textlink="">
      <xdr:nvSpPr>
        <xdr:cNvPr id="549" name="楕円 548"/>
        <xdr:cNvSpPr/>
      </xdr:nvSpPr>
      <xdr:spPr>
        <a:xfrm>
          <a:off x="13652500" y="6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7728</xdr:rowOff>
    </xdr:from>
    <xdr:ext cx="534377" cy="259045"/>
    <xdr:sp macro="" textlink="">
      <xdr:nvSpPr>
        <xdr:cNvPr id="550" name="テキスト ボックス 549"/>
        <xdr:cNvSpPr txBox="1"/>
      </xdr:nvSpPr>
      <xdr:spPr>
        <a:xfrm>
          <a:off x="13436111" y="61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75511</xdr:rowOff>
    </xdr:from>
    <xdr:to>
      <xdr:col>67</xdr:col>
      <xdr:colOff>101600</xdr:colOff>
      <xdr:row>37</xdr:row>
      <xdr:rowOff>5661</xdr:rowOff>
    </xdr:to>
    <xdr:sp macro="" textlink="">
      <xdr:nvSpPr>
        <xdr:cNvPr id="551" name="楕円 550"/>
        <xdr:cNvSpPr/>
      </xdr:nvSpPr>
      <xdr:spPr>
        <a:xfrm>
          <a:off x="12763500" y="62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168238</xdr:rowOff>
    </xdr:from>
    <xdr:ext cx="534377" cy="259045"/>
    <xdr:sp macro="" textlink="">
      <xdr:nvSpPr>
        <xdr:cNvPr id="552" name="テキスト ボックス 551"/>
        <xdr:cNvSpPr txBox="1"/>
      </xdr:nvSpPr>
      <xdr:spPr>
        <a:xfrm>
          <a:off x="12547111" y="63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5" name="直線コネクタ 574"/>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76"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77" name="直線コネクタ 576"/>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78"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79" name="直線コネクタ 578"/>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65360</xdr:rowOff>
    </xdr:from>
    <xdr:to>
      <xdr:col>85</xdr:col>
      <xdr:colOff>127000</xdr:colOff>
      <xdr:row>56</xdr:row>
      <xdr:rowOff>88128</xdr:rowOff>
    </xdr:to>
    <xdr:cxnSp macro="">
      <xdr:nvCxnSpPr>
        <xdr:cNvPr id="580" name="直線コネクタ 579"/>
        <xdr:cNvCxnSpPr/>
      </xdr:nvCxnSpPr>
      <xdr:spPr>
        <a:xfrm>
          <a:off x="15481300" y="9666560"/>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1"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2" name="フローチャート: 判断 581"/>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81704</xdr:rowOff>
    </xdr:from>
    <xdr:to>
      <xdr:col>81</xdr:col>
      <xdr:colOff>50800</xdr:colOff>
      <xdr:row>56</xdr:row>
      <xdr:rowOff>65360</xdr:rowOff>
    </xdr:to>
    <xdr:cxnSp macro="">
      <xdr:nvCxnSpPr>
        <xdr:cNvPr id="583" name="直線コネクタ 582"/>
        <xdr:cNvCxnSpPr/>
      </xdr:nvCxnSpPr>
      <xdr:spPr>
        <a:xfrm>
          <a:off x="14592300" y="9340004"/>
          <a:ext cx="889000" cy="3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4" name="フローチャート: 判断 583"/>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5" name="テキスト ボックス 584"/>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81704</xdr:rowOff>
    </xdr:from>
    <xdr:to>
      <xdr:col>76</xdr:col>
      <xdr:colOff>114300</xdr:colOff>
      <xdr:row>55</xdr:row>
      <xdr:rowOff>133482</xdr:rowOff>
    </xdr:to>
    <xdr:cxnSp macro="">
      <xdr:nvCxnSpPr>
        <xdr:cNvPr id="586" name="直線コネクタ 585"/>
        <xdr:cNvCxnSpPr/>
      </xdr:nvCxnSpPr>
      <xdr:spPr>
        <a:xfrm flipV="1">
          <a:off x="13703300" y="9340004"/>
          <a:ext cx="8890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87" name="フローチャート: 判断 586"/>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88" name="テキスト ボックス 587"/>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133482</xdr:rowOff>
    </xdr:from>
    <xdr:to>
      <xdr:col>71</xdr:col>
      <xdr:colOff>177800</xdr:colOff>
      <xdr:row>56</xdr:row>
      <xdr:rowOff>127722</xdr:rowOff>
    </xdr:to>
    <xdr:cxnSp macro="">
      <xdr:nvCxnSpPr>
        <xdr:cNvPr id="589" name="直線コネクタ 588"/>
        <xdr:cNvCxnSpPr/>
      </xdr:nvCxnSpPr>
      <xdr:spPr>
        <a:xfrm flipV="1">
          <a:off x="12814300" y="9563232"/>
          <a:ext cx="889000" cy="16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0" name="フローチャート: 判断 589"/>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65041</xdr:rowOff>
    </xdr:from>
    <xdr:ext cx="534377" cy="259045"/>
    <xdr:sp macro="" textlink="">
      <xdr:nvSpPr>
        <xdr:cNvPr id="591" name="テキスト ボックス 590"/>
        <xdr:cNvSpPr txBox="1"/>
      </xdr:nvSpPr>
      <xdr:spPr>
        <a:xfrm>
          <a:off x="13436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2" name="フローチャート: 判断 591"/>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3" name="テキスト ボックス 592"/>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37328</xdr:rowOff>
    </xdr:from>
    <xdr:to>
      <xdr:col>85</xdr:col>
      <xdr:colOff>177800</xdr:colOff>
      <xdr:row>56</xdr:row>
      <xdr:rowOff>138928</xdr:rowOff>
    </xdr:to>
    <xdr:sp macro="" textlink="">
      <xdr:nvSpPr>
        <xdr:cNvPr id="599" name="楕円 598"/>
        <xdr:cNvSpPr/>
      </xdr:nvSpPr>
      <xdr:spPr>
        <a:xfrm>
          <a:off x="16268700" y="963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15755</xdr:rowOff>
    </xdr:from>
    <xdr:ext cx="534377" cy="259045"/>
    <xdr:sp macro="" textlink="">
      <xdr:nvSpPr>
        <xdr:cNvPr id="600" name="教育費該当値テキスト"/>
        <xdr:cNvSpPr txBox="1"/>
      </xdr:nvSpPr>
      <xdr:spPr>
        <a:xfrm>
          <a:off x="16370300" y="961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14560</xdr:rowOff>
    </xdr:from>
    <xdr:to>
      <xdr:col>81</xdr:col>
      <xdr:colOff>101600</xdr:colOff>
      <xdr:row>56</xdr:row>
      <xdr:rowOff>116160</xdr:rowOff>
    </xdr:to>
    <xdr:sp macro="" textlink="">
      <xdr:nvSpPr>
        <xdr:cNvPr id="601" name="楕円 600"/>
        <xdr:cNvSpPr/>
      </xdr:nvSpPr>
      <xdr:spPr>
        <a:xfrm>
          <a:off x="15430500" y="96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107287</xdr:rowOff>
    </xdr:from>
    <xdr:ext cx="534377" cy="259045"/>
    <xdr:sp macro="" textlink="">
      <xdr:nvSpPr>
        <xdr:cNvPr id="602" name="テキスト ボックス 601"/>
        <xdr:cNvSpPr txBox="1"/>
      </xdr:nvSpPr>
      <xdr:spPr>
        <a:xfrm>
          <a:off x="15214111" y="97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30904</xdr:rowOff>
    </xdr:from>
    <xdr:to>
      <xdr:col>76</xdr:col>
      <xdr:colOff>165100</xdr:colOff>
      <xdr:row>54</xdr:row>
      <xdr:rowOff>132504</xdr:rowOff>
    </xdr:to>
    <xdr:sp macro="" textlink="">
      <xdr:nvSpPr>
        <xdr:cNvPr id="603" name="楕円 602"/>
        <xdr:cNvSpPr/>
      </xdr:nvSpPr>
      <xdr:spPr>
        <a:xfrm>
          <a:off x="14541500" y="92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149031</xdr:rowOff>
    </xdr:from>
    <xdr:ext cx="534377" cy="259045"/>
    <xdr:sp macro="" textlink="">
      <xdr:nvSpPr>
        <xdr:cNvPr id="604" name="テキスト ボックス 603"/>
        <xdr:cNvSpPr txBox="1"/>
      </xdr:nvSpPr>
      <xdr:spPr>
        <a:xfrm>
          <a:off x="14325111" y="90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82682</xdr:rowOff>
    </xdr:from>
    <xdr:to>
      <xdr:col>72</xdr:col>
      <xdr:colOff>38100</xdr:colOff>
      <xdr:row>56</xdr:row>
      <xdr:rowOff>12832</xdr:rowOff>
    </xdr:to>
    <xdr:sp macro="" textlink="">
      <xdr:nvSpPr>
        <xdr:cNvPr id="605" name="楕円 604"/>
        <xdr:cNvSpPr/>
      </xdr:nvSpPr>
      <xdr:spPr>
        <a:xfrm>
          <a:off x="136525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29359</xdr:rowOff>
    </xdr:from>
    <xdr:ext cx="534377" cy="259045"/>
    <xdr:sp macro="" textlink="">
      <xdr:nvSpPr>
        <xdr:cNvPr id="606" name="テキスト ボックス 605"/>
        <xdr:cNvSpPr txBox="1"/>
      </xdr:nvSpPr>
      <xdr:spPr>
        <a:xfrm>
          <a:off x="13436111" y="92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76922</xdr:rowOff>
    </xdr:from>
    <xdr:to>
      <xdr:col>67</xdr:col>
      <xdr:colOff>101600</xdr:colOff>
      <xdr:row>57</xdr:row>
      <xdr:rowOff>7072</xdr:rowOff>
    </xdr:to>
    <xdr:sp macro="" textlink="">
      <xdr:nvSpPr>
        <xdr:cNvPr id="607" name="楕円 606"/>
        <xdr:cNvSpPr/>
      </xdr:nvSpPr>
      <xdr:spPr>
        <a:xfrm>
          <a:off x="12763500" y="96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169649</xdr:rowOff>
    </xdr:from>
    <xdr:ext cx="534377" cy="259045"/>
    <xdr:sp macro="" textlink="">
      <xdr:nvSpPr>
        <xdr:cNvPr id="608" name="テキスト ボックス 607"/>
        <xdr:cNvSpPr txBox="1"/>
      </xdr:nvSpPr>
      <xdr:spPr>
        <a:xfrm>
          <a:off x="12547111" y="977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166401</xdr:rowOff>
    </xdr:from>
    <xdr:to>
      <xdr:col>85</xdr:col>
      <xdr:colOff>126364</xdr:colOff>
      <xdr:row>78</xdr:row>
      <xdr:rowOff>139700</xdr:rowOff>
    </xdr:to>
    <xdr:cxnSp macro="">
      <xdr:nvCxnSpPr>
        <xdr:cNvPr id="630" name="直線コネクタ 629"/>
        <xdr:cNvCxnSpPr/>
      </xdr:nvCxnSpPr>
      <xdr:spPr>
        <a:xfrm flipV="1">
          <a:off x="16317595" y="12853701"/>
          <a:ext cx="1269" cy="659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154848</xdr:rowOff>
    </xdr:from>
    <xdr:ext cx="249299" cy="259045"/>
    <xdr:sp macro="" textlink="">
      <xdr:nvSpPr>
        <xdr:cNvPr id="631" name="災害復旧費最小値テキスト"/>
        <xdr:cNvSpPr txBox="1"/>
      </xdr:nvSpPr>
      <xdr:spPr>
        <a:xfrm>
          <a:off x="16370300" y="135279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113078</xdr:rowOff>
    </xdr:from>
    <xdr:ext cx="534377" cy="259045"/>
    <xdr:sp macro="" textlink="">
      <xdr:nvSpPr>
        <xdr:cNvPr id="633" name="災害復旧費最大値テキスト"/>
        <xdr:cNvSpPr txBox="1"/>
      </xdr:nvSpPr>
      <xdr:spPr>
        <a:xfrm>
          <a:off x="16370300" y="126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166401</xdr:rowOff>
    </xdr:from>
    <xdr:to>
      <xdr:col>86</xdr:col>
      <xdr:colOff>25400</xdr:colOff>
      <xdr:row>74</xdr:row>
      <xdr:rowOff>166401</xdr:rowOff>
    </xdr:to>
    <xdr:cxnSp macro="">
      <xdr:nvCxnSpPr>
        <xdr:cNvPr id="634" name="直線コネクタ 633"/>
        <xdr:cNvCxnSpPr/>
      </xdr:nvCxnSpPr>
      <xdr:spPr>
        <a:xfrm>
          <a:off x="16230600" y="12853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41677</xdr:rowOff>
    </xdr:from>
    <xdr:to>
      <xdr:col>85</xdr:col>
      <xdr:colOff>127000</xdr:colOff>
      <xdr:row>74</xdr:row>
      <xdr:rowOff>166401</xdr:rowOff>
    </xdr:to>
    <xdr:cxnSp macro="">
      <xdr:nvCxnSpPr>
        <xdr:cNvPr id="635" name="直線コネクタ 634"/>
        <xdr:cNvCxnSpPr/>
      </xdr:nvCxnSpPr>
      <xdr:spPr>
        <a:xfrm>
          <a:off x="15481300" y="12728977"/>
          <a:ext cx="8382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27847</xdr:rowOff>
    </xdr:from>
    <xdr:ext cx="469744" cy="259045"/>
    <xdr:sp macro="" textlink="">
      <xdr:nvSpPr>
        <xdr:cNvPr id="636" name="災害復旧費平均値テキスト"/>
        <xdr:cNvSpPr txBox="1"/>
      </xdr:nvSpPr>
      <xdr:spPr>
        <a:xfrm>
          <a:off x="16370300" y="1340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49420</xdr:rowOff>
    </xdr:from>
    <xdr:to>
      <xdr:col>85</xdr:col>
      <xdr:colOff>177800</xdr:colOff>
      <xdr:row>78</xdr:row>
      <xdr:rowOff>151020</xdr:rowOff>
    </xdr:to>
    <xdr:sp macro="" textlink="">
      <xdr:nvSpPr>
        <xdr:cNvPr id="637" name="フローチャート: 判断 636"/>
        <xdr:cNvSpPr/>
      </xdr:nvSpPr>
      <xdr:spPr>
        <a:xfrm>
          <a:off x="16268700" y="1342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159108</xdr:rowOff>
    </xdr:from>
    <xdr:to>
      <xdr:col>81</xdr:col>
      <xdr:colOff>50800</xdr:colOff>
      <xdr:row>74</xdr:row>
      <xdr:rowOff>41677</xdr:rowOff>
    </xdr:to>
    <xdr:cxnSp macro="">
      <xdr:nvCxnSpPr>
        <xdr:cNvPr id="638" name="直線コネクタ 637"/>
        <xdr:cNvCxnSpPr/>
      </xdr:nvCxnSpPr>
      <xdr:spPr>
        <a:xfrm>
          <a:off x="14592300" y="12332058"/>
          <a:ext cx="889000" cy="39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22789</xdr:rowOff>
    </xdr:from>
    <xdr:to>
      <xdr:col>81</xdr:col>
      <xdr:colOff>101600</xdr:colOff>
      <xdr:row>78</xdr:row>
      <xdr:rowOff>124389</xdr:rowOff>
    </xdr:to>
    <xdr:sp macro="" textlink="">
      <xdr:nvSpPr>
        <xdr:cNvPr id="639" name="フローチャート: 判断 638"/>
        <xdr:cNvSpPr/>
      </xdr:nvSpPr>
      <xdr:spPr>
        <a:xfrm>
          <a:off x="15430500" y="133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115516</xdr:rowOff>
    </xdr:from>
    <xdr:ext cx="469744" cy="259045"/>
    <xdr:sp macro="" textlink="">
      <xdr:nvSpPr>
        <xdr:cNvPr id="640" name="テキスト ボックス 639"/>
        <xdr:cNvSpPr txBox="1"/>
      </xdr:nvSpPr>
      <xdr:spPr>
        <a:xfrm>
          <a:off x="15246428"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159108</xdr:rowOff>
    </xdr:from>
    <xdr:to>
      <xdr:col>76</xdr:col>
      <xdr:colOff>114300</xdr:colOff>
      <xdr:row>73</xdr:row>
      <xdr:rowOff>109844</xdr:rowOff>
    </xdr:to>
    <xdr:cxnSp macro="">
      <xdr:nvCxnSpPr>
        <xdr:cNvPr id="641" name="直線コネクタ 640"/>
        <xdr:cNvCxnSpPr/>
      </xdr:nvCxnSpPr>
      <xdr:spPr>
        <a:xfrm flipV="1">
          <a:off x="13703300" y="12332058"/>
          <a:ext cx="889000" cy="29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10559</xdr:rowOff>
    </xdr:from>
    <xdr:to>
      <xdr:col>76</xdr:col>
      <xdr:colOff>165100</xdr:colOff>
      <xdr:row>78</xdr:row>
      <xdr:rowOff>112159</xdr:rowOff>
    </xdr:to>
    <xdr:sp macro="" textlink="">
      <xdr:nvSpPr>
        <xdr:cNvPr id="642" name="フローチャート: 判断 641"/>
        <xdr:cNvSpPr/>
      </xdr:nvSpPr>
      <xdr:spPr>
        <a:xfrm>
          <a:off x="145415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103286</xdr:rowOff>
    </xdr:from>
    <xdr:ext cx="469744" cy="259045"/>
    <xdr:sp macro="" textlink="">
      <xdr:nvSpPr>
        <xdr:cNvPr id="643" name="テキスト ボックス 642"/>
        <xdr:cNvSpPr txBox="1"/>
      </xdr:nvSpPr>
      <xdr:spPr>
        <a:xfrm>
          <a:off x="14357428" y="1347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109844</xdr:rowOff>
    </xdr:from>
    <xdr:to>
      <xdr:col>71</xdr:col>
      <xdr:colOff>177800</xdr:colOff>
      <xdr:row>76</xdr:row>
      <xdr:rowOff>133505</xdr:rowOff>
    </xdr:to>
    <xdr:cxnSp macro="">
      <xdr:nvCxnSpPr>
        <xdr:cNvPr id="644" name="直線コネクタ 643"/>
        <xdr:cNvCxnSpPr/>
      </xdr:nvCxnSpPr>
      <xdr:spPr>
        <a:xfrm flipV="1">
          <a:off x="12814300" y="12625694"/>
          <a:ext cx="889000" cy="5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46197</xdr:rowOff>
    </xdr:from>
    <xdr:to>
      <xdr:col>72</xdr:col>
      <xdr:colOff>38100</xdr:colOff>
      <xdr:row>78</xdr:row>
      <xdr:rowOff>147797</xdr:rowOff>
    </xdr:to>
    <xdr:sp macro="" textlink="">
      <xdr:nvSpPr>
        <xdr:cNvPr id="645" name="フローチャート: 判断 644"/>
        <xdr:cNvSpPr/>
      </xdr:nvSpPr>
      <xdr:spPr>
        <a:xfrm>
          <a:off x="13652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138924</xdr:rowOff>
    </xdr:from>
    <xdr:ext cx="469744" cy="259045"/>
    <xdr:sp macro="" textlink="">
      <xdr:nvSpPr>
        <xdr:cNvPr id="646" name="テキスト ボックス 645"/>
        <xdr:cNvSpPr txBox="1"/>
      </xdr:nvSpPr>
      <xdr:spPr>
        <a:xfrm>
          <a:off x="13468428"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16046</xdr:rowOff>
    </xdr:from>
    <xdr:to>
      <xdr:col>67</xdr:col>
      <xdr:colOff>101600</xdr:colOff>
      <xdr:row>78</xdr:row>
      <xdr:rowOff>117646</xdr:rowOff>
    </xdr:to>
    <xdr:sp macro="" textlink="">
      <xdr:nvSpPr>
        <xdr:cNvPr id="647" name="フローチャート: 判断 646"/>
        <xdr:cNvSpPr/>
      </xdr:nvSpPr>
      <xdr:spPr>
        <a:xfrm>
          <a:off x="12763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108773</xdr:rowOff>
    </xdr:from>
    <xdr:ext cx="469744" cy="259045"/>
    <xdr:sp macro="" textlink="">
      <xdr:nvSpPr>
        <xdr:cNvPr id="648" name="テキスト ボックス 647"/>
        <xdr:cNvSpPr txBox="1"/>
      </xdr:nvSpPr>
      <xdr:spPr>
        <a:xfrm>
          <a:off x="12579428" y="134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115601</xdr:rowOff>
    </xdr:from>
    <xdr:to>
      <xdr:col>85</xdr:col>
      <xdr:colOff>177800</xdr:colOff>
      <xdr:row>75</xdr:row>
      <xdr:rowOff>45751</xdr:rowOff>
    </xdr:to>
    <xdr:sp macro="" textlink="">
      <xdr:nvSpPr>
        <xdr:cNvPr id="654" name="楕円 653"/>
        <xdr:cNvSpPr/>
      </xdr:nvSpPr>
      <xdr:spPr>
        <a:xfrm>
          <a:off x="16268700" y="128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68628</xdr:rowOff>
    </xdr:from>
    <xdr:ext cx="534377" cy="259045"/>
    <xdr:sp macro="" textlink="">
      <xdr:nvSpPr>
        <xdr:cNvPr id="655" name="災害復旧費該当値テキスト"/>
        <xdr:cNvSpPr txBox="1"/>
      </xdr:nvSpPr>
      <xdr:spPr>
        <a:xfrm>
          <a:off x="16370300" y="127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162327</xdr:rowOff>
    </xdr:from>
    <xdr:to>
      <xdr:col>81</xdr:col>
      <xdr:colOff>101600</xdr:colOff>
      <xdr:row>74</xdr:row>
      <xdr:rowOff>92477</xdr:rowOff>
    </xdr:to>
    <xdr:sp macro="" textlink="">
      <xdr:nvSpPr>
        <xdr:cNvPr id="656" name="楕円 655"/>
        <xdr:cNvSpPr/>
      </xdr:nvSpPr>
      <xdr:spPr>
        <a:xfrm>
          <a:off x="15430500" y="126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109004</xdr:rowOff>
    </xdr:from>
    <xdr:ext cx="534377" cy="259045"/>
    <xdr:sp macro="" textlink="">
      <xdr:nvSpPr>
        <xdr:cNvPr id="657" name="テキスト ボックス 656"/>
        <xdr:cNvSpPr txBox="1"/>
      </xdr:nvSpPr>
      <xdr:spPr>
        <a:xfrm>
          <a:off x="15214111" y="124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108308</xdr:rowOff>
    </xdr:from>
    <xdr:to>
      <xdr:col>76</xdr:col>
      <xdr:colOff>165100</xdr:colOff>
      <xdr:row>72</xdr:row>
      <xdr:rowOff>38458</xdr:rowOff>
    </xdr:to>
    <xdr:sp macro="" textlink="">
      <xdr:nvSpPr>
        <xdr:cNvPr id="658" name="楕円 657"/>
        <xdr:cNvSpPr/>
      </xdr:nvSpPr>
      <xdr:spPr>
        <a:xfrm>
          <a:off x="14541500" y="122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54985</xdr:rowOff>
    </xdr:from>
    <xdr:ext cx="534377" cy="259045"/>
    <xdr:sp macro="" textlink="">
      <xdr:nvSpPr>
        <xdr:cNvPr id="659" name="テキスト ボックス 658"/>
        <xdr:cNvSpPr txBox="1"/>
      </xdr:nvSpPr>
      <xdr:spPr>
        <a:xfrm>
          <a:off x="14325111" y="120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59044</xdr:rowOff>
    </xdr:from>
    <xdr:to>
      <xdr:col>72</xdr:col>
      <xdr:colOff>38100</xdr:colOff>
      <xdr:row>73</xdr:row>
      <xdr:rowOff>160644</xdr:rowOff>
    </xdr:to>
    <xdr:sp macro="" textlink="">
      <xdr:nvSpPr>
        <xdr:cNvPr id="660" name="楕円 659"/>
        <xdr:cNvSpPr/>
      </xdr:nvSpPr>
      <xdr:spPr>
        <a:xfrm>
          <a:off x="13652500" y="125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5721</xdr:rowOff>
    </xdr:from>
    <xdr:ext cx="534377" cy="259045"/>
    <xdr:sp macro="" textlink="">
      <xdr:nvSpPr>
        <xdr:cNvPr id="661" name="テキスト ボックス 660"/>
        <xdr:cNvSpPr txBox="1"/>
      </xdr:nvSpPr>
      <xdr:spPr>
        <a:xfrm>
          <a:off x="13436111" y="123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82705</xdr:rowOff>
    </xdr:from>
    <xdr:to>
      <xdr:col>67</xdr:col>
      <xdr:colOff>101600</xdr:colOff>
      <xdr:row>77</xdr:row>
      <xdr:rowOff>12855</xdr:rowOff>
    </xdr:to>
    <xdr:sp macro="" textlink="">
      <xdr:nvSpPr>
        <xdr:cNvPr id="662" name="楕円 661"/>
        <xdr:cNvSpPr/>
      </xdr:nvSpPr>
      <xdr:spPr>
        <a:xfrm>
          <a:off x="12763500" y="131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29382</xdr:rowOff>
    </xdr:from>
    <xdr:ext cx="534377" cy="259045"/>
    <xdr:sp macro="" textlink="">
      <xdr:nvSpPr>
        <xdr:cNvPr id="663" name="テキスト ボックス 662"/>
        <xdr:cNvSpPr txBox="1"/>
      </xdr:nvSpPr>
      <xdr:spPr>
        <a:xfrm>
          <a:off x="12547111" y="1288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86" name="直線コネクタ 685"/>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87"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88" name="直線コネクタ 687"/>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89"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0" name="直線コネクタ 689"/>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78344</xdr:rowOff>
    </xdr:from>
    <xdr:to>
      <xdr:col>85</xdr:col>
      <xdr:colOff>127000</xdr:colOff>
      <xdr:row>97</xdr:row>
      <xdr:rowOff>83944</xdr:rowOff>
    </xdr:to>
    <xdr:cxnSp macro="">
      <xdr:nvCxnSpPr>
        <xdr:cNvPr id="691" name="直線コネクタ 690"/>
        <xdr:cNvCxnSpPr/>
      </xdr:nvCxnSpPr>
      <xdr:spPr>
        <a:xfrm flipV="1">
          <a:off x="15481300" y="16708994"/>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2"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3" name="フローチャート: 判断 692"/>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74092</xdr:rowOff>
    </xdr:from>
    <xdr:to>
      <xdr:col>81</xdr:col>
      <xdr:colOff>50800</xdr:colOff>
      <xdr:row>97</xdr:row>
      <xdr:rowOff>83944</xdr:rowOff>
    </xdr:to>
    <xdr:cxnSp macro="">
      <xdr:nvCxnSpPr>
        <xdr:cNvPr id="694" name="直線コネクタ 693"/>
        <xdr:cNvCxnSpPr/>
      </xdr:nvCxnSpPr>
      <xdr:spPr>
        <a:xfrm>
          <a:off x="14592300" y="16704742"/>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5" name="フローチャート: 判断 694"/>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696" name="テキスト ボックス 695"/>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32990</xdr:rowOff>
    </xdr:from>
    <xdr:to>
      <xdr:col>76</xdr:col>
      <xdr:colOff>114300</xdr:colOff>
      <xdr:row>97</xdr:row>
      <xdr:rowOff>74092</xdr:rowOff>
    </xdr:to>
    <xdr:cxnSp macro="">
      <xdr:nvCxnSpPr>
        <xdr:cNvPr id="697" name="直線コネクタ 696"/>
        <xdr:cNvCxnSpPr/>
      </xdr:nvCxnSpPr>
      <xdr:spPr>
        <a:xfrm>
          <a:off x="13703300" y="16663640"/>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698" name="フローチャート: 判断 697"/>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699" name="テキスト ボックス 698"/>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162720</xdr:rowOff>
    </xdr:from>
    <xdr:to>
      <xdr:col>71</xdr:col>
      <xdr:colOff>177800</xdr:colOff>
      <xdr:row>97</xdr:row>
      <xdr:rowOff>32990</xdr:rowOff>
    </xdr:to>
    <xdr:cxnSp macro="">
      <xdr:nvCxnSpPr>
        <xdr:cNvPr id="700" name="直線コネクタ 699"/>
        <xdr:cNvCxnSpPr/>
      </xdr:nvCxnSpPr>
      <xdr:spPr>
        <a:xfrm>
          <a:off x="12814300" y="16621920"/>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1" name="フローチャート: 判断 700"/>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2" name="テキスト ボックス 701"/>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3" name="フローチャート: 判断 702"/>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04" name="テキスト ボックス 703"/>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27544</xdr:rowOff>
    </xdr:from>
    <xdr:to>
      <xdr:col>85</xdr:col>
      <xdr:colOff>177800</xdr:colOff>
      <xdr:row>97</xdr:row>
      <xdr:rowOff>129144</xdr:rowOff>
    </xdr:to>
    <xdr:sp macro="" textlink="">
      <xdr:nvSpPr>
        <xdr:cNvPr id="710" name="楕円 709"/>
        <xdr:cNvSpPr/>
      </xdr:nvSpPr>
      <xdr:spPr>
        <a:xfrm>
          <a:off x="16268700" y="166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50421</xdr:rowOff>
    </xdr:from>
    <xdr:ext cx="534377" cy="259045"/>
    <xdr:sp macro="" textlink="">
      <xdr:nvSpPr>
        <xdr:cNvPr id="711" name="公債費該当値テキスト"/>
        <xdr:cNvSpPr txBox="1"/>
      </xdr:nvSpPr>
      <xdr:spPr>
        <a:xfrm>
          <a:off x="16370300" y="1650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33144</xdr:rowOff>
    </xdr:from>
    <xdr:to>
      <xdr:col>81</xdr:col>
      <xdr:colOff>101600</xdr:colOff>
      <xdr:row>97</xdr:row>
      <xdr:rowOff>134744</xdr:rowOff>
    </xdr:to>
    <xdr:sp macro="" textlink="">
      <xdr:nvSpPr>
        <xdr:cNvPr id="712" name="楕円 711"/>
        <xdr:cNvSpPr/>
      </xdr:nvSpPr>
      <xdr:spPr>
        <a:xfrm>
          <a:off x="15430500" y="166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151271</xdr:rowOff>
    </xdr:from>
    <xdr:ext cx="534377" cy="259045"/>
    <xdr:sp macro="" textlink="">
      <xdr:nvSpPr>
        <xdr:cNvPr id="713" name="テキスト ボックス 712"/>
        <xdr:cNvSpPr txBox="1"/>
      </xdr:nvSpPr>
      <xdr:spPr>
        <a:xfrm>
          <a:off x="15214111" y="164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23292</xdr:rowOff>
    </xdr:from>
    <xdr:to>
      <xdr:col>76</xdr:col>
      <xdr:colOff>165100</xdr:colOff>
      <xdr:row>97</xdr:row>
      <xdr:rowOff>124892</xdr:rowOff>
    </xdr:to>
    <xdr:sp macro="" textlink="">
      <xdr:nvSpPr>
        <xdr:cNvPr id="714" name="楕円 713"/>
        <xdr:cNvSpPr/>
      </xdr:nvSpPr>
      <xdr:spPr>
        <a:xfrm>
          <a:off x="14541500" y="166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141419</xdr:rowOff>
    </xdr:from>
    <xdr:ext cx="534377" cy="259045"/>
    <xdr:sp macro="" textlink="">
      <xdr:nvSpPr>
        <xdr:cNvPr id="715" name="テキスト ボックス 714"/>
        <xdr:cNvSpPr txBox="1"/>
      </xdr:nvSpPr>
      <xdr:spPr>
        <a:xfrm>
          <a:off x="14325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153640</xdr:rowOff>
    </xdr:from>
    <xdr:to>
      <xdr:col>72</xdr:col>
      <xdr:colOff>38100</xdr:colOff>
      <xdr:row>97</xdr:row>
      <xdr:rowOff>83790</xdr:rowOff>
    </xdr:to>
    <xdr:sp macro="" textlink="">
      <xdr:nvSpPr>
        <xdr:cNvPr id="716" name="楕円 715"/>
        <xdr:cNvSpPr/>
      </xdr:nvSpPr>
      <xdr:spPr>
        <a:xfrm>
          <a:off x="13652500" y="166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74917</xdr:rowOff>
    </xdr:from>
    <xdr:ext cx="534377" cy="259045"/>
    <xdr:sp macro="" textlink="">
      <xdr:nvSpPr>
        <xdr:cNvPr id="717" name="テキスト ボックス 716"/>
        <xdr:cNvSpPr txBox="1"/>
      </xdr:nvSpPr>
      <xdr:spPr>
        <a:xfrm>
          <a:off x="13436111" y="167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111920</xdr:rowOff>
    </xdr:from>
    <xdr:to>
      <xdr:col>67</xdr:col>
      <xdr:colOff>101600</xdr:colOff>
      <xdr:row>97</xdr:row>
      <xdr:rowOff>42070</xdr:rowOff>
    </xdr:to>
    <xdr:sp macro="" textlink="">
      <xdr:nvSpPr>
        <xdr:cNvPr id="718" name="楕円 717"/>
        <xdr:cNvSpPr/>
      </xdr:nvSpPr>
      <xdr:spPr>
        <a:xfrm>
          <a:off x="12763500" y="16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58597</xdr:rowOff>
    </xdr:from>
    <xdr:ext cx="534377" cy="259045"/>
    <xdr:sp macro="" textlink="">
      <xdr:nvSpPr>
        <xdr:cNvPr id="719" name="テキスト ボックス 718"/>
        <xdr:cNvSpPr txBox="1"/>
      </xdr:nvSpPr>
      <xdr:spPr>
        <a:xfrm>
          <a:off x="12547111" y="1634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3" name="直線コネクタ 742"/>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46"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47" name="直線コネクタ 746"/>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49"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0" name="フローチャート: 判断 749"/>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2" name="フローチャート: 判断 751"/>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3" name="テキスト ボックス 752"/>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5" name="フローチャート: 判断 754"/>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56" name="テキスト ボックス 755"/>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58" name="フローチャート: 判断 757"/>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59" name="テキスト ボックス 758"/>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0" name="フローチャート: 判断 759"/>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1" name="テキスト ボックス 760"/>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大きく減少しているが、これは民有地の除染の進捗による災害救助費の減少及び臨時福祉給付金事業の終了が影響している。一方で、待機児童の解消や高齢者の健康・生きがいづくり、福祉施設の整備等に重点的に取り組んだことから、児童福祉費、老人福祉費は増加しており、類似団体と比較して高い状況は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衛生費については、中核市への移行に伴う保健所の整備をはじめとして、斎場や新最終処分場等の施設整備に取り組んだことから増加している。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農林水産業費については、ため池の放射性物質対策事業の影響により増加している。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災害復旧費は、公共土木施設や農業施設等の除染の実施により、類似団体と比較して極めて高くなっている。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今後は、事務事業の見直し、定員管理と給与の適正化、民間委託や指定管理者制度の活用等により、健全な財政運営に努める。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年度については、震災復興特別交付税の増による地方交付税の増や、地方消費税交付金の増等があったものの、年度間の財源調整のため財政調整基金から</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億円を繰り入れたことから、実質単年度収支は赤字となっている。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今後は、実質単年度収支が赤字とならないよう、歳入の確保と、財政調整基金に依存しない健全な財政運営に努める。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各会計とも赤字額はなく、厳しい歳入環境や東日本大震災及び原子力災害からの復旧・復興への対応を引き続き行いながらも、限られた財源の重点的かつ効率的な執行に努め、健全な財政運営に努めた。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501;&#12457;&#12523;&#12480;/&#9733;&#36001;&#25919;&#29366;&#27841;&#35519;&#26619;&#65286;&#36001;&#25919;&#29366;&#27841;&#36039;&#26009;&#38598;/R1&#65288;2019&#65289;&#24180;&#24230;/&#9733;&#65298;&#22238;&#30446;/&#12304;&#36001;&#25919;&#29366;&#27841;&#36039;&#26009;&#38598;&#12305;_072010_&#31119;&#2379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36.5</v>
          </cell>
          <cell r="BX73">
            <v>31.7</v>
          </cell>
          <cell r="CF73">
            <v>22.3</v>
          </cell>
          <cell r="CN73">
            <v>15.3</v>
          </cell>
          <cell r="CV73">
            <v>19.3</v>
          </cell>
        </row>
        <row r="75">
          <cell r="BP75">
            <v>4.5</v>
          </cell>
          <cell r="BX75">
            <v>3.5</v>
          </cell>
          <cell r="CF75">
            <v>2.7</v>
          </cell>
          <cell r="CN75">
            <v>1.7</v>
          </cell>
          <cell r="CV75">
            <v>1.6</v>
          </cell>
        </row>
        <row r="77">
          <cell r="AN77" t="str">
            <v>類似団体内平均値</v>
          </cell>
          <cell r="BP77">
            <v>32.6</v>
          </cell>
          <cell r="BX77">
            <v>30.5</v>
          </cell>
          <cell r="CF77">
            <v>25.4</v>
          </cell>
          <cell r="CN77">
            <v>16.600000000000001</v>
          </cell>
          <cell r="CV77">
            <v>17.399999999999999</v>
          </cell>
        </row>
        <row r="79">
          <cell r="BP79">
            <v>5.9</v>
          </cell>
          <cell r="BX79">
            <v>5.2</v>
          </cell>
          <cell r="CF79">
            <v>4.8</v>
          </cell>
          <cell r="CN79">
            <v>3.6</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139931295</v>
      </c>
      <c r="BO4" s="372"/>
      <c r="BP4" s="372"/>
      <c r="BQ4" s="372"/>
      <c r="BR4" s="372"/>
      <c r="BS4" s="372"/>
      <c r="BT4" s="372"/>
      <c r="BU4" s="373"/>
      <c r="BV4" s="371">
        <v>196418713</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7.1</v>
      </c>
      <c r="CU4" s="378"/>
      <c r="CV4" s="378"/>
      <c r="CW4" s="378"/>
      <c r="CX4" s="378"/>
      <c r="CY4" s="378"/>
      <c r="CZ4" s="378"/>
      <c r="DA4" s="379"/>
      <c r="DB4" s="377">
        <v>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134424777</v>
      </c>
      <c r="BO5" s="409"/>
      <c r="BP5" s="409"/>
      <c r="BQ5" s="409"/>
      <c r="BR5" s="409"/>
      <c r="BS5" s="409"/>
      <c r="BT5" s="409"/>
      <c r="BU5" s="410"/>
      <c r="BV5" s="408">
        <v>191792734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89.4</v>
      </c>
      <c r="CU5" s="406"/>
      <c r="CV5" s="406"/>
      <c r="CW5" s="406"/>
      <c r="CX5" s="406"/>
      <c r="CY5" s="406"/>
      <c r="CZ5" s="406"/>
      <c r="DA5" s="407"/>
      <c r="DB5" s="405">
        <v>87.5</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5506518</v>
      </c>
      <c r="BO6" s="409"/>
      <c r="BP6" s="409"/>
      <c r="BQ6" s="409"/>
      <c r="BR6" s="409"/>
      <c r="BS6" s="409"/>
      <c r="BT6" s="409"/>
      <c r="BU6" s="410"/>
      <c r="BV6" s="408">
        <v>4625979</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95.7</v>
      </c>
      <c r="CU6" s="446"/>
      <c r="CV6" s="446"/>
      <c r="CW6" s="446"/>
      <c r="CX6" s="446"/>
      <c r="CY6" s="446"/>
      <c r="CZ6" s="446"/>
      <c r="DA6" s="447"/>
      <c r="DB6" s="445">
        <v>93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1403505</v>
      </c>
      <c r="BO7" s="409"/>
      <c r="BP7" s="409"/>
      <c r="BQ7" s="409"/>
      <c r="BR7" s="409"/>
      <c r="BS7" s="409"/>
      <c r="BT7" s="409"/>
      <c r="BU7" s="410"/>
      <c r="BV7" s="408">
        <v>582704</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57584613</v>
      </c>
      <c r="CU7" s="409"/>
      <c r="CV7" s="409"/>
      <c r="CW7" s="409"/>
      <c r="CX7" s="409"/>
      <c r="CY7" s="409"/>
      <c r="CZ7" s="409"/>
      <c r="DA7" s="410"/>
      <c r="DB7" s="408">
        <v>57602506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4103013</v>
      </c>
      <c r="BO8" s="409"/>
      <c r="BP8" s="409"/>
      <c r="BQ8" s="409"/>
      <c r="BR8" s="409"/>
      <c r="BS8" s="409"/>
      <c r="BT8" s="409"/>
      <c r="BU8" s="410"/>
      <c r="BV8" s="408">
        <v>4043275</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0.76</v>
      </c>
      <c r="CU8" s="449"/>
      <c r="CV8" s="449"/>
      <c r="CW8" s="449"/>
      <c r="CX8" s="449"/>
      <c r="CY8" s="449"/>
      <c r="CZ8" s="449"/>
      <c r="DA8" s="450"/>
      <c r="DB8" s="448">
        <v>0.75</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294247</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59738</v>
      </c>
      <c r="BO9" s="409"/>
      <c r="BP9" s="409"/>
      <c r="BQ9" s="409"/>
      <c r="BR9" s="409"/>
      <c r="BS9" s="409"/>
      <c r="BT9" s="409"/>
      <c r="BU9" s="410"/>
      <c r="BV9" s="408">
        <v>-1900511</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11.7</v>
      </c>
      <c r="CU9" s="406"/>
      <c r="CV9" s="406"/>
      <c r="CW9" s="406"/>
      <c r="CX9" s="406"/>
      <c r="CY9" s="406"/>
      <c r="CZ9" s="406"/>
      <c r="DA9" s="407"/>
      <c r="DB9" s="405">
        <v>11.9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292590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88</v>
      </c>
      <c r="AV10" s="441"/>
      <c r="AW10" s="441"/>
      <c r="AX10" s="441"/>
      <c r="AY10" s="442" t="s">
        <v>113</v>
      </c>
      <c r="AZ10" s="443"/>
      <c r="BA10" s="443"/>
      <c r="BB10" s="443"/>
      <c r="BC10" s="443"/>
      <c r="BD10" s="443"/>
      <c r="BE10" s="443"/>
      <c r="BF10" s="443"/>
      <c r="BG10" s="443"/>
      <c r="BH10" s="443"/>
      <c r="BI10" s="443"/>
      <c r="BJ10" s="443"/>
      <c r="BK10" s="443"/>
      <c r="BL10" s="443"/>
      <c r="BM10" s="444"/>
      <c r="BN10" s="408">
        <v>194148</v>
      </c>
      <c r="BO10" s="409"/>
      <c r="BP10" s="409"/>
      <c r="BQ10" s="409"/>
      <c r="BR10" s="409"/>
      <c r="BS10" s="409"/>
      <c r="BT10" s="409"/>
      <c r="BU10" s="410"/>
      <c r="BV10" s="408">
        <v>501084</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281458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1700000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279655</v>
      </c>
      <c r="S13" s="490"/>
      <c r="T13" s="490"/>
      <c r="U13" s="490"/>
      <c r="V13" s="491"/>
      <c r="W13" s="424" t="s">
        <v>132</v>
      </c>
      <c r="X13" s="425"/>
      <c r="Y13" s="425"/>
      <c r="Z13" s="425"/>
      <c r="AA13" s="425"/>
      <c r="AB13" s="415"/>
      <c r="AC13" s="459">
        <v>5644</v>
      </c>
      <c r="AD13" s="460"/>
      <c r="AE13" s="460"/>
      <c r="AF13" s="460"/>
      <c r="AG13" s="499"/>
      <c r="AH13" s="459">
        <v>6161</v>
      </c>
      <c r="AI13" s="460"/>
      <c r="AJ13" s="460"/>
      <c r="AK13" s="460"/>
      <c r="AL13" s="461"/>
      <c r="AM13" s="437" t="s">
        <v>133</v>
      </c>
      <c r="AN13" s="438"/>
      <c r="AO13" s="438"/>
      <c r="AP13" s="438"/>
      <c r="AQ13" s="438"/>
      <c r="AR13" s="438"/>
      <c r="AS13" s="438"/>
      <c r="AT13" s="439"/>
      <c r="AU13" s="440" t="s">
        <v>118</v>
      </c>
      <c r="AV13" s="441"/>
      <c r="AW13" s="441"/>
      <c r="AX13" s="441"/>
      <c r="AY13" s="442" t="s">
        <v>134</v>
      </c>
      <c r="AZ13" s="443"/>
      <c r="BA13" s="443"/>
      <c r="BB13" s="443"/>
      <c r="BC13" s="443"/>
      <c r="BD13" s="443"/>
      <c r="BE13" s="443"/>
      <c r="BF13" s="443"/>
      <c r="BG13" s="443"/>
      <c r="BH13" s="443"/>
      <c r="BI13" s="443"/>
      <c r="BJ13" s="443"/>
      <c r="BK13" s="443"/>
      <c r="BL13" s="443"/>
      <c r="BM13" s="444"/>
      <c r="BN13" s="408">
        <v>-1446114</v>
      </c>
      <c r="BO13" s="409"/>
      <c r="BP13" s="409"/>
      <c r="BQ13" s="409"/>
      <c r="BR13" s="409"/>
      <c r="BS13" s="409"/>
      <c r="BT13" s="409"/>
      <c r="BU13" s="410"/>
      <c r="BV13" s="408">
        <v>-1399427</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1.6</v>
      </c>
      <c r="CU13" s="406"/>
      <c r="CV13" s="406"/>
      <c r="CW13" s="406"/>
      <c r="CX13" s="406"/>
      <c r="CY13" s="406"/>
      <c r="CZ13" s="406"/>
      <c r="DA13" s="407"/>
      <c r="DB13" s="405">
        <v>1.7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283493</v>
      </c>
      <c r="S14" s="490"/>
      <c r="T14" s="490"/>
      <c r="U14" s="490"/>
      <c r="V14" s="491"/>
      <c r="W14" s="398"/>
      <c r="X14" s="399"/>
      <c r="Y14" s="399"/>
      <c r="Z14" s="399"/>
      <c r="AA14" s="399"/>
      <c r="AB14" s="388"/>
      <c r="AC14" s="492">
        <v>4.2</v>
      </c>
      <c r="AD14" s="493"/>
      <c r="AE14" s="493"/>
      <c r="AF14" s="493"/>
      <c r="AG14" s="494"/>
      <c r="AH14" s="492">
        <v>4.9000000000000004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19.3</v>
      </c>
      <c r="CU14" s="504"/>
      <c r="CV14" s="504"/>
      <c r="CW14" s="504"/>
      <c r="CX14" s="504"/>
      <c r="CY14" s="504"/>
      <c r="CZ14" s="504"/>
      <c r="DA14" s="505"/>
      <c r="DB14" s="503">
        <v>15.3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138</v>
      </c>
      <c r="N15" s="497"/>
      <c r="O15" s="497"/>
      <c r="P15" s="497"/>
      <c r="Q15" s="498"/>
      <c r="R15" s="489">
        <v>281746</v>
      </c>
      <c r="S15" s="490"/>
      <c r="T15" s="490"/>
      <c r="U15" s="490"/>
      <c r="V15" s="491"/>
      <c r="W15" s="424" t="s">
        <v>139</v>
      </c>
      <c r="X15" s="425"/>
      <c r="Y15" s="425"/>
      <c r="Z15" s="425"/>
      <c r="AA15" s="425"/>
      <c r="AB15" s="415"/>
      <c r="AC15" s="459">
        <v>32308</v>
      </c>
      <c r="AD15" s="460"/>
      <c r="AE15" s="460"/>
      <c r="AF15" s="460"/>
      <c r="AG15" s="499"/>
      <c r="AH15" s="459">
        <v>29906</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33840528</v>
      </c>
      <c r="BO15" s="372"/>
      <c r="BP15" s="372"/>
      <c r="BQ15" s="372"/>
      <c r="BR15" s="372"/>
      <c r="BS15" s="372"/>
      <c r="BT15" s="372"/>
      <c r="BU15" s="373"/>
      <c r="BV15" s="371">
        <v>34116512</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24</v>
      </c>
      <c r="AD16" s="493"/>
      <c r="AE16" s="493"/>
      <c r="AF16" s="493"/>
      <c r="AG16" s="494"/>
      <c r="AH16" s="492">
        <v>23.7</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44033030</v>
      </c>
      <c r="BO16" s="409"/>
      <c r="BP16" s="409"/>
      <c r="BQ16" s="409"/>
      <c r="BR16" s="409"/>
      <c r="BS16" s="409"/>
      <c r="BT16" s="409"/>
      <c r="BU16" s="410"/>
      <c r="BV16" s="408">
        <v>44366425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143</v>
      </c>
      <c r="S17" s="510"/>
      <c r="T17" s="510"/>
      <c r="U17" s="510"/>
      <c r="V17" s="511"/>
      <c r="W17" s="424" t="s">
        <v>146</v>
      </c>
      <c r="X17" s="425"/>
      <c r="Y17" s="425"/>
      <c r="Z17" s="425"/>
      <c r="AA17" s="425"/>
      <c r="AB17" s="415"/>
      <c r="AC17" s="459">
        <v>96449</v>
      </c>
      <c r="AD17" s="460"/>
      <c r="AE17" s="460"/>
      <c r="AF17" s="460"/>
      <c r="AG17" s="499"/>
      <c r="AH17" s="459">
        <v>90159</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43282990</v>
      </c>
      <c r="BO17" s="409"/>
      <c r="BP17" s="409"/>
      <c r="BQ17" s="409"/>
      <c r="BR17" s="409"/>
      <c r="BS17" s="409"/>
      <c r="BT17" s="409"/>
      <c r="BU17" s="410"/>
      <c r="BV17" s="408">
        <v>43680896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767.72</v>
      </c>
      <c r="M18" s="521"/>
      <c r="N18" s="521"/>
      <c r="O18" s="521"/>
      <c r="P18" s="521"/>
      <c r="Q18" s="521"/>
      <c r="R18" s="522"/>
      <c r="S18" s="522"/>
      <c r="T18" s="522"/>
      <c r="U18" s="522"/>
      <c r="V18" s="523"/>
      <c r="W18" s="426"/>
      <c r="X18" s="427"/>
      <c r="Y18" s="427"/>
      <c r="Z18" s="427"/>
      <c r="AA18" s="427"/>
      <c r="AB18" s="418"/>
      <c r="AC18" s="524">
        <v>71.8</v>
      </c>
      <c r="AD18" s="525"/>
      <c r="AE18" s="525"/>
      <c r="AF18" s="525"/>
      <c r="AG18" s="526"/>
      <c r="AH18" s="524">
        <v>71.400000000000006</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51463218</v>
      </c>
      <c r="BO18" s="409"/>
      <c r="BP18" s="409"/>
      <c r="BQ18" s="409"/>
      <c r="BR18" s="409"/>
      <c r="BS18" s="409"/>
      <c r="BT18" s="409"/>
      <c r="BU18" s="410"/>
      <c r="BV18" s="408">
        <v>49700184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383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69057871</v>
      </c>
      <c r="BO19" s="409"/>
      <c r="BP19" s="409"/>
      <c r="BQ19" s="409"/>
      <c r="BR19" s="409"/>
      <c r="BS19" s="409"/>
      <c r="BT19" s="409"/>
      <c r="BU19" s="410"/>
      <c r="BV19" s="408">
        <v>68140445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122269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82123399</v>
      </c>
      <c r="BO23" s="409"/>
      <c r="BP23" s="409"/>
      <c r="BQ23" s="409"/>
      <c r="BR23" s="409"/>
      <c r="BS23" s="409"/>
      <c r="BT23" s="409"/>
      <c r="BU23" s="410"/>
      <c r="BV23" s="408">
        <v>81735126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10476</v>
      </c>
      <c r="R24" s="460"/>
      <c r="S24" s="460"/>
      <c r="T24" s="460"/>
      <c r="U24" s="460"/>
      <c r="V24" s="499"/>
      <c r="W24" s="558"/>
      <c r="X24" s="546"/>
      <c r="Y24" s="547"/>
      <c r="Z24" s="458" t="s">
        <v>162</v>
      </c>
      <c r="AA24" s="438"/>
      <c r="AB24" s="438"/>
      <c r="AC24" s="438"/>
      <c r="AD24" s="438"/>
      <c r="AE24" s="438"/>
      <c r="AF24" s="438"/>
      <c r="AG24" s="439"/>
      <c r="AH24" s="459">
        <v>1798</v>
      </c>
      <c r="AI24" s="460"/>
      <c r="AJ24" s="460"/>
      <c r="AK24" s="460"/>
      <c r="AL24" s="499"/>
      <c r="AM24" s="459">
        <v>5767984</v>
      </c>
      <c r="AN24" s="460"/>
      <c r="AO24" s="460"/>
      <c r="AP24" s="460"/>
      <c r="AQ24" s="460"/>
      <c r="AR24" s="499"/>
      <c r="AS24" s="459">
        <v>3208</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74278684</v>
      </c>
      <c r="BO24" s="409"/>
      <c r="BP24" s="409"/>
      <c r="BQ24" s="409"/>
      <c r="BR24" s="409"/>
      <c r="BS24" s="409"/>
      <c r="BT24" s="409"/>
      <c r="BU24" s="410"/>
      <c r="BV24" s="408">
        <v>75166927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8657</v>
      </c>
      <c r="R25" s="460"/>
      <c r="S25" s="460"/>
      <c r="T25" s="460"/>
      <c r="U25" s="460"/>
      <c r="V25" s="499"/>
      <c r="W25" s="558"/>
      <c r="X25" s="546"/>
      <c r="Y25" s="547"/>
      <c r="Z25" s="458" t="s">
        <v>165</v>
      </c>
      <c r="AA25" s="438"/>
      <c r="AB25" s="438"/>
      <c r="AC25" s="438"/>
      <c r="AD25" s="438"/>
      <c r="AE25" s="438"/>
      <c r="AF25" s="438"/>
      <c r="AG25" s="439"/>
      <c r="AH25" s="459">
        <v>259</v>
      </c>
      <c r="AI25" s="460"/>
      <c r="AJ25" s="460"/>
      <c r="AK25" s="460"/>
      <c r="AL25" s="499"/>
      <c r="AM25" s="459">
        <v>827505</v>
      </c>
      <c r="AN25" s="460"/>
      <c r="AO25" s="460"/>
      <c r="AP25" s="460"/>
      <c r="AQ25" s="460"/>
      <c r="AR25" s="499"/>
      <c r="AS25" s="459">
        <v>3195</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8916338</v>
      </c>
      <c r="BO25" s="372"/>
      <c r="BP25" s="372"/>
      <c r="BQ25" s="372"/>
      <c r="BR25" s="372"/>
      <c r="BS25" s="372"/>
      <c r="BT25" s="372"/>
      <c r="BU25" s="373"/>
      <c r="BV25" s="371">
        <v>10861782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7833</v>
      </c>
      <c r="R26" s="460"/>
      <c r="S26" s="460"/>
      <c r="T26" s="460"/>
      <c r="U26" s="460"/>
      <c r="V26" s="499"/>
      <c r="W26" s="558"/>
      <c r="X26" s="546"/>
      <c r="Y26" s="547"/>
      <c r="Z26" s="458" t="s">
        <v>168</v>
      </c>
      <c r="AA26" s="568"/>
      <c r="AB26" s="568"/>
      <c r="AC26" s="568"/>
      <c r="AD26" s="568"/>
      <c r="AE26" s="568"/>
      <c r="AF26" s="568"/>
      <c r="AG26" s="569"/>
      <c r="AH26" s="459">
        <v>260</v>
      </c>
      <c r="AI26" s="460"/>
      <c r="AJ26" s="460"/>
      <c r="AK26" s="460"/>
      <c r="AL26" s="499"/>
      <c r="AM26" s="459">
        <v>902460</v>
      </c>
      <c r="AN26" s="460"/>
      <c r="AO26" s="460"/>
      <c r="AP26" s="460"/>
      <c r="AQ26" s="460"/>
      <c r="AR26" s="499"/>
      <c r="AS26" s="459">
        <v>3471</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170</v>
      </c>
      <c r="F27" s="438"/>
      <c r="G27" s="438"/>
      <c r="H27" s="438"/>
      <c r="I27" s="438"/>
      <c r="J27" s="438"/>
      <c r="K27" s="439"/>
      <c r="L27" s="459">
        <v>1</v>
      </c>
      <c r="M27" s="460"/>
      <c r="N27" s="460"/>
      <c r="O27" s="460"/>
      <c r="P27" s="499"/>
      <c r="Q27" s="459">
        <v>6820</v>
      </c>
      <c r="R27" s="460"/>
      <c r="S27" s="460"/>
      <c r="T27" s="460"/>
      <c r="U27" s="460"/>
      <c r="V27" s="499"/>
      <c r="W27" s="558"/>
      <c r="X27" s="546"/>
      <c r="Y27" s="547"/>
      <c r="Z27" s="458" t="s">
        <v>171</v>
      </c>
      <c r="AA27" s="438"/>
      <c r="AB27" s="438"/>
      <c r="AC27" s="438"/>
      <c r="AD27" s="438"/>
      <c r="AE27" s="438"/>
      <c r="AF27" s="438"/>
      <c r="AG27" s="439"/>
      <c r="AH27" s="459">
        <v>62</v>
      </c>
      <c r="AI27" s="460"/>
      <c r="AJ27" s="460"/>
      <c r="AK27" s="460"/>
      <c r="AL27" s="499"/>
      <c r="AM27" s="459">
        <v>216688</v>
      </c>
      <c r="AN27" s="460"/>
      <c r="AO27" s="460"/>
      <c r="AP27" s="460"/>
      <c r="AQ27" s="460"/>
      <c r="AR27" s="499"/>
      <c r="AS27" s="459">
        <v>3495</v>
      </c>
      <c r="AT27" s="460"/>
      <c r="AU27" s="460"/>
      <c r="AV27" s="460"/>
      <c r="AW27" s="460"/>
      <c r="AX27" s="461"/>
      <c r="AY27" s="500" t="s">
        <v>172</v>
      </c>
      <c r="AZ27" s="501"/>
      <c r="BA27" s="501"/>
      <c r="BB27" s="501"/>
      <c r="BC27" s="501"/>
      <c r="BD27" s="501"/>
      <c r="BE27" s="501"/>
      <c r="BF27" s="501"/>
      <c r="BG27" s="501"/>
      <c r="BH27" s="501"/>
      <c r="BI27" s="501"/>
      <c r="BJ27" s="501"/>
      <c r="BK27" s="501"/>
      <c r="BL27" s="501"/>
      <c r="BM27" s="502"/>
      <c r="BN27" s="581">
        <v>3238070</v>
      </c>
      <c r="BO27" s="582"/>
      <c r="BP27" s="582"/>
      <c r="BQ27" s="582"/>
      <c r="BR27" s="582"/>
      <c r="BS27" s="582"/>
      <c r="BT27" s="582"/>
      <c r="BU27" s="583"/>
      <c r="BV27" s="581">
        <v>3233059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173</v>
      </c>
      <c r="F28" s="438"/>
      <c r="G28" s="438"/>
      <c r="H28" s="438"/>
      <c r="I28" s="438"/>
      <c r="J28" s="438"/>
      <c r="K28" s="439"/>
      <c r="L28" s="459">
        <v>1</v>
      </c>
      <c r="M28" s="460"/>
      <c r="N28" s="460"/>
      <c r="O28" s="460"/>
      <c r="P28" s="499"/>
      <c r="Q28" s="459">
        <v>6359</v>
      </c>
      <c r="R28" s="460"/>
      <c r="S28" s="460"/>
      <c r="T28" s="460"/>
      <c r="U28" s="460"/>
      <c r="V28" s="499"/>
      <c r="W28" s="558"/>
      <c r="X28" s="546"/>
      <c r="Y28" s="547"/>
      <c r="Z28" s="458" t="s">
        <v>174</v>
      </c>
      <c r="AA28" s="438"/>
      <c r="AB28" s="438"/>
      <c r="AC28" s="438"/>
      <c r="AD28" s="438"/>
      <c r="AE28" s="438"/>
      <c r="AF28" s="438"/>
      <c r="AG28" s="439"/>
      <c r="AH28" s="459" t="s">
        <v>175</v>
      </c>
      <c r="AI28" s="460"/>
      <c r="AJ28" s="460"/>
      <c r="AK28" s="460"/>
      <c r="AL28" s="499"/>
      <c r="AM28" s="459" t="s">
        <v>130</v>
      </c>
      <c r="AN28" s="460"/>
      <c r="AO28" s="460"/>
      <c r="AP28" s="460"/>
      <c r="AQ28" s="460"/>
      <c r="AR28" s="499"/>
      <c r="AS28" s="459" t="s">
        <v>130</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7237962</v>
      </c>
      <c r="BO28" s="372"/>
      <c r="BP28" s="372"/>
      <c r="BQ28" s="372"/>
      <c r="BR28" s="372"/>
      <c r="BS28" s="372"/>
      <c r="BT28" s="372"/>
      <c r="BU28" s="373"/>
      <c r="BV28" s="371">
        <v>8743814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33</v>
      </c>
      <c r="M29" s="460"/>
      <c r="N29" s="460"/>
      <c r="O29" s="460"/>
      <c r="P29" s="499"/>
      <c r="Q29" s="459">
        <v>5990</v>
      </c>
      <c r="R29" s="460"/>
      <c r="S29" s="460"/>
      <c r="T29" s="460"/>
      <c r="U29" s="460"/>
      <c r="V29" s="499"/>
      <c r="W29" s="559"/>
      <c r="X29" s="560"/>
      <c r="Y29" s="561"/>
      <c r="Z29" s="458" t="s">
        <v>178</v>
      </c>
      <c r="AA29" s="438"/>
      <c r="AB29" s="438"/>
      <c r="AC29" s="438"/>
      <c r="AD29" s="438"/>
      <c r="AE29" s="438"/>
      <c r="AF29" s="438"/>
      <c r="AG29" s="439"/>
      <c r="AH29" s="459">
        <v>1860</v>
      </c>
      <c r="AI29" s="460"/>
      <c r="AJ29" s="460"/>
      <c r="AK29" s="460"/>
      <c r="AL29" s="499"/>
      <c r="AM29" s="459">
        <v>5984672</v>
      </c>
      <c r="AN29" s="460"/>
      <c r="AO29" s="460"/>
      <c r="AP29" s="460"/>
      <c r="AQ29" s="460"/>
      <c r="AR29" s="499"/>
      <c r="AS29" s="459">
        <v>3218</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2755538</v>
      </c>
      <c r="BO29" s="409"/>
      <c r="BP29" s="409"/>
      <c r="BQ29" s="409"/>
      <c r="BR29" s="409"/>
      <c r="BS29" s="409"/>
      <c r="BT29" s="409"/>
      <c r="BU29" s="410"/>
      <c r="BV29" s="408">
        <v>2755126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102.6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12054568</v>
      </c>
      <c r="BO30" s="582"/>
      <c r="BP30" s="582"/>
      <c r="BQ30" s="582"/>
      <c r="BR30" s="582"/>
      <c r="BS30" s="582"/>
      <c r="BT30" s="582"/>
      <c r="BU30" s="583"/>
      <c r="BV30" s="581">
        <v>11935024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187</v>
      </c>
      <c r="AN33" s="432"/>
      <c r="AO33" s="397" t="s">
        <v>188</v>
      </c>
      <c r="AP33" s="397"/>
      <c r="AQ33" s="397"/>
      <c r="AR33" s="397"/>
      <c r="AS33" s="397"/>
      <c r="AT33" s="397"/>
      <c r="AU33" s="397"/>
      <c r="AV33" s="397"/>
      <c r="AW33" s="397"/>
      <c r="AX33" s="397"/>
      <c r="AY33" s="397"/>
      <c r="AZ33" s="397"/>
      <c r="BA33" s="397"/>
      <c r="BB33" s="397"/>
      <c r="BC33" s="397"/>
      <c r="BD33" s="196"/>
      <c r="BE33" s="397" t="s">
        <v>189</v>
      </c>
      <c r="BF33" s="397"/>
      <c r="BG33" s="397" t="s">
        <v>190</v>
      </c>
      <c r="BH33" s="397"/>
      <c r="BI33" s="397"/>
      <c r="BJ33" s="397"/>
      <c r="BK33" s="397"/>
      <c r="BL33" s="397"/>
      <c r="BM33" s="397"/>
      <c r="BN33" s="397"/>
      <c r="BO33" s="397"/>
      <c r="BP33" s="397"/>
      <c r="BQ33" s="397"/>
      <c r="BR33" s="397"/>
      <c r="BS33" s="397"/>
      <c r="BT33" s="397"/>
      <c r="BU33" s="397"/>
      <c r="BV33" s="196"/>
      <c r="BW33" s="432" t="s">
        <v>189</v>
      </c>
      <c r="BX33" s="432"/>
      <c r="BY33" s="397" t="s">
        <v>191</v>
      </c>
      <c r="BZ33" s="397"/>
      <c r="CA33" s="397"/>
      <c r="CB33" s="397"/>
      <c r="CC33" s="397"/>
      <c r="CD33" s="397"/>
      <c r="CE33" s="397"/>
      <c r="CF33" s="397"/>
      <c r="CG33" s="397"/>
      <c r="CH33" s="397"/>
      <c r="CI33" s="397"/>
      <c r="CJ33" s="397"/>
      <c r="CK33" s="397"/>
      <c r="CL33" s="397"/>
      <c r="CM33" s="397"/>
      <c r="CN33" s="195"/>
      <c r="CO33" s="432" t="s">
        <v>187</v>
      </c>
      <c r="CP33" s="432"/>
      <c r="CQ33" s="397" t="s">
        <v>192</v>
      </c>
      <c r="CR33" s="397"/>
      <c r="CS33" s="397"/>
      <c r="CT33" s="397"/>
      <c r="CU33" s="397"/>
      <c r="CV33" s="397"/>
      <c r="CW33" s="397"/>
      <c r="CX33" s="397"/>
      <c r="CY33" s="397"/>
      <c r="CZ33" s="397"/>
      <c r="DA33" s="397"/>
      <c r="DB33" s="397"/>
      <c r="DC33" s="397"/>
      <c r="DD33" s="397"/>
      <c r="DE33" s="397"/>
      <c r="DF33" s="195"/>
      <c r="DG33" s="593" t="s">
        <v>193</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国民健康保険事業費特別会計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IF('各会計、関係団体の財政状況及び健全化判断比率'!B34="","",'各会計、関係団体の財政状況及び健全化判断比率'!B34)</f>
        <v>公設地方卸売市場事業費特別会計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福島地方水道用水供給企業団　福島地方水道用水供給事業</v>
      </c>
      <c r="BZ34" s="595"/>
      <c r="CA34" s="595"/>
      <c r="CB34" s="595"/>
      <c r="CC34" s="595"/>
      <c r="CD34" s="595"/>
      <c r="CE34" s="595"/>
      <c r="CF34" s="595"/>
      <c r="CG34" s="595"/>
      <c r="CH34" s="595"/>
      <c r="CI34" s="595"/>
      <c r="CJ34" s="595"/>
      <c r="CK34" s="595"/>
      <c r="CL34" s="595"/>
      <c r="CM34" s="595"/>
      <c r="CN34" s="193"/>
      <c r="CO34" s="594">
        <f>IF(CQ34="","",MAX(C34:D43,U34:V43,AM34:AN43,BE34:BF43,BW34:BX43)+1)</f>
        <v>22</v>
      </c>
      <c r="CP34" s="594"/>
      <c r="CQ34" s="595" t="str">
        <f>IF('各会計、関係団体の財政状況及び健全化判断比率'!BS7="","",'各会計、関係団体の財政状況及び健全化判断比率'!BS7)</f>
        <v>（公財）福島市振興公社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庁舎整備基金運用特別会計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介護保険事業費特別会計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IF('各会計、関係団体の財政状況及び健全化判断比率'!B35="","",'各会計、関係団体の財政状況及び健全化判断比率'!B35)</f>
        <v>土地区画整理事業費特別会計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福島県後期高齢者医療広域連合　一般会計</v>
      </c>
      <c r="BZ35" s="595"/>
      <c r="CA35" s="595"/>
      <c r="CB35" s="595"/>
      <c r="CC35" s="595"/>
      <c r="CD35" s="595"/>
      <c r="CE35" s="595"/>
      <c r="CF35" s="595"/>
      <c r="CG35" s="595"/>
      <c r="CH35" s="595"/>
      <c r="CI35" s="595"/>
      <c r="CJ35" s="595"/>
      <c r="CK35" s="595"/>
      <c r="CL35" s="595"/>
      <c r="CM35" s="595"/>
      <c r="CN35" s="193"/>
      <c r="CO35" s="594">
        <f t="shared" ref="CO35:CO43" si="3">IF(CQ35="","",CO34+1)</f>
        <v>23</v>
      </c>
      <c r="CP35" s="594"/>
      <c r="CQ35" s="595" t="str">
        <f>IF('各会計、関係団体の財政状況及び健全化判断比率'!BS8="","",'各会計、関係団体の財政状況及び健全化判断比率'!BS8)</f>
        <v>（一財）福島市中小企業福祉サポートセンター</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後期高齢者医療事業費特別会計</v>
      </c>
      <c r="X36" s="595"/>
      <c r="Y36" s="595"/>
      <c r="Z36" s="595"/>
      <c r="AA36" s="595"/>
      <c r="AB36" s="595"/>
      <c r="AC36" s="595"/>
      <c r="AD36" s="595"/>
      <c r="AE36" s="595"/>
      <c r="AF36" s="595"/>
      <c r="AG36" s="595"/>
      <c r="AH36" s="595"/>
      <c r="AI36" s="595"/>
      <c r="AJ36" s="595"/>
      <c r="AK36" s="595"/>
      <c r="AL36" s="193"/>
      <c r="AM36" s="594">
        <f t="shared" si="0"/>
        <v>8</v>
      </c>
      <c r="AN36" s="594"/>
      <c r="AO36" s="595" t="str">
        <f>IF('各会計、関係団体の財政状況及び健全化判断比率'!B33="","",'各会計、関係団体の財政状況及び健全化判断比率'!B33)</f>
        <v>農業集落排水事業会計</v>
      </c>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IF('各会計、関係団体の財政状況及び健全化判断比率'!B36="","",'各会計、関係団体の財政状況及び健全化判断比率'!B36)</f>
        <v>工業団地整備事業費特別会計</v>
      </c>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福島県後期高齢者医療広域連合　後期高齢者医療特別会計</v>
      </c>
      <c r="BZ36" s="595"/>
      <c r="CA36" s="595"/>
      <c r="CB36" s="595"/>
      <c r="CC36" s="595"/>
      <c r="CD36" s="595"/>
      <c r="CE36" s="595"/>
      <c r="CF36" s="595"/>
      <c r="CG36" s="595"/>
      <c r="CH36" s="595"/>
      <c r="CI36" s="595"/>
      <c r="CJ36" s="595"/>
      <c r="CK36" s="595"/>
      <c r="CL36" s="595"/>
      <c r="CM36" s="595"/>
      <c r="CN36" s="193"/>
      <c r="CO36" s="594">
        <f t="shared" si="3"/>
        <v>24</v>
      </c>
      <c r="CP36" s="594"/>
      <c r="CQ36" s="595" t="str">
        <f>IF('各会計、関係団体の財政状況及び健全化判断比率'!BS9="","",'各会計、関係団体の財政状況及び健全化判断比率'!BS9)</f>
        <v>（公財）福島市スポーツ振興公社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福島県市町村総合事務組合　一般会計</v>
      </c>
      <c r="BZ37" s="595"/>
      <c r="CA37" s="595"/>
      <c r="CB37" s="595"/>
      <c r="CC37" s="595"/>
      <c r="CD37" s="595"/>
      <c r="CE37" s="595"/>
      <c r="CF37" s="595"/>
      <c r="CG37" s="595"/>
      <c r="CH37" s="595"/>
      <c r="CI37" s="595"/>
      <c r="CJ37" s="595"/>
      <c r="CK37" s="595"/>
      <c r="CL37" s="595"/>
      <c r="CM37" s="595"/>
      <c r="CN37" s="193"/>
      <c r="CO37" s="594">
        <f t="shared" si="3"/>
        <v>25</v>
      </c>
      <c r="CP37" s="594"/>
      <c r="CQ37" s="595" t="str">
        <f>IF('各会計、関係団体の財政状況及び健全化判断比率'!BS10="","",'各会計、関係団体の財政状況及び健全化判断比率'!BS10)</f>
        <v>福島市観光開発（株）</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福島県市町村総合事務組合　消防補償等特別会計</v>
      </c>
      <c r="BZ38" s="595"/>
      <c r="CA38" s="595"/>
      <c r="CB38" s="595"/>
      <c r="CC38" s="595"/>
      <c r="CD38" s="595"/>
      <c r="CE38" s="595"/>
      <c r="CF38" s="595"/>
      <c r="CG38" s="595"/>
      <c r="CH38" s="595"/>
      <c r="CI38" s="595"/>
      <c r="CJ38" s="595"/>
      <c r="CK38" s="595"/>
      <c r="CL38" s="595"/>
      <c r="CM38" s="595"/>
      <c r="CN38" s="193"/>
      <c r="CO38" s="594">
        <f t="shared" si="3"/>
        <v>26</v>
      </c>
      <c r="CP38" s="594"/>
      <c r="CQ38" s="595" t="str">
        <f>IF('各会計、関係団体の財政状況及び健全化判断比率'!BS11="","",'各会計、関係団体の財政状況及び健全化判断比率'!BS11)</f>
        <v>福島地方土地開発公社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福島県市町村総合事務組合　消防賞じゅつ金特別会計</v>
      </c>
      <c r="BZ39" s="595"/>
      <c r="CA39" s="595"/>
      <c r="CB39" s="595"/>
      <c r="CC39" s="595"/>
      <c r="CD39" s="595"/>
      <c r="CE39" s="595"/>
      <c r="CF39" s="595"/>
      <c r="CG39" s="595"/>
      <c r="CH39" s="595"/>
      <c r="CI39" s="595"/>
      <c r="CJ39" s="595"/>
      <c r="CK39" s="595"/>
      <c r="CL39" s="595"/>
      <c r="CM39" s="595"/>
      <c r="CN39" s="193"/>
      <c r="CO39" s="594">
        <f t="shared" si="3"/>
        <v>27</v>
      </c>
      <c r="CP39" s="594"/>
      <c r="CQ39" s="595" t="str">
        <f>IF('各会計、関係団体の財政状況及び健全化判断比率'!BS12="","",'各会計、関係団体の財政状況及び健全化判断比率'!BS12)</f>
        <v>（株）福島まちづくりセンター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福島県市町村総合事務組合　非常勤職員公務災害補償特別会計</v>
      </c>
      <c r="BZ40" s="595"/>
      <c r="CA40" s="595"/>
      <c r="CB40" s="595"/>
      <c r="CC40" s="595"/>
      <c r="CD40" s="595"/>
      <c r="CE40" s="595"/>
      <c r="CF40" s="595"/>
      <c r="CG40" s="595"/>
      <c r="CH40" s="595"/>
      <c r="CI40" s="595"/>
      <c r="CJ40" s="595"/>
      <c r="CK40" s="595"/>
      <c r="CL40" s="595"/>
      <c r="CM40" s="595"/>
      <c r="CN40" s="193"/>
      <c r="CO40" s="594">
        <f t="shared" si="3"/>
        <v>28</v>
      </c>
      <c r="CP40" s="594"/>
      <c r="CQ40" s="595" t="str">
        <f>IF('各会計、関係団体の財政状況及び健全化判断比率'!BS13="","",'各会計、関係団体の財政状況及び健全化判断比率'!BS13)</f>
        <v>（株）福島テクノサービスセンター</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19</v>
      </c>
      <c r="BX41" s="594"/>
      <c r="BY41" s="595" t="str">
        <f>IF('各会計、関係団体の財政状況及び健全化判断比率'!B75="","",'各会計、関係団体の財政状況及び健全化判断比率'!B75)</f>
        <v>福島県市町村総合事務組合　自治会館管理特別会計</v>
      </c>
      <c r="BZ41" s="595"/>
      <c r="CA41" s="595"/>
      <c r="CB41" s="595"/>
      <c r="CC41" s="595"/>
      <c r="CD41" s="595"/>
      <c r="CE41" s="595"/>
      <c r="CF41" s="595"/>
      <c r="CG41" s="595"/>
      <c r="CH41" s="595"/>
      <c r="CI41" s="595"/>
      <c r="CJ41" s="595"/>
      <c r="CK41" s="595"/>
      <c r="CL41" s="595"/>
      <c r="CM41" s="595"/>
      <c r="CN41" s="193"/>
      <c r="CO41" s="594">
        <f t="shared" si="3"/>
        <v>29</v>
      </c>
      <c r="CP41" s="594"/>
      <c r="CQ41" s="595" t="str">
        <f>IF('各会計、関係団体の財政状況及び健全化判断比率'!BS14="","",'各会計、関係団体の財政状況及び健全化判断比率'!BS14)</f>
        <v>（株）飯野町振興公社</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20</v>
      </c>
      <c r="BX42" s="594"/>
      <c r="BY42" s="595" t="str">
        <f>IF('各会計、関係団体の財政状況及び健全化判断比率'!B76="","",'各会計、関係団体の財政状況及び健全化判断比率'!B76)</f>
        <v>福島県市民交通災害共済組合　一般会計</v>
      </c>
      <c r="BZ42" s="595"/>
      <c r="CA42" s="595"/>
      <c r="CB42" s="595"/>
      <c r="CC42" s="595"/>
      <c r="CD42" s="595"/>
      <c r="CE42" s="595"/>
      <c r="CF42" s="595"/>
      <c r="CG42" s="595"/>
      <c r="CH42" s="595"/>
      <c r="CI42" s="595"/>
      <c r="CJ42" s="595"/>
      <c r="CK42" s="595"/>
      <c r="CL42" s="595"/>
      <c r="CM42" s="595"/>
      <c r="CN42" s="193"/>
      <c r="CO42" s="594">
        <f t="shared" si="3"/>
        <v>30</v>
      </c>
      <c r="CP42" s="594"/>
      <c r="CQ42" s="595" t="str">
        <f>IF('各会計、関係団体の財政状況及び健全化判断比率'!BS15="","",'各会計、関係団体の財政状況及び健全化判断比率'!BS15)</f>
        <v>（公財）福島県青少年育成・男女共生推進機構</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21</v>
      </c>
      <c r="BX43" s="594"/>
      <c r="BY43" s="595" t="str">
        <f>IF('各会計、関係団体の財政状況及び健全化判断比率'!B77="","",'各会計、関係団体の財政状況及び健全化判断比率'!B77)</f>
        <v>川俣方部衛生処理組合　一般会計</v>
      </c>
      <c r="BZ43" s="595"/>
      <c r="CA43" s="595"/>
      <c r="CB43" s="595"/>
      <c r="CC43" s="595"/>
      <c r="CD43" s="595"/>
      <c r="CE43" s="595"/>
      <c r="CF43" s="595"/>
      <c r="CG43" s="595"/>
      <c r="CH43" s="595"/>
      <c r="CI43" s="595"/>
      <c r="CJ43" s="595"/>
      <c r="CK43" s="595"/>
      <c r="CL43" s="595"/>
      <c r="CM43" s="595"/>
      <c r="CN43" s="193"/>
      <c r="CO43" s="594">
        <f t="shared" si="3"/>
        <v>31</v>
      </c>
      <c r="CP43" s="594"/>
      <c r="CQ43" s="595" t="str">
        <f>IF('各会計、関係団体の財政状況及び健全化判断比率'!BS16="","",'各会計、関係団体の財政状況及び健全化判断比率'!BS16)</f>
        <v>阿武隈急行（株）</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E6PQ7sRdKDHpiRXetbgZ8RSRKvsHeLCMmyPvYrsF+bpLlfMk+FHNzpqBao2PfPuR6GrwpWy1MCHpGoK/JvamQA==" saltValue="m88g0EW8sn75TWxTom3Z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83" t="s">
        <v>547</v>
      </c>
      <c r="D34" s="1183"/>
      <c r="E34" s="1184"/>
      <c r="F34" s="32">
        <v>8.07</v>
      </c>
      <c r="G34" s="33">
        <v>8.5399999999999991</v>
      </c>
      <c r="H34" s="33">
        <v>10.15</v>
      </c>
      <c r="I34" s="33">
        <v>6.89</v>
      </c>
      <c r="J34" s="34">
        <v>7.1</v>
      </c>
      <c r="K34" s="22"/>
      <c r="L34" s="22"/>
      <c r="M34" s="22"/>
      <c r="N34" s="22"/>
      <c r="O34" s="22"/>
      <c r="P34" s="22"/>
    </row>
    <row r="35" spans="1:16" ht="39" customHeight="1">
      <c r="A35" s="22"/>
      <c r="B35" s="35"/>
      <c r="C35" s="1177" t="s">
        <v>548</v>
      </c>
      <c r="D35" s="1178"/>
      <c r="E35" s="1179"/>
      <c r="F35" s="36">
        <v>5.52</v>
      </c>
      <c r="G35" s="37">
        <v>6.1</v>
      </c>
      <c r="H35" s="37">
        <v>6.79</v>
      </c>
      <c r="I35" s="37">
        <v>6.53</v>
      </c>
      <c r="J35" s="38">
        <v>6.72</v>
      </c>
      <c r="K35" s="22"/>
      <c r="L35" s="22"/>
      <c r="M35" s="22"/>
      <c r="N35" s="22"/>
      <c r="O35" s="22"/>
      <c r="P35" s="22"/>
    </row>
    <row r="36" spans="1:16" ht="39" customHeight="1">
      <c r="A36" s="22"/>
      <c r="B36" s="35"/>
      <c r="C36" s="1177" t="s">
        <v>549</v>
      </c>
      <c r="D36" s="1178"/>
      <c r="E36" s="1179"/>
      <c r="F36" s="36">
        <v>2.27</v>
      </c>
      <c r="G36" s="37">
        <v>2.91</v>
      </c>
      <c r="H36" s="37">
        <v>2.2400000000000002</v>
      </c>
      <c r="I36" s="37">
        <v>2.69</v>
      </c>
      <c r="J36" s="38">
        <v>3.4</v>
      </c>
      <c r="K36" s="22"/>
      <c r="L36" s="22"/>
      <c r="M36" s="22"/>
      <c r="N36" s="22"/>
      <c r="O36" s="22"/>
      <c r="P36" s="22"/>
    </row>
    <row r="37" spans="1:16" ht="39" customHeight="1">
      <c r="A37" s="22"/>
      <c r="B37" s="35"/>
      <c r="C37" s="1177" t="s">
        <v>550</v>
      </c>
      <c r="D37" s="1178"/>
      <c r="E37" s="1179"/>
      <c r="F37" s="36" t="s">
        <v>497</v>
      </c>
      <c r="G37" s="37" t="s">
        <v>497</v>
      </c>
      <c r="H37" s="37" t="s">
        <v>497</v>
      </c>
      <c r="I37" s="37">
        <v>1.53</v>
      </c>
      <c r="J37" s="38">
        <v>1.19</v>
      </c>
      <c r="K37" s="22"/>
      <c r="L37" s="22"/>
      <c r="M37" s="22"/>
      <c r="N37" s="22"/>
      <c r="O37" s="22"/>
      <c r="P37" s="22"/>
    </row>
    <row r="38" spans="1:16" ht="39" customHeight="1">
      <c r="A38" s="22"/>
      <c r="B38" s="35"/>
      <c r="C38" s="1177" t="s">
        <v>551</v>
      </c>
      <c r="D38" s="1178"/>
      <c r="E38" s="1179"/>
      <c r="F38" s="36">
        <v>0.36</v>
      </c>
      <c r="G38" s="37">
        <v>0.31</v>
      </c>
      <c r="H38" s="37">
        <v>0.63</v>
      </c>
      <c r="I38" s="37">
        <v>0.91</v>
      </c>
      <c r="J38" s="38">
        <v>0.95</v>
      </c>
      <c r="K38" s="22"/>
      <c r="L38" s="22"/>
      <c r="M38" s="22"/>
      <c r="N38" s="22"/>
      <c r="O38" s="22"/>
      <c r="P38" s="22"/>
    </row>
    <row r="39" spans="1:16" ht="39" customHeight="1">
      <c r="A39" s="22"/>
      <c r="B39" s="35"/>
      <c r="C39" s="1177" t="s">
        <v>552</v>
      </c>
      <c r="D39" s="1178"/>
      <c r="E39" s="1179"/>
      <c r="F39" s="36">
        <v>0.11</v>
      </c>
      <c r="G39" s="37">
        <v>0.12</v>
      </c>
      <c r="H39" s="37">
        <v>0.12</v>
      </c>
      <c r="I39" s="37">
        <v>0.13</v>
      </c>
      <c r="J39" s="38">
        <v>0.13</v>
      </c>
      <c r="K39" s="22"/>
      <c r="L39" s="22"/>
      <c r="M39" s="22"/>
      <c r="N39" s="22"/>
      <c r="O39" s="22"/>
      <c r="P39" s="22"/>
    </row>
    <row r="40" spans="1:16" ht="39" customHeight="1">
      <c r="A40" s="22"/>
      <c r="B40" s="35"/>
      <c r="C40" s="1177" t="s">
        <v>553</v>
      </c>
      <c r="D40" s="1178"/>
      <c r="E40" s="1179"/>
      <c r="F40" s="36" t="s">
        <v>497</v>
      </c>
      <c r="G40" s="37" t="s">
        <v>497</v>
      </c>
      <c r="H40" s="37" t="s">
        <v>497</v>
      </c>
      <c r="I40" s="37">
        <v>0.1</v>
      </c>
      <c r="J40" s="38">
        <v>0.1</v>
      </c>
      <c r="K40" s="22"/>
      <c r="L40" s="22"/>
      <c r="M40" s="22"/>
      <c r="N40" s="22"/>
      <c r="O40" s="22"/>
      <c r="P40" s="22"/>
    </row>
    <row r="41" spans="1:16" ht="39" customHeight="1">
      <c r="A41" s="22"/>
      <c r="B41" s="35"/>
      <c r="C41" s="1177" t="s">
        <v>554</v>
      </c>
      <c r="D41" s="1178"/>
      <c r="E41" s="1179"/>
      <c r="F41" s="36">
        <v>0.03</v>
      </c>
      <c r="G41" s="37">
        <v>0.04</v>
      </c>
      <c r="H41" s="37">
        <v>0.08</v>
      </c>
      <c r="I41" s="37">
        <v>0.08</v>
      </c>
      <c r="J41" s="38">
        <v>0.08</v>
      </c>
      <c r="K41" s="22"/>
      <c r="L41" s="22"/>
      <c r="M41" s="22"/>
      <c r="N41" s="22"/>
      <c r="O41" s="22"/>
      <c r="P41" s="22"/>
    </row>
    <row r="42" spans="1:16" ht="39" customHeight="1">
      <c r="A42" s="22"/>
      <c r="B42" s="39"/>
      <c r="C42" s="1177" t="s">
        <v>555</v>
      </c>
      <c r="D42" s="1178"/>
      <c r="E42" s="1179"/>
      <c r="F42" s="36" t="s">
        <v>497</v>
      </c>
      <c r="G42" s="37" t="s">
        <v>497</v>
      </c>
      <c r="H42" s="37" t="s">
        <v>497</v>
      </c>
      <c r="I42" s="37" t="s">
        <v>497</v>
      </c>
      <c r="J42" s="38" t="s">
        <v>497</v>
      </c>
      <c r="K42" s="22"/>
      <c r="L42" s="22"/>
      <c r="M42" s="22"/>
      <c r="N42" s="22"/>
      <c r="O42" s="22"/>
      <c r="P42" s="22"/>
    </row>
    <row r="43" spans="1:16" ht="39" customHeight="1" thickBot="1">
      <c r="A43" s="22"/>
      <c r="B43" s="40"/>
      <c r="C43" s="1180" t="s">
        <v>556</v>
      </c>
      <c r="D43" s="1181"/>
      <c r="E43" s="1182"/>
      <c r="F43" s="41">
        <v>2.63</v>
      </c>
      <c r="G43" s="42">
        <v>2.0299999999999998</v>
      </c>
      <c r="H43" s="42">
        <v>1.5</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gBrA/OUzljwCdETzmgkNttlt9EnTwASQiZqKIxV6SaR38t1c6jdRocPX6bCfrhwJE8YLwjVfOaBQyAKN74DQ==" saltValue="qh377rWMXaHPYX6340KI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93" t="s">
        <v>11</v>
      </c>
      <c r="C45" s="1194"/>
      <c r="D45" s="58"/>
      <c r="E45" s="1199" t="s">
        <v>12</v>
      </c>
      <c r="F45" s="1199"/>
      <c r="G45" s="1199"/>
      <c r="H45" s="1199"/>
      <c r="I45" s="1199"/>
      <c r="J45" s="1200"/>
      <c r="K45" s="59">
        <v>9096</v>
      </c>
      <c r="L45" s="60">
        <v>8783</v>
      </c>
      <c r="M45" s="60">
        <v>8311</v>
      </c>
      <c r="N45" s="60">
        <v>8162</v>
      </c>
      <c r="O45" s="61">
        <v>8206</v>
      </c>
      <c r="P45" s="48"/>
      <c r="Q45" s="48"/>
      <c r="R45" s="48"/>
      <c r="S45" s="48"/>
      <c r="T45" s="48"/>
      <c r="U45" s="48"/>
    </row>
    <row r="46" spans="1:21" ht="30.75" customHeight="1">
      <c r="A46" s="48"/>
      <c r="B46" s="1195"/>
      <c r="C46" s="1196"/>
      <c r="D46" s="62"/>
      <c r="E46" s="1187" t="s">
        <v>13</v>
      </c>
      <c r="F46" s="1187"/>
      <c r="G46" s="1187"/>
      <c r="H46" s="1187"/>
      <c r="I46" s="1187"/>
      <c r="J46" s="1188"/>
      <c r="K46" s="63" t="s">
        <v>497</v>
      </c>
      <c r="L46" s="64" t="s">
        <v>497</v>
      </c>
      <c r="M46" s="64" t="s">
        <v>497</v>
      </c>
      <c r="N46" s="64" t="s">
        <v>497</v>
      </c>
      <c r="O46" s="65" t="s">
        <v>497</v>
      </c>
      <c r="P46" s="48"/>
      <c r="Q46" s="48"/>
      <c r="R46" s="48"/>
      <c r="S46" s="48"/>
      <c r="T46" s="48"/>
      <c r="U46" s="48"/>
    </row>
    <row r="47" spans="1:21" ht="30.75" customHeight="1">
      <c r="A47" s="48"/>
      <c r="B47" s="1195"/>
      <c r="C47" s="1196"/>
      <c r="D47" s="62"/>
      <c r="E47" s="1187" t="s">
        <v>14</v>
      </c>
      <c r="F47" s="1187"/>
      <c r="G47" s="1187"/>
      <c r="H47" s="1187"/>
      <c r="I47" s="1187"/>
      <c r="J47" s="1188"/>
      <c r="K47" s="63">
        <v>17</v>
      </c>
      <c r="L47" s="64" t="s">
        <v>497</v>
      </c>
      <c r="M47" s="64" t="s">
        <v>497</v>
      </c>
      <c r="N47" s="64" t="s">
        <v>497</v>
      </c>
      <c r="O47" s="65" t="s">
        <v>497</v>
      </c>
      <c r="P47" s="48"/>
      <c r="Q47" s="48"/>
      <c r="R47" s="48"/>
      <c r="S47" s="48"/>
      <c r="T47" s="48"/>
      <c r="U47" s="48"/>
    </row>
    <row r="48" spans="1:21" ht="30.75" customHeight="1">
      <c r="A48" s="48"/>
      <c r="B48" s="1195"/>
      <c r="C48" s="1196"/>
      <c r="D48" s="62"/>
      <c r="E48" s="1187" t="s">
        <v>15</v>
      </c>
      <c r="F48" s="1187"/>
      <c r="G48" s="1187"/>
      <c r="H48" s="1187"/>
      <c r="I48" s="1187"/>
      <c r="J48" s="1188"/>
      <c r="K48" s="63">
        <v>3259</v>
      </c>
      <c r="L48" s="64">
        <v>3098</v>
      </c>
      <c r="M48" s="64">
        <v>3526</v>
      </c>
      <c r="N48" s="64">
        <v>2484</v>
      </c>
      <c r="O48" s="65">
        <v>3024</v>
      </c>
      <c r="P48" s="48"/>
      <c r="Q48" s="48"/>
      <c r="R48" s="48"/>
      <c r="S48" s="48"/>
      <c r="T48" s="48"/>
      <c r="U48" s="48"/>
    </row>
    <row r="49" spans="1:21" ht="30.75" customHeight="1">
      <c r="A49" s="48"/>
      <c r="B49" s="1195"/>
      <c r="C49" s="1196"/>
      <c r="D49" s="62"/>
      <c r="E49" s="1187" t="s">
        <v>16</v>
      </c>
      <c r="F49" s="1187"/>
      <c r="G49" s="1187"/>
      <c r="H49" s="1187"/>
      <c r="I49" s="1187"/>
      <c r="J49" s="1188"/>
      <c r="K49" s="63">
        <v>20</v>
      </c>
      <c r="L49" s="64">
        <v>20</v>
      </c>
      <c r="M49" s="64">
        <v>20</v>
      </c>
      <c r="N49" s="64">
        <v>20</v>
      </c>
      <c r="O49" s="65">
        <v>20</v>
      </c>
      <c r="P49" s="48"/>
      <c r="Q49" s="48"/>
      <c r="R49" s="48"/>
      <c r="S49" s="48"/>
      <c r="T49" s="48"/>
      <c r="U49" s="48"/>
    </row>
    <row r="50" spans="1:21" ht="30.75" customHeight="1">
      <c r="A50" s="48"/>
      <c r="B50" s="1195"/>
      <c r="C50" s="1196"/>
      <c r="D50" s="62"/>
      <c r="E50" s="1187" t="s">
        <v>17</v>
      </c>
      <c r="F50" s="1187"/>
      <c r="G50" s="1187"/>
      <c r="H50" s="1187"/>
      <c r="I50" s="1187"/>
      <c r="J50" s="1188"/>
      <c r="K50" s="63">
        <v>61</v>
      </c>
      <c r="L50" s="64">
        <v>58</v>
      </c>
      <c r="M50" s="64">
        <v>22</v>
      </c>
      <c r="N50" s="64">
        <v>20</v>
      </c>
      <c r="O50" s="65">
        <v>19</v>
      </c>
      <c r="P50" s="48"/>
      <c r="Q50" s="48"/>
      <c r="R50" s="48"/>
      <c r="S50" s="48"/>
      <c r="T50" s="48"/>
      <c r="U50" s="48"/>
    </row>
    <row r="51" spans="1:21" ht="30.75" customHeight="1">
      <c r="A51" s="48"/>
      <c r="B51" s="1197"/>
      <c r="C51" s="1198"/>
      <c r="D51" s="66"/>
      <c r="E51" s="1187" t="s">
        <v>18</v>
      </c>
      <c r="F51" s="1187"/>
      <c r="G51" s="1187"/>
      <c r="H51" s="1187"/>
      <c r="I51" s="1187"/>
      <c r="J51" s="1188"/>
      <c r="K51" s="63" t="s">
        <v>497</v>
      </c>
      <c r="L51" s="64" t="s">
        <v>497</v>
      </c>
      <c r="M51" s="64" t="s">
        <v>497</v>
      </c>
      <c r="N51" s="64" t="s">
        <v>497</v>
      </c>
      <c r="O51" s="65" t="s">
        <v>497</v>
      </c>
      <c r="P51" s="48"/>
      <c r="Q51" s="48"/>
      <c r="R51" s="48"/>
      <c r="S51" s="48"/>
      <c r="T51" s="48"/>
      <c r="U51" s="48"/>
    </row>
    <row r="52" spans="1:21" ht="30.75" customHeight="1">
      <c r="A52" s="48"/>
      <c r="B52" s="1185" t="s">
        <v>19</v>
      </c>
      <c r="C52" s="1186"/>
      <c r="D52" s="66"/>
      <c r="E52" s="1187" t="s">
        <v>20</v>
      </c>
      <c r="F52" s="1187"/>
      <c r="G52" s="1187"/>
      <c r="H52" s="1187"/>
      <c r="I52" s="1187"/>
      <c r="J52" s="1188"/>
      <c r="K52" s="63">
        <v>10687</v>
      </c>
      <c r="L52" s="64">
        <v>11048</v>
      </c>
      <c r="M52" s="64">
        <v>10585</v>
      </c>
      <c r="N52" s="64">
        <v>10371</v>
      </c>
      <c r="O52" s="65">
        <v>10449</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1766</v>
      </c>
      <c r="L53" s="69">
        <v>911</v>
      </c>
      <c r="M53" s="69">
        <v>1294</v>
      </c>
      <c r="N53" s="69">
        <v>315</v>
      </c>
      <c r="O53" s="70">
        <v>820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azHVY6OZ1J+bT5+K8YWIa/OzOvBVOATynK2W/lKwJ2UJfdPM82QLeaCXO9M/HYoc4IbJXXe86CVqUvXU2XvqQ==" saltValue="0NMra4Jdva7zH3ePlTLJ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01" t="s">
        <v>24</v>
      </c>
      <c r="C41" s="1202"/>
      <c r="D41" s="81"/>
      <c r="E41" s="1207" t="s">
        <v>25</v>
      </c>
      <c r="F41" s="1207"/>
      <c r="G41" s="1207"/>
      <c r="H41" s="1208"/>
      <c r="I41" s="82">
        <v>83961</v>
      </c>
      <c r="J41" s="83">
        <v>83690</v>
      </c>
      <c r="K41" s="83">
        <v>82024</v>
      </c>
      <c r="L41" s="83">
        <v>80970</v>
      </c>
      <c r="M41" s="84">
        <v>81636</v>
      </c>
    </row>
    <row r="42" spans="2:13" ht="27.75" customHeight="1">
      <c r="B42" s="1203"/>
      <c r="C42" s="1204"/>
      <c r="D42" s="85"/>
      <c r="E42" s="1209" t="s">
        <v>26</v>
      </c>
      <c r="F42" s="1209"/>
      <c r="G42" s="1209"/>
      <c r="H42" s="1210"/>
      <c r="I42" s="86">
        <v>103</v>
      </c>
      <c r="J42" s="87">
        <v>66</v>
      </c>
      <c r="K42" s="87">
        <v>60</v>
      </c>
      <c r="L42" s="87">
        <v>51</v>
      </c>
      <c r="M42" s="88">
        <v>45</v>
      </c>
    </row>
    <row r="43" spans="2:13" ht="27.75" customHeight="1">
      <c r="B43" s="1203"/>
      <c r="C43" s="1204"/>
      <c r="D43" s="85"/>
      <c r="E43" s="1209" t="s">
        <v>27</v>
      </c>
      <c r="F43" s="1209"/>
      <c r="G43" s="1209"/>
      <c r="H43" s="1210"/>
      <c r="I43" s="86">
        <v>40759</v>
      </c>
      <c r="J43" s="87">
        <v>36066</v>
      </c>
      <c r="K43" s="87">
        <v>34060</v>
      </c>
      <c r="L43" s="87">
        <v>28931</v>
      </c>
      <c r="M43" s="88">
        <v>28181</v>
      </c>
    </row>
    <row r="44" spans="2:13" ht="27.75" customHeight="1">
      <c r="B44" s="1203"/>
      <c r="C44" s="1204"/>
      <c r="D44" s="85"/>
      <c r="E44" s="1209" t="s">
        <v>28</v>
      </c>
      <c r="F44" s="1209"/>
      <c r="G44" s="1209"/>
      <c r="H44" s="1210"/>
      <c r="I44" s="86">
        <v>278</v>
      </c>
      <c r="J44" s="87">
        <v>248</v>
      </c>
      <c r="K44" s="87">
        <v>219</v>
      </c>
      <c r="L44" s="87">
        <v>189</v>
      </c>
      <c r="M44" s="88">
        <v>159</v>
      </c>
    </row>
    <row r="45" spans="2:13" ht="27.75" customHeight="1">
      <c r="B45" s="1203"/>
      <c r="C45" s="1204"/>
      <c r="D45" s="85"/>
      <c r="E45" s="1209" t="s">
        <v>29</v>
      </c>
      <c r="F45" s="1209"/>
      <c r="G45" s="1209"/>
      <c r="H45" s="1210"/>
      <c r="I45" s="86">
        <v>18440</v>
      </c>
      <c r="J45" s="87">
        <v>16879</v>
      </c>
      <c r="K45" s="87">
        <v>16185</v>
      </c>
      <c r="L45" s="87">
        <v>16028</v>
      </c>
      <c r="M45" s="88">
        <v>15686</v>
      </c>
    </row>
    <row r="46" spans="2:13" ht="27.75" customHeight="1">
      <c r="B46" s="1203"/>
      <c r="C46" s="1204"/>
      <c r="D46" s="89"/>
      <c r="E46" s="1209" t="s">
        <v>30</v>
      </c>
      <c r="F46" s="1209"/>
      <c r="G46" s="1209"/>
      <c r="H46" s="1210"/>
      <c r="I46" s="86">
        <v>5784</v>
      </c>
      <c r="J46" s="87">
        <v>5306</v>
      </c>
      <c r="K46" s="87">
        <v>4520</v>
      </c>
      <c r="L46" s="87">
        <v>4354</v>
      </c>
      <c r="M46" s="88">
        <v>3902</v>
      </c>
    </row>
    <row r="47" spans="2:13" ht="27.75" customHeight="1">
      <c r="B47" s="1203"/>
      <c r="C47" s="1204"/>
      <c r="D47" s="90"/>
      <c r="E47" s="1211" t="s">
        <v>31</v>
      </c>
      <c r="F47" s="1212"/>
      <c r="G47" s="1212"/>
      <c r="H47" s="1213"/>
      <c r="I47" s="86" t="s">
        <v>497</v>
      </c>
      <c r="J47" s="87" t="s">
        <v>497</v>
      </c>
      <c r="K47" s="87" t="s">
        <v>497</v>
      </c>
      <c r="L47" s="87" t="s">
        <v>497</v>
      </c>
      <c r="M47" s="88" t="s">
        <v>497</v>
      </c>
    </row>
    <row r="48" spans="2:13" ht="27.75" customHeight="1">
      <c r="B48" s="1203"/>
      <c r="C48" s="1204"/>
      <c r="D48" s="85"/>
      <c r="E48" s="1209" t="s">
        <v>32</v>
      </c>
      <c r="F48" s="1209"/>
      <c r="G48" s="1209"/>
      <c r="H48" s="1210"/>
      <c r="I48" s="86" t="s">
        <v>497</v>
      </c>
      <c r="J48" s="87" t="s">
        <v>497</v>
      </c>
      <c r="K48" s="87" t="s">
        <v>497</v>
      </c>
      <c r="L48" s="87" t="s">
        <v>497</v>
      </c>
      <c r="M48" s="88" t="s">
        <v>497</v>
      </c>
    </row>
    <row r="49" spans="2:13" ht="27.75" customHeight="1">
      <c r="B49" s="1205"/>
      <c r="C49" s="1206"/>
      <c r="D49" s="85"/>
      <c r="E49" s="1209" t="s">
        <v>33</v>
      </c>
      <c r="F49" s="1209"/>
      <c r="G49" s="1209"/>
      <c r="H49" s="1210"/>
      <c r="I49" s="86" t="s">
        <v>497</v>
      </c>
      <c r="J49" s="87" t="s">
        <v>497</v>
      </c>
      <c r="K49" s="87" t="s">
        <v>497</v>
      </c>
      <c r="L49" s="87" t="s">
        <v>497</v>
      </c>
      <c r="M49" s="88" t="s">
        <v>497</v>
      </c>
    </row>
    <row r="50" spans="2:13" ht="27.75" customHeight="1">
      <c r="B50" s="1214" t="s">
        <v>34</v>
      </c>
      <c r="C50" s="1215"/>
      <c r="D50" s="91"/>
      <c r="E50" s="1209" t="s">
        <v>35</v>
      </c>
      <c r="F50" s="1209"/>
      <c r="G50" s="1209"/>
      <c r="H50" s="1210"/>
      <c r="I50" s="86">
        <v>13839</v>
      </c>
      <c r="J50" s="87">
        <v>13223</v>
      </c>
      <c r="K50" s="87">
        <v>15423</v>
      </c>
      <c r="L50" s="87">
        <v>16531</v>
      </c>
      <c r="M50" s="88">
        <v>16800</v>
      </c>
    </row>
    <row r="51" spans="2:13" ht="27.75" customHeight="1">
      <c r="B51" s="1203"/>
      <c r="C51" s="1204"/>
      <c r="D51" s="85"/>
      <c r="E51" s="1209" t="s">
        <v>36</v>
      </c>
      <c r="F51" s="1209"/>
      <c r="G51" s="1209"/>
      <c r="H51" s="1210"/>
      <c r="I51" s="86">
        <v>19148</v>
      </c>
      <c r="J51" s="87">
        <v>16899</v>
      </c>
      <c r="K51" s="87">
        <v>15988</v>
      </c>
      <c r="L51" s="87">
        <v>14701</v>
      </c>
      <c r="M51" s="88">
        <v>13776</v>
      </c>
    </row>
    <row r="52" spans="2:13" ht="27.75" customHeight="1">
      <c r="B52" s="1205"/>
      <c r="C52" s="1206"/>
      <c r="D52" s="85"/>
      <c r="E52" s="1209" t="s">
        <v>37</v>
      </c>
      <c r="F52" s="1209"/>
      <c r="G52" s="1209"/>
      <c r="H52" s="1210"/>
      <c r="I52" s="86">
        <v>98481</v>
      </c>
      <c r="J52" s="87">
        <v>96832</v>
      </c>
      <c r="K52" s="87">
        <v>94731</v>
      </c>
      <c r="L52" s="87">
        <v>91769</v>
      </c>
      <c r="M52" s="88">
        <v>89569</v>
      </c>
    </row>
    <row r="53" spans="2:13" ht="27.75" customHeight="1" thickBot="1">
      <c r="B53" s="1216" t="s">
        <v>38</v>
      </c>
      <c r="C53" s="1217"/>
      <c r="D53" s="92"/>
      <c r="E53" s="1218" t="s">
        <v>39</v>
      </c>
      <c r="F53" s="1218"/>
      <c r="G53" s="1218"/>
      <c r="H53" s="1219"/>
      <c r="I53" s="93">
        <v>17857</v>
      </c>
      <c r="J53" s="94">
        <v>15302</v>
      </c>
      <c r="K53" s="94">
        <v>10928</v>
      </c>
      <c r="L53" s="94">
        <v>7520</v>
      </c>
      <c r="M53" s="95">
        <v>9464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B2wRQHSX3fj9uiFe9/JGPjpAopV8Rnx7McNFPkqWulEGau5uFBfL91Ci3b/B2sQ94bQyEHrtX3XDsqPcgRuw==" saltValue="plIxhDn9xjudmzVVj+YL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28" t="s">
        <v>42</v>
      </c>
      <c r="D55" s="1228"/>
      <c r="E55" s="1229"/>
      <c r="F55" s="107">
        <v>8243</v>
      </c>
      <c r="G55" s="107">
        <v>8744</v>
      </c>
      <c r="H55" s="108">
        <v>7238</v>
      </c>
    </row>
    <row r="56" spans="2:8" ht="52.5" customHeight="1">
      <c r="B56" s="109"/>
      <c r="C56" s="1230" t="s">
        <v>43</v>
      </c>
      <c r="D56" s="1230"/>
      <c r="E56" s="1231"/>
      <c r="F56" s="110">
        <v>2355</v>
      </c>
      <c r="G56" s="110">
        <v>2755</v>
      </c>
      <c r="H56" s="111">
        <v>2756</v>
      </c>
    </row>
    <row r="57" spans="2:8" ht="53.25" customHeight="1">
      <c r="B57" s="109"/>
      <c r="C57" s="1232" t="s">
        <v>44</v>
      </c>
      <c r="D57" s="1232"/>
      <c r="E57" s="1233"/>
      <c r="F57" s="112">
        <v>11268</v>
      </c>
      <c r="G57" s="112">
        <v>11935</v>
      </c>
      <c r="H57" s="113">
        <v>12055</v>
      </c>
    </row>
    <row r="58" spans="2:8" ht="45.75" customHeight="1">
      <c r="B58" s="114"/>
      <c r="C58" s="1220" t="s">
        <v>568</v>
      </c>
      <c r="D58" s="1221"/>
      <c r="E58" s="1222"/>
      <c r="F58" s="115">
        <v>4309</v>
      </c>
      <c r="G58" s="115">
        <v>4311</v>
      </c>
      <c r="H58" s="116">
        <v>4312</v>
      </c>
    </row>
    <row r="59" spans="2:8" ht="45.75" customHeight="1">
      <c r="B59" s="114"/>
      <c r="C59" s="1220" t="s">
        <v>569</v>
      </c>
      <c r="D59" s="1221"/>
      <c r="E59" s="1222"/>
      <c r="F59" s="115">
        <v>945</v>
      </c>
      <c r="G59" s="115">
        <v>1372</v>
      </c>
      <c r="H59" s="116">
        <v>1524</v>
      </c>
    </row>
    <row r="60" spans="2:8" ht="45.75" customHeight="1">
      <c r="B60" s="114"/>
      <c r="C60" s="1220" t="s">
        <v>570</v>
      </c>
      <c r="D60" s="1221"/>
      <c r="E60" s="1222"/>
      <c r="F60" s="115">
        <v>933</v>
      </c>
      <c r="G60" s="115">
        <v>1425</v>
      </c>
      <c r="H60" s="116">
        <v>1342</v>
      </c>
    </row>
    <row r="61" spans="2:8" ht="45.75" customHeight="1">
      <c r="B61" s="114"/>
      <c r="C61" s="1220" t="s">
        <v>571</v>
      </c>
      <c r="D61" s="1221"/>
      <c r="E61" s="1222"/>
      <c r="F61" s="115">
        <v>918</v>
      </c>
      <c r="G61" s="115">
        <v>1327</v>
      </c>
      <c r="H61" s="116">
        <v>1222</v>
      </c>
    </row>
    <row r="62" spans="2:8" ht="45.75" customHeight="1" thickBot="1">
      <c r="B62" s="117"/>
      <c r="C62" s="1223" t="s">
        <v>572</v>
      </c>
      <c r="D62" s="1224"/>
      <c r="E62" s="1225"/>
      <c r="F62" s="118">
        <v>770</v>
      </c>
      <c r="G62" s="118">
        <v>741</v>
      </c>
      <c r="H62" s="119">
        <v>741</v>
      </c>
    </row>
    <row r="63" spans="2:8" ht="52.5" customHeight="1" thickBot="1">
      <c r="B63" s="120"/>
      <c r="C63" s="1226" t="s">
        <v>45</v>
      </c>
      <c r="D63" s="1226"/>
      <c r="E63" s="1227"/>
      <c r="F63" s="121">
        <v>21865</v>
      </c>
      <c r="G63" s="121">
        <v>23434</v>
      </c>
      <c r="H63" s="122">
        <v>22048</v>
      </c>
    </row>
    <row r="64" spans="2:8" ht="15" customHeight="1"/>
    <row r="65" ht="0" hidden="1" customHeight="1"/>
    <row r="66" ht="0" hidden="1" customHeight="1"/>
  </sheetData>
  <sheetProtection algorithmName="SHA-512" hashValue="MI0pid9M17vuY0wYPuEow8qNxoGgwM1bPGe3kPyNmuNutEmsVhrdnsMRoWEg8gCHKV2/gAIqHdT9dnh1Om+D7A==" saltValue="vvT43UlePAZ7Ug7U/q/h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6" customWidth="1"/>
    <col min="2" max="107" width="2.5" style="1236" customWidth="1"/>
    <col min="108" max="108" width="6.125" style="1244" customWidth="1"/>
    <col min="109" max="109" width="5.875" style="1243" customWidth="1"/>
    <col min="110" max="110" width="19.125" style="1236" hidden="1"/>
    <col min="111" max="115" width="12.625" style="1236" hidden="1"/>
    <col min="116" max="349" width="8.625" style="1236" hidden="1"/>
    <col min="350" max="355" width="14.875" style="1236" hidden="1"/>
    <col min="356" max="357" width="15.875" style="1236" hidden="1"/>
    <col min="358" max="363" width="16.125" style="1236" hidden="1"/>
    <col min="364" max="364" width="6.125" style="1236" hidden="1"/>
    <col min="365" max="365" width="3" style="1236" hidden="1"/>
    <col min="366" max="605" width="8.625" style="1236" hidden="1"/>
    <col min="606" max="611" width="14.875" style="1236" hidden="1"/>
    <col min="612" max="613" width="15.875" style="1236" hidden="1"/>
    <col min="614" max="619" width="16.125" style="1236" hidden="1"/>
    <col min="620" max="620" width="6.125" style="1236" hidden="1"/>
    <col min="621" max="621" width="3" style="1236" hidden="1"/>
    <col min="622" max="861" width="8.625" style="1236" hidden="1"/>
    <col min="862" max="867" width="14.875" style="1236" hidden="1"/>
    <col min="868" max="869" width="15.875" style="1236" hidden="1"/>
    <col min="870" max="875" width="16.125" style="1236" hidden="1"/>
    <col min="876" max="876" width="6.125" style="1236" hidden="1"/>
    <col min="877" max="877" width="3" style="1236" hidden="1"/>
    <col min="878" max="1117" width="8.625" style="1236" hidden="1"/>
    <col min="1118" max="1123" width="14.875" style="1236" hidden="1"/>
    <col min="1124" max="1125" width="15.875" style="1236" hidden="1"/>
    <col min="1126" max="1131" width="16.125" style="1236" hidden="1"/>
    <col min="1132" max="1132" width="6.125" style="1236" hidden="1"/>
    <col min="1133" max="1133" width="3" style="1236" hidden="1"/>
    <col min="1134" max="1373" width="8.625" style="1236" hidden="1"/>
    <col min="1374" max="1379" width="14.875" style="1236" hidden="1"/>
    <col min="1380" max="1381" width="15.875" style="1236" hidden="1"/>
    <col min="1382" max="1387" width="16.125" style="1236" hidden="1"/>
    <col min="1388" max="1388" width="6.125" style="1236" hidden="1"/>
    <col min="1389" max="1389" width="3" style="1236" hidden="1"/>
    <col min="1390" max="1629" width="8.625" style="1236" hidden="1"/>
    <col min="1630" max="1635" width="14.875" style="1236" hidden="1"/>
    <col min="1636" max="1637" width="15.875" style="1236" hidden="1"/>
    <col min="1638" max="1643" width="16.125" style="1236" hidden="1"/>
    <col min="1644" max="1644" width="6.125" style="1236" hidden="1"/>
    <col min="1645" max="1645" width="3" style="1236" hidden="1"/>
    <col min="1646" max="1885" width="8.625" style="1236" hidden="1"/>
    <col min="1886" max="1891" width="14.875" style="1236" hidden="1"/>
    <col min="1892" max="1893" width="15.875" style="1236" hidden="1"/>
    <col min="1894" max="1899" width="16.125" style="1236" hidden="1"/>
    <col min="1900" max="1900" width="6.125" style="1236" hidden="1"/>
    <col min="1901" max="1901" width="3" style="1236" hidden="1"/>
    <col min="1902" max="2141" width="8.625" style="1236" hidden="1"/>
    <col min="2142" max="2147" width="14.875" style="1236" hidden="1"/>
    <col min="2148" max="2149" width="15.875" style="1236" hidden="1"/>
    <col min="2150" max="2155" width="16.125" style="1236" hidden="1"/>
    <col min="2156" max="2156" width="6.125" style="1236" hidden="1"/>
    <col min="2157" max="2157" width="3" style="1236" hidden="1"/>
    <col min="2158" max="2397" width="8.625" style="1236" hidden="1"/>
    <col min="2398" max="2403" width="14.875" style="1236" hidden="1"/>
    <col min="2404" max="2405" width="15.875" style="1236" hidden="1"/>
    <col min="2406" max="2411" width="16.125" style="1236" hidden="1"/>
    <col min="2412" max="2412" width="6.125" style="1236" hidden="1"/>
    <col min="2413" max="2413" width="3" style="1236" hidden="1"/>
    <col min="2414" max="2653" width="8.625" style="1236" hidden="1"/>
    <col min="2654" max="2659" width="14.875" style="1236" hidden="1"/>
    <col min="2660" max="2661" width="15.875" style="1236" hidden="1"/>
    <col min="2662" max="2667" width="16.125" style="1236" hidden="1"/>
    <col min="2668" max="2668" width="6.125" style="1236" hidden="1"/>
    <col min="2669" max="2669" width="3" style="1236" hidden="1"/>
    <col min="2670" max="2909" width="8.625" style="1236" hidden="1"/>
    <col min="2910" max="2915" width="14.875" style="1236" hidden="1"/>
    <col min="2916" max="2917" width="15.875" style="1236" hidden="1"/>
    <col min="2918" max="2923" width="16.125" style="1236" hidden="1"/>
    <col min="2924" max="2924" width="6.125" style="1236" hidden="1"/>
    <col min="2925" max="2925" width="3" style="1236" hidden="1"/>
    <col min="2926" max="3165" width="8.625" style="1236" hidden="1"/>
    <col min="3166" max="3171" width="14.875" style="1236" hidden="1"/>
    <col min="3172" max="3173" width="15.875" style="1236" hidden="1"/>
    <col min="3174" max="3179" width="16.125" style="1236" hidden="1"/>
    <col min="3180" max="3180" width="6.125" style="1236" hidden="1"/>
    <col min="3181" max="3181" width="3" style="1236" hidden="1"/>
    <col min="3182" max="3421" width="8.625" style="1236" hidden="1"/>
    <col min="3422" max="3427" width="14.875" style="1236" hidden="1"/>
    <col min="3428" max="3429" width="15.875" style="1236" hidden="1"/>
    <col min="3430" max="3435" width="16.125" style="1236" hidden="1"/>
    <col min="3436" max="3436" width="6.125" style="1236" hidden="1"/>
    <col min="3437" max="3437" width="3" style="1236" hidden="1"/>
    <col min="3438" max="3677" width="8.625" style="1236" hidden="1"/>
    <col min="3678" max="3683" width="14.875" style="1236" hidden="1"/>
    <col min="3684" max="3685" width="15.875" style="1236" hidden="1"/>
    <col min="3686" max="3691" width="16.125" style="1236" hidden="1"/>
    <col min="3692" max="3692" width="6.125" style="1236" hidden="1"/>
    <col min="3693" max="3693" width="3" style="1236" hidden="1"/>
    <col min="3694" max="3933" width="8.625" style="1236" hidden="1"/>
    <col min="3934" max="3939" width="14.875" style="1236" hidden="1"/>
    <col min="3940" max="3941" width="15.875" style="1236" hidden="1"/>
    <col min="3942" max="3947" width="16.125" style="1236" hidden="1"/>
    <col min="3948" max="3948" width="6.125" style="1236" hidden="1"/>
    <col min="3949" max="3949" width="3" style="1236" hidden="1"/>
    <col min="3950" max="4189" width="8.625" style="1236" hidden="1"/>
    <col min="4190" max="4195" width="14.875" style="1236" hidden="1"/>
    <col min="4196" max="4197" width="15.875" style="1236" hidden="1"/>
    <col min="4198" max="4203" width="16.125" style="1236" hidden="1"/>
    <col min="4204" max="4204" width="6.125" style="1236" hidden="1"/>
    <col min="4205" max="4205" width="3" style="1236" hidden="1"/>
    <col min="4206" max="4445" width="8.625" style="1236" hidden="1"/>
    <col min="4446" max="4451" width="14.875" style="1236" hidden="1"/>
    <col min="4452" max="4453" width="15.875" style="1236" hidden="1"/>
    <col min="4454" max="4459" width="16.125" style="1236" hidden="1"/>
    <col min="4460" max="4460" width="6.125" style="1236" hidden="1"/>
    <col min="4461" max="4461" width="3" style="1236" hidden="1"/>
    <col min="4462" max="4701" width="8.625" style="1236" hidden="1"/>
    <col min="4702" max="4707" width="14.875" style="1236" hidden="1"/>
    <col min="4708" max="4709" width="15.875" style="1236" hidden="1"/>
    <col min="4710" max="4715" width="16.125" style="1236" hidden="1"/>
    <col min="4716" max="4716" width="6.125" style="1236" hidden="1"/>
    <col min="4717" max="4717" width="3" style="1236" hidden="1"/>
    <col min="4718" max="4957" width="8.625" style="1236" hidden="1"/>
    <col min="4958" max="4963" width="14.875" style="1236" hidden="1"/>
    <col min="4964" max="4965" width="15.875" style="1236" hidden="1"/>
    <col min="4966" max="4971" width="16.125" style="1236" hidden="1"/>
    <col min="4972" max="4972" width="6.125" style="1236" hidden="1"/>
    <col min="4973" max="4973" width="3" style="1236" hidden="1"/>
    <col min="4974" max="5213" width="8.625" style="1236" hidden="1"/>
    <col min="5214" max="5219" width="14.875" style="1236" hidden="1"/>
    <col min="5220" max="5221" width="15.875" style="1236" hidden="1"/>
    <col min="5222" max="5227" width="16.125" style="1236" hidden="1"/>
    <col min="5228" max="5228" width="6.125" style="1236" hidden="1"/>
    <col min="5229" max="5229" width="3" style="1236" hidden="1"/>
    <col min="5230" max="5469" width="8.625" style="1236" hidden="1"/>
    <col min="5470" max="5475" width="14.875" style="1236" hidden="1"/>
    <col min="5476" max="5477" width="15.875" style="1236" hidden="1"/>
    <col min="5478" max="5483" width="16.125" style="1236" hidden="1"/>
    <col min="5484" max="5484" width="6.125" style="1236" hidden="1"/>
    <col min="5485" max="5485" width="3" style="1236" hidden="1"/>
    <col min="5486" max="5725" width="8.625" style="1236" hidden="1"/>
    <col min="5726" max="5731" width="14.875" style="1236" hidden="1"/>
    <col min="5732" max="5733" width="15.875" style="1236" hidden="1"/>
    <col min="5734" max="5739" width="16.125" style="1236" hidden="1"/>
    <col min="5740" max="5740" width="6.125" style="1236" hidden="1"/>
    <col min="5741" max="5741" width="3" style="1236" hidden="1"/>
    <col min="5742" max="5981" width="8.625" style="1236" hidden="1"/>
    <col min="5982" max="5987" width="14.875" style="1236" hidden="1"/>
    <col min="5988" max="5989" width="15.875" style="1236" hidden="1"/>
    <col min="5990" max="5995" width="16.125" style="1236" hidden="1"/>
    <col min="5996" max="5996" width="6.125" style="1236" hidden="1"/>
    <col min="5997" max="5997" width="3" style="1236" hidden="1"/>
    <col min="5998" max="6237" width="8.625" style="1236" hidden="1"/>
    <col min="6238" max="6243" width="14.875" style="1236" hidden="1"/>
    <col min="6244" max="6245" width="15.875" style="1236" hidden="1"/>
    <col min="6246" max="6251" width="16.125" style="1236" hidden="1"/>
    <col min="6252" max="6252" width="6.125" style="1236" hidden="1"/>
    <col min="6253" max="6253" width="3" style="1236" hidden="1"/>
    <col min="6254" max="6493" width="8.625" style="1236" hidden="1"/>
    <col min="6494" max="6499" width="14.875" style="1236" hidden="1"/>
    <col min="6500" max="6501" width="15.875" style="1236" hidden="1"/>
    <col min="6502" max="6507" width="16.125" style="1236" hidden="1"/>
    <col min="6508" max="6508" width="6.125" style="1236" hidden="1"/>
    <col min="6509" max="6509" width="3" style="1236" hidden="1"/>
    <col min="6510" max="6749" width="8.625" style="1236" hidden="1"/>
    <col min="6750" max="6755" width="14.875" style="1236" hidden="1"/>
    <col min="6756" max="6757" width="15.875" style="1236" hidden="1"/>
    <col min="6758" max="6763" width="16.125" style="1236" hidden="1"/>
    <col min="6764" max="6764" width="6.125" style="1236" hidden="1"/>
    <col min="6765" max="6765" width="3" style="1236" hidden="1"/>
    <col min="6766" max="7005" width="8.625" style="1236" hidden="1"/>
    <col min="7006" max="7011" width="14.875" style="1236" hidden="1"/>
    <col min="7012" max="7013" width="15.875" style="1236" hidden="1"/>
    <col min="7014" max="7019" width="16.125" style="1236" hidden="1"/>
    <col min="7020" max="7020" width="6.125" style="1236" hidden="1"/>
    <col min="7021" max="7021" width="3" style="1236" hidden="1"/>
    <col min="7022" max="7261" width="8.625" style="1236" hidden="1"/>
    <col min="7262" max="7267" width="14.875" style="1236" hidden="1"/>
    <col min="7268" max="7269" width="15.875" style="1236" hidden="1"/>
    <col min="7270" max="7275" width="16.125" style="1236" hidden="1"/>
    <col min="7276" max="7276" width="6.125" style="1236" hidden="1"/>
    <col min="7277" max="7277" width="3" style="1236" hidden="1"/>
    <col min="7278" max="7517" width="8.625" style="1236" hidden="1"/>
    <col min="7518" max="7523" width="14.875" style="1236" hidden="1"/>
    <col min="7524" max="7525" width="15.875" style="1236" hidden="1"/>
    <col min="7526" max="7531" width="16.125" style="1236" hidden="1"/>
    <col min="7532" max="7532" width="6.125" style="1236" hidden="1"/>
    <col min="7533" max="7533" width="3" style="1236" hidden="1"/>
    <col min="7534" max="7773" width="8.625" style="1236" hidden="1"/>
    <col min="7774" max="7779" width="14.875" style="1236" hidden="1"/>
    <col min="7780" max="7781" width="15.875" style="1236" hidden="1"/>
    <col min="7782" max="7787" width="16.125" style="1236" hidden="1"/>
    <col min="7788" max="7788" width="6.125" style="1236" hidden="1"/>
    <col min="7789" max="7789" width="3" style="1236" hidden="1"/>
    <col min="7790" max="8029" width="8.625" style="1236" hidden="1"/>
    <col min="8030" max="8035" width="14.875" style="1236" hidden="1"/>
    <col min="8036" max="8037" width="15.875" style="1236" hidden="1"/>
    <col min="8038" max="8043" width="16.125" style="1236" hidden="1"/>
    <col min="8044" max="8044" width="6.125" style="1236" hidden="1"/>
    <col min="8045" max="8045" width="3" style="1236" hidden="1"/>
    <col min="8046" max="8285" width="8.625" style="1236" hidden="1"/>
    <col min="8286" max="8291" width="14.875" style="1236" hidden="1"/>
    <col min="8292" max="8293" width="15.875" style="1236" hidden="1"/>
    <col min="8294" max="8299" width="16.125" style="1236" hidden="1"/>
    <col min="8300" max="8300" width="6.125" style="1236" hidden="1"/>
    <col min="8301" max="8301" width="3" style="1236" hidden="1"/>
    <col min="8302" max="8541" width="8.625" style="1236" hidden="1"/>
    <col min="8542" max="8547" width="14.875" style="1236" hidden="1"/>
    <col min="8548" max="8549" width="15.875" style="1236" hidden="1"/>
    <col min="8550" max="8555" width="16.125" style="1236" hidden="1"/>
    <col min="8556" max="8556" width="6.125" style="1236" hidden="1"/>
    <col min="8557" max="8557" width="3" style="1236" hidden="1"/>
    <col min="8558" max="8797" width="8.625" style="1236" hidden="1"/>
    <col min="8798" max="8803" width="14.875" style="1236" hidden="1"/>
    <col min="8804" max="8805" width="15.875" style="1236" hidden="1"/>
    <col min="8806" max="8811" width="16.125" style="1236" hidden="1"/>
    <col min="8812" max="8812" width="6.125" style="1236" hidden="1"/>
    <col min="8813" max="8813" width="3" style="1236" hidden="1"/>
    <col min="8814" max="9053" width="8.625" style="1236" hidden="1"/>
    <col min="9054" max="9059" width="14.875" style="1236" hidden="1"/>
    <col min="9060" max="9061" width="15.875" style="1236" hidden="1"/>
    <col min="9062" max="9067" width="16.125" style="1236" hidden="1"/>
    <col min="9068" max="9068" width="6.125" style="1236" hidden="1"/>
    <col min="9069" max="9069" width="3" style="1236" hidden="1"/>
    <col min="9070" max="9309" width="8.625" style="1236" hidden="1"/>
    <col min="9310" max="9315" width="14.875" style="1236" hidden="1"/>
    <col min="9316" max="9317" width="15.875" style="1236" hidden="1"/>
    <col min="9318" max="9323" width="16.125" style="1236" hidden="1"/>
    <col min="9324" max="9324" width="6.125" style="1236" hidden="1"/>
    <col min="9325" max="9325" width="3" style="1236" hidden="1"/>
    <col min="9326" max="9565" width="8.625" style="1236" hidden="1"/>
    <col min="9566" max="9571" width="14.875" style="1236" hidden="1"/>
    <col min="9572" max="9573" width="15.875" style="1236" hidden="1"/>
    <col min="9574" max="9579" width="16.125" style="1236" hidden="1"/>
    <col min="9580" max="9580" width="6.125" style="1236" hidden="1"/>
    <col min="9581" max="9581" width="3" style="1236" hidden="1"/>
    <col min="9582" max="9821" width="8.625" style="1236" hidden="1"/>
    <col min="9822" max="9827" width="14.875" style="1236" hidden="1"/>
    <col min="9828" max="9829" width="15.875" style="1236" hidden="1"/>
    <col min="9830" max="9835" width="16.125" style="1236" hidden="1"/>
    <col min="9836" max="9836" width="6.125" style="1236" hidden="1"/>
    <col min="9837" max="9837" width="3" style="1236" hidden="1"/>
    <col min="9838" max="10077" width="8.625" style="1236" hidden="1"/>
    <col min="10078" max="10083" width="14.875" style="1236" hidden="1"/>
    <col min="10084" max="10085" width="15.875" style="1236" hidden="1"/>
    <col min="10086" max="10091" width="16.125" style="1236" hidden="1"/>
    <col min="10092" max="10092" width="6.125" style="1236" hidden="1"/>
    <col min="10093" max="10093" width="3" style="1236" hidden="1"/>
    <col min="10094" max="10333" width="8.625" style="1236" hidden="1"/>
    <col min="10334" max="10339" width="14.875" style="1236" hidden="1"/>
    <col min="10340" max="10341" width="15.875" style="1236" hidden="1"/>
    <col min="10342" max="10347" width="16.125" style="1236" hidden="1"/>
    <col min="10348" max="10348" width="6.125" style="1236" hidden="1"/>
    <col min="10349" max="10349" width="3" style="1236" hidden="1"/>
    <col min="10350" max="10589" width="8.625" style="1236" hidden="1"/>
    <col min="10590" max="10595" width="14.875" style="1236" hidden="1"/>
    <col min="10596" max="10597" width="15.875" style="1236" hidden="1"/>
    <col min="10598" max="10603" width="16.125" style="1236" hidden="1"/>
    <col min="10604" max="10604" width="6.125" style="1236" hidden="1"/>
    <col min="10605" max="10605" width="3" style="1236" hidden="1"/>
    <col min="10606" max="10845" width="8.625" style="1236" hidden="1"/>
    <col min="10846" max="10851" width="14.875" style="1236" hidden="1"/>
    <col min="10852" max="10853" width="15.875" style="1236" hidden="1"/>
    <col min="10854" max="10859" width="16.125" style="1236" hidden="1"/>
    <col min="10860" max="10860" width="6.125" style="1236" hidden="1"/>
    <col min="10861" max="10861" width="3" style="1236" hidden="1"/>
    <col min="10862" max="11101" width="8.625" style="1236" hidden="1"/>
    <col min="11102" max="11107" width="14.875" style="1236" hidden="1"/>
    <col min="11108" max="11109" width="15.875" style="1236" hidden="1"/>
    <col min="11110" max="11115" width="16.125" style="1236" hidden="1"/>
    <col min="11116" max="11116" width="6.125" style="1236" hidden="1"/>
    <col min="11117" max="11117" width="3" style="1236" hidden="1"/>
    <col min="11118" max="11357" width="8.625" style="1236" hidden="1"/>
    <col min="11358" max="11363" width="14.875" style="1236" hidden="1"/>
    <col min="11364" max="11365" width="15.875" style="1236" hidden="1"/>
    <col min="11366" max="11371" width="16.125" style="1236" hidden="1"/>
    <col min="11372" max="11372" width="6.125" style="1236" hidden="1"/>
    <col min="11373" max="11373" width="3" style="1236" hidden="1"/>
    <col min="11374" max="11613" width="8.625" style="1236" hidden="1"/>
    <col min="11614" max="11619" width="14.875" style="1236" hidden="1"/>
    <col min="11620" max="11621" width="15.875" style="1236" hidden="1"/>
    <col min="11622" max="11627" width="16.125" style="1236" hidden="1"/>
    <col min="11628" max="11628" width="6.125" style="1236" hidden="1"/>
    <col min="11629" max="11629" width="3" style="1236" hidden="1"/>
    <col min="11630" max="11869" width="8.625" style="1236" hidden="1"/>
    <col min="11870" max="11875" width="14.875" style="1236" hidden="1"/>
    <col min="11876" max="11877" width="15.875" style="1236" hidden="1"/>
    <col min="11878" max="11883" width="16.125" style="1236" hidden="1"/>
    <col min="11884" max="11884" width="6.125" style="1236" hidden="1"/>
    <col min="11885" max="11885" width="3" style="1236" hidden="1"/>
    <col min="11886" max="12125" width="8.625" style="1236" hidden="1"/>
    <col min="12126" max="12131" width="14.875" style="1236" hidden="1"/>
    <col min="12132" max="12133" width="15.875" style="1236" hidden="1"/>
    <col min="12134" max="12139" width="16.125" style="1236" hidden="1"/>
    <col min="12140" max="12140" width="6.125" style="1236" hidden="1"/>
    <col min="12141" max="12141" width="3" style="1236" hidden="1"/>
    <col min="12142" max="12381" width="8.625" style="1236" hidden="1"/>
    <col min="12382" max="12387" width="14.875" style="1236" hidden="1"/>
    <col min="12388" max="12389" width="15.875" style="1236" hidden="1"/>
    <col min="12390" max="12395" width="16.125" style="1236" hidden="1"/>
    <col min="12396" max="12396" width="6.125" style="1236" hidden="1"/>
    <col min="12397" max="12397" width="3" style="1236" hidden="1"/>
    <col min="12398" max="12637" width="8.625" style="1236" hidden="1"/>
    <col min="12638" max="12643" width="14.875" style="1236" hidden="1"/>
    <col min="12644" max="12645" width="15.875" style="1236" hidden="1"/>
    <col min="12646" max="12651" width="16.125" style="1236" hidden="1"/>
    <col min="12652" max="12652" width="6.125" style="1236" hidden="1"/>
    <col min="12653" max="12653" width="3" style="1236" hidden="1"/>
    <col min="12654" max="12893" width="8.625" style="1236" hidden="1"/>
    <col min="12894" max="12899" width="14.875" style="1236" hidden="1"/>
    <col min="12900" max="12901" width="15.875" style="1236" hidden="1"/>
    <col min="12902" max="12907" width="16.125" style="1236" hidden="1"/>
    <col min="12908" max="12908" width="6.125" style="1236" hidden="1"/>
    <col min="12909" max="12909" width="3" style="1236" hidden="1"/>
    <col min="12910" max="13149" width="8.625" style="1236" hidden="1"/>
    <col min="13150" max="13155" width="14.875" style="1236" hidden="1"/>
    <col min="13156" max="13157" width="15.875" style="1236" hidden="1"/>
    <col min="13158" max="13163" width="16.125" style="1236" hidden="1"/>
    <col min="13164" max="13164" width="6.125" style="1236" hidden="1"/>
    <col min="13165" max="13165" width="3" style="1236" hidden="1"/>
    <col min="13166" max="13405" width="8.625" style="1236" hidden="1"/>
    <col min="13406" max="13411" width="14.875" style="1236" hidden="1"/>
    <col min="13412" max="13413" width="15.875" style="1236" hidden="1"/>
    <col min="13414" max="13419" width="16.125" style="1236" hidden="1"/>
    <col min="13420" max="13420" width="6.125" style="1236" hidden="1"/>
    <col min="13421" max="13421" width="3" style="1236" hidden="1"/>
    <col min="13422" max="13661" width="8.625" style="1236" hidden="1"/>
    <col min="13662" max="13667" width="14.875" style="1236" hidden="1"/>
    <col min="13668" max="13669" width="15.875" style="1236" hidden="1"/>
    <col min="13670" max="13675" width="16.125" style="1236" hidden="1"/>
    <col min="13676" max="13676" width="6.125" style="1236" hidden="1"/>
    <col min="13677" max="13677" width="3" style="1236" hidden="1"/>
    <col min="13678" max="13917" width="8.625" style="1236" hidden="1"/>
    <col min="13918" max="13923" width="14.875" style="1236" hidden="1"/>
    <col min="13924" max="13925" width="15.875" style="1236" hidden="1"/>
    <col min="13926" max="13931" width="16.125" style="1236" hidden="1"/>
    <col min="13932" max="13932" width="6.125" style="1236" hidden="1"/>
    <col min="13933" max="13933" width="3" style="1236" hidden="1"/>
    <col min="13934" max="14173" width="8.625" style="1236" hidden="1"/>
    <col min="14174" max="14179" width="14.875" style="1236" hidden="1"/>
    <col min="14180" max="14181" width="15.875" style="1236" hidden="1"/>
    <col min="14182" max="14187" width="16.125" style="1236" hidden="1"/>
    <col min="14188" max="14188" width="6.125" style="1236" hidden="1"/>
    <col min="14189" max="14189" width="3" style="1236" hidden="1"/>
    <col min="14190" max="14429" width="8.625" style="1236" hidden="1"/>
    <col min="14430" max="14435" width="14.875" style="1236" hidden="1"/>
    <col min="14436" max="14437" width="15.875" style="1236" hidden="1"/>
    <col min="14438" max="14443" width="16.125" style="1236" hidden="1"/>
    <col min="14444" max="14444" width="6.125" style="1236" hidden="1"/>
    <col min="14445" max="14445" width="3" style="1236" hidden="1"/>
    <col min="14446" max="14685" width="8.625" style="1236" hidden="1"/>
    <col min="14686" max="14691" width="14.875" style="1236" hidden="1"/>
    <col min="14692" max="14693" width="15.875" style="1236" hidden="1"/>
    <col min="14694" max="14699" width="16.125" style="1236" hidden="1"/>
    <col min="14700" max="14700" width="6.125" style="1236" hidden="1"/>
    <col min="14701" max="14701" width="3" style="1236" hidden="1"/>
    <col min="14702" max="14941" width="8.625" style="1236" hidden="1"/>
    <col min="14942" max="14947" width="14.875" style="1236" hidden="1"/>
    <col min="14948" max="14949" width="15.875" style="1236" hidden="1"/>
    <col min="14950" max="14955" width="16.125" style="1236" hidden="1"/>
    <col min="14956" max="14956" width="6.125" style="1236" hidden="1"/>
    <col min="14957" max="14957" width="3" style="1236" hidden="1"/>
    <col min="14958" max="15197" width="8.625" style="1236" hidden="1"/>
    <col min="15198" max="15203" width="14.875" style="1236" hidden="1"/>
    <col min="15204" max="15205" width="15.875" style="1236" hidden="1"/>
    <col min="15206" max="15211" width="16.125" style="1236" hidden="1"/>
    <col min="15212" max="15212" width="6.125" style="1236" hidden="1"/>
    <col min="15213" max="15213" width="3" style="1236" hidden="1"/>
    <col min="15214" max="15453" width="8.625" style="1236" hidden="1"/>
    <col min="15454" max="15459" width="14.875" style="1236" hidden="1"/>
    <col min="15460" max="15461" width="15.875" style="1236" hidden="1"/>
    <col min="15462" max="15467" width="16.125" style="1236" hidden="1"/>
    <col min="15468" max="15468" width="6.125" style="1236" hidden="1"/>
    <col min="15469" max="15469" width="3" style="1236" hidden="1"/>
    <col min="15470" max="15709" width="8.625" style="1236" hidden="1"/>
    <col min="15710" max="15715" width="14.875" style="1236" hidden="1"/>
    <col min="15716" max="15717" width="15.875" style="1236" hidden="1"/>
    <col min="15718" max="15723" width="16.125" style="1236" hidden="1"/>
    <col min="15724" max="15724" width="6.125" style="1236" hidden="1"/>
    <col min="15725" max="15725" width="3" style="1236" hidden="1"/>
    <col min="15726" max="15965" width="8.625" style="1236" hidden="1"/>
    <col min="15966" max="15971" width="14.875" style="1236" hidden="1"/>
    <col min="15972" max="15973" width="15.875" style="1236" hidden="1"/>
    <col min="15974" max="15979" width="16.125" style="1236" hidden="1"/>
    <col min="15980" max="15980" width="6.125" style="1236" hidden="1"/>
    <col min="15981" max="15981" width="3" style="1236" hidden="1"/>
    <col min="15982" max="16221" width="8.625" style="1236" hidden="1"/>
    <col min="16222" max="16227" width="14.875" style="1236" hidden="1"/>
    <col min="16228" max="16229" width="15.875" style="1236" hidden="1"/>
    <col min="16230" max="16235" width="16.125" style="1236" hidden="1"/>
    <col min="16236" max="16236" width="6.125" style="1236" hidden="1"/>
    <col min="16237" max="16237" width="3" style="1236" hidden="1"/>
    <col min="16238" max="16384" width="8.625" style="1236" hidden="1"/>
  </cols>
  <sheetData>
    <row r="1" spans="1:143" ht="42.75" customHeight="1">
      <c r="A1" s="1234"/>
      <c r="B1" s="1235"/>
      <c r="DD1" s="1236"/>
      <c r="DE1" s="1236"/>
    </row>
    <row r="2" spans="1:143" ht="25.5" customHeight="1">
      <c r="A2" s="1237"/>
      <c r="C2" s="1237"/>
      <c r="O2" s="1237"/>
      <c r="P2" s="1237"/>
      <c r="Q2" s="1237"/>
      <c r="R2" s="1237"/>
      <c r="S2" s="1237"/>
      <c r="T2" s="1237"/>
      <c r="U2" s="1237"/>
      <c r="V2" s="1237"/>
      <c r="W2" s="1237"/>
      <c r="X2" s="1237"/>
      <c r="Y2" s="1237"/>
      <c r="Z2" s="1237"/>
      <c r="AA2" s="1237"/>
      <c r="AB2" s="1237"/>
      <c r="AC2" s="1237"/>
      <c r="AD2" s="1237"/>
      <c r="AE2" s="1237"/>
      <c r="AF2" s="1237"/>
      <c r="AG2" s="1237"/>
      <c r="AH2" s="1237"/>
      <c r="AI2" s="1237"/>
      <c r="AU2" s="1237"/>
      <c r="BG2" s="1237"/>
      <c r="BS2" s="1237"/>
      <c r="CE2" s="1237"/>
      <c r="CQ2" s="1237"/>
      <c r="DD2" s="1236"/>
      <c r="DE2" s="1236"/>
    </row>
    <row r="3" spans="1:143" ht="25.5" customHeight="1">
      <c r="A3" s="1237"/>
      <c r="C3" s="1237"/>
      <c r="O3" s="1237"/>
      <c r="P3" s="1237"/>
      <c r="Q3" s="1237"/>
      <c r="R3" s="1237"/>
      <c r="S3" s="1237"/>
      <c r="T3" s="1237"/>
      <c r="U3" s="1237"/>
      <c r="V3" s="1237"/>
      <c r="W3" s="1237"/>
      <c r="X3" s="1237"/>
      <c r="Y3" s="1237"/>
      <c r="Z3" s="1237"/>
      <c r="AA3" s="1237"/>
      <c r="AB3" s="1237"/>
      <c r="AC3" s="1237"/>
      <c r="AD3" s="1237"/>
      <c r="AE3" s="1237"/>
      <c r="AF3" s="1237"/>
      <c r="AG3" s="1237"/>
      <c r="AH3" s="1237"/>
      <c r="AI3" s="1237"/>
      <c r="AU3" s="1237"/>
      <c r="BG3" s="1237"/>
      <c r="BS3" s="1237"/>
      <c r="CE3" s="1237"/>
      <c r="CQ3" s="1237"/>
      <c r="DD3" s="1236"/>
      <c r="DE3" s="1236"/>
    </row>
    <row r="4" spans="1:143" s="270" customFormat="1">
      <c r="A4" s="1237"/>
      <c r="B4" s="1237"/>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1237"/>
      <c r="AR4" s="1237"/>
      <c r="AS4" s="1237"/>
      <c r="AT4" s="1237"/>
      <c r="AU4" s="1237"/>
      <c r="AV4" s="1237"/>
      <c r="AW4" s="1237"/>
      <c r="AX4" s="1237"/>
      <c r="AY4" s="1237"/>
      <c r="AZ4" s="1237"/>
      <c r="BA4" s="1237"/>
      <c r="BB4" s="1237"/>
      <c r="BC4" s="1237"/>
      <c r="BD4" s="1237"/>
      <c r="BE4" s="1237"/>
      <c r="BF4" s="1237"/>
      <c r="BG4" s="1237"/>
      <c r="BH4" s="1237"/>
      <c r="BI4" s="1237"/>
      <c r="BJ4" s="1237"/>
      <c r="BK4" s="1237"/>
      <c r="BL4" s="1237"/>
      <c r="BM4" s="1237"/>
      <c r="BN4" s="1237"/>
      <c r="BO4" s="1237"/>
      <c r="BP4" s="1237"/>
      <c r="BQ4" s="1237"/>
      <c r="BR4" s="1237"/>
      <c r="BS4" s="1237"/>
      <c r="BT4" s="1237"/>
      <c r="BU4" s="1237"/>
      <c r="BV4" s="1237"/>
      <c r="BW4" s="1237"/>
      <c r="BX4" s="1237"/>
      <c r="BY4" s="1237"/>
      <c r="BZ4" s="1237"/>
      <c r="CA4" s="1237"/>
      <c r="CB4" s="1237"/>
      <c r="CC4" s="1237"/>
      <c r="CD4" s="1237"/>
      <c r="CE4" s="1237"/>
      <c r="CF4" s="1237"/>
      <c r="CG4" s="1237"/>
      <c r="CH4" s="1237"/>
      <c r="CI4" s="1237"/>
      <c r="CJ4" s="1237"/>
      <c r="CK4" s="1237"/>
      <c r="CL4" s="1237"/>
      <c r="CM4" s="1237"/>
      <c r="CN4" s="1237"/>
      <c r="CO4" s="1237"/>
      <c r="CP4" s="1237"/>
      <c r="CQ4" s="1237"/>
      <c r="CR4" s="1237"/>
      <c r="CS4" s="1237"/>
      <c r="CT4" s="1237"/>
      <c r="CU4" s="1237"/>
      <c r="CV4" s="1237"/>
      <c r="CW4" s="1237"/>
      <c r="CX4" s="1237"/>
      <c r="CY4" s="1237"/>
      <c r="CZ4" s="1237"/>
      <c r="DA4" s="1237"/>
      <c r="DB4" s="1237"/>
      <c r="DC4" s="1237"/>
      <c r="DD4" s="1237"/>
      <c r="DE4" s="1237"/>
      <c r="DF4" s="271"/>
      <c r="DG4" s="271"/>
      <c r="DH4" s="271"/>
      <c r="DI4" s="271"/>
      <c r="DJ4" s="271"/>
      <c r="DK4" s="271"/>
      <c r="DL4" s="271"/>
      <c r="DM4" s="271"/>
      <c r="DN4" s="271"/>
      <c r="DO4" s="271"/>
      <c r="DP4" s="271"/>
      <c r="DQ4" s="271"/>
      <c r="DR4" s="271"/>
      <c r="DS4" s="271"/>
      <c r="DT4" s="271"/>
      <c r="DU4" s="271"/>
      <c r="DV4" s="271"/>
      <c r="DW4" s="271"/>
    </row>
    <row r="5" spans="1:143" s="270" customFormat="1">
      <c r="A5" s="1237"/>
      <c r="B5" s="1237"/>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7"/>
      <c r="AY5" s="1237"/>
      <c r="AZ5" s="1237"/>
      <c r="BA5" s="1237"/>
      <c r="BB5" s="1237"/>
      <c r="BC5" s="1237"/>
      <c r="BD5" s="1237"/>
      <c r="BE5" s="1237"/>
      <c r="BF5" s="1237"/>
      <c r="BG5" s="1237"/>
      <c r="BH5" s="1237"/>
      <c r="BI5" s="1237"/>
      <c r="BJ5" s="1237"/>
      <c r="BK5" s="1237"/>
      <c r="BL5" s="1237"/>
      <c r="BM5" s="1237"/>
      <c r="BN5" s="1237"/>
      <c r="BO5" s="1237"/>
      <c r="BP5" s="1237"/>
      <c r="BQ5" s="1237"/>
      <c r="BR5" s="1237"/>
      <c r="BS5" s="1237"/>
      <c r="BT5" s="1237"/>
      <c r="BU5" s="1237"/>
      <c r="BV5" s="1237"/>
      <c r="BW5" s="1237"/>
      <c r="BX5" s="1237"/>
      <c r="BY5" s="1237"/>
      <c r="BZ5" s="1237"/>
      <c r="CA5" s="1237"/>
      <c r="CB5" s="1237"/>
      <c r="CC5" s="1237"/>
      <c r="CD5" s="1237"/>
      <c r="CE5" s="1237"/>
      <c r="CF5" s="1237"/>
      <c r="CG5" s="1237"/>
      <c r="CH5" s="1237"/>
      <c r="CI5" s="1237"/>
      <c r="CJ5" s="1237"/>
      <c r="CK5" s="1237"/>
      <c r="CL5" s="1237"/>
      <c r="CM5" s="1237"/>
      <c r="CN5" s="1237"/>
      <c r="CO5" s="1237"/>
      <c r="CP5" s="1237"/>
      <c r="CQ5" s="1237"/>
      <c r="CR5" s="1237"/>
      <c r="CS5" s="1237"/>
      <c r="CT5" s="1237"/>
      <c r="CU5" s="1237"/>
      <c r="CV5" s="1237"/>
      <c r="CW5" s="1237"/>
      <c r="CX5" s="1237"/>
      <c r="CY5" s="1237"/>
      <c r="CZ5" s="1237"/>
      <c r="DA5" s="1237"/>
      <c r="DB5" s="1237"/>
      <c r="DC5" s="1237"/>
      <c r="DD5" s="1237"/>
      <c r="DE5" s="1237"/>
      <c r="DF5" s="271"/>
      <c r="DG5" s="271"/>
      <c r="DH5" s="271"/>
      <c r="DI5" s="271"/>
      <c r="DJ5" s="271"/>
      <c r="DK5" s="271"/>
      <c r="DL5" s="271"/>
      <c r="DM5" s="271"/>
      <c r="DN5" s="271"/>
      <c r="DO5" s="271"/>
      <c r="DP5" s="271"/>
      <c r="DQ5" s="271"/>
      <c r="DR5" s="271"/>
      <c r="DS5" s="271"/>
      <c r="DT5" s="271"/>
      <c r="DU5" s="271"/>
      <c r="DV5" s="271"/>
      <c r="DW5" s="271"/>
    </row>
    <row r="6" spans="1:143" s="270" customFormat="1">
      <c r="A6" s="1237"/>
      <c r="B6" s="1237"/>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c r="AE6" s="1237"/>
      <c r="AF6" s="1237"/>
      <c r="AG6" s="1237"/>
      <c r="AH6" s="1237"/>
      <c r="AI6" s="1237"/>
      <c r="AJ6" s="1237"/>
      <c r="AK6" s="1237"/>
      <c r="AL6" s="1237"/>
      <c r="AM6" s="1237"/>
      <c r="AN6" s="1237"/>
      <c r="AO6" s="1237"/>
      <c r="AP6" s="1237"/>
      <c r="AQ6" s="1237"/>
      <c r="AR6" s="1237"/>
      <c r="AS6" s="1237"/>
      <c r="AT6" s="1237"/>
      <c r="AU6" s="1237"/>
      <c r="AV6" s="1237"/>
      <c r="AW6" s="1237"/>
      <c r="AX6" s="1237"/>
      <c r="AY6" s="1237"/>
      <c r="AZ6" s="1237"/>
      <c r="BA6" s="1237"/>
      <c r="BB6" s="1237"/>
      <c r="BC6" s="1237"/>
      <c r="BD6" s="1237"/>
      <c r="BE6" s="1237"/>
      <c r="BF6" s="1237"/>
      <c r="BG6" s="1237"/>
      <c r="BH6" s="1237"/>
      <c r="BI6" s="1237"/>
      <c r="BJ6" s="1237"/>
      <c r="BK6" s="1237"/>
      <c r="BL6" s="1237"/>
      <c r="BM6" s="1237"/>
      <c r="BN6" s="1237"/>
      <c r="BO6" s="1237"/>
      <c r="BP6" s="1237"/>
      <c r="BQ6" s="1237"/>
      <c r="BR6" s="1237"/>
      <c r="BS6" s="1237"/>
      <c r="BT6" s="1237"/>
      <c r="BU6" s="1237"/>
      <c r="BV6" s="1237"/>
      <c r="BW6" s="1237"/>
      <c r="BX6" s="1237"/>
      <c r="BY6" s="1237"/>
      <c r="BZ6" s="1237"/>
      <c r="CA6" s="1237"/>
      <c r="CB6" s="1237"/>
      <c r="CC6" s="1237"/>
      <c r="CD6" s="1237"/>
      <c r="CE6" s="1237"/>
      <c r="CF6" s="1237"/>
      <c r="CG6" s="1237"/>
      <c r="CH6" s="1237"/>
      <c r="CI6" s="1237"/>
      <c r="CJ6" s="1237"/>
      <c r="CK6" s="1237"/>
      <c r="CL6" s="1237"/>
      <c r="CM6" s="1237"/>
      <c r="CN6" s="1237"/>
      <c r="CO6" s="1237"/>
      <c r="CP6" s="1237"/>
      <c r="CQ6" s="1237"/>
      <c r="CR6" s="1237"/>
      <c r="CS6" s="1237"/>
      <c r="CT6" s="1237"/>
      <c r="CU6" s="1237"/>
      <c r="CV6" s="1237"/>
      <c r="CW6" s="1237"/>
      <c r="CX6" s="1237"/>
      <c r="CY6" s="1237"/>
      <c r="CZ6" s="1237"/>
      <c r="DA6" s="1237"/>
      <c r="DB6" s="1237"/>
      <c r="DC6" s="1237"/>
      <c r="DD6" s="1237"/>
      <c r="DE6" s="1237"/>
      <c r="DF6" s="271"/>
      <c r="DG6" s="271"/>
      <c r="DH6" s="271"/>
      <c r="DI6" s="271"/>
      <c r="DJ6" s="271"/>
      <c r="DK6" s="271"/>
      <c r="DL6" s="271"/>
      <c r="DM6" s="271"/>
      <c r="DN6" s="271"/>
      <c r="DO6" s="271"/>
      <c r="DP6" s="271"/>
      <c r="DQ6" s="271"/>
      <c r="DR6" s="271"/>
      <c r="DS6" s="271"/>
      <c r="DT6" s="271"/>
      <c r="DU6" s="271"/>
      <c r="DV6" s="271"/>
      <c r="DW6" s="271"/>
    </row>
    <row r="7" spans="1:143" s="270" customFormat="1">
      <c r="A7" s="1237"/>
      <c r="B7" s="1237"/>
      <c r="C7" s="1237"/>
      <c r="D7" s="1237"/>
      <c r="E7" s="1237"/>
      <c r="F7" s="1237"/>
      <c r="G7" s="1237"/>
      <c r="H7" s="1237"/>
      <c r="I7" s="1237"/>
      <c r="J7" s="1237"/>
      <c r="K7" s="1237"/>
      <c r="L7" s="1237"/>
      <c r="M7" s="1237"/>
      <c r="N7" s="1237"/>
      <c r="O7" s="1237"/>
      <c r="P7" s="1237"/>
      <c r="Q7" s="1237"/>
      <c r="R7" s="1237"/>
      <c r="S7" s="1237"/>
      <c r="T7" s="1237"/>
      <c r="U7" s="1237"/>
      <c r="V7" s="1237"/>
      <c r="W7" s="1237"/>
      <c r="X7" s="1237"/>
      <c r="Y7" s="1237"/>
      <c r="Z7" s="1237"/>
      <c r="AA7" s="1237"/>
      <c r="AB7" s="1237"/>
      <c r="AC7" s="1237"/>
      <c r="AD7" s="1237"/>
      <c r="AE7" s="1237"/>
      <c r="AF7" s="1237"/>
      <c r="AG7" s="1237"/>
      <c r="AH7" s="1237"/>
      <c r="AI7" s="1237"/>
      <c r="AJ7" s="1237"/>
      <c r="AK7" s="1237"/>
      <c r="AL7" s="1237"/>
      <c r="AM7" s="1237"/>
      <c r="AN7" s="1237"/>
      <c r="AO7" s="1237"/>
      <c r="AP7" s="1237"/>
      <c r="AQ7" s="1237"/>
      <c r="AR7" s="1237"/>
      <c r="AS7" s="1237"/>
      <c r="AT7" s="1237"/>
      <c r="AU7" s="1237"/>
      <c r="AV7" s="1237"/>
      <c r="AW7" s="1237"/>
      <c r="AX7" s="1237"/>
      <c r="AY7" s="1237"/>
      <c r="AZ7" s="1237"/>
      <c r="BA7" s="1237"/>
      <c r="BB7" s="1237"/>
      <c r="BC7" s="1237"/>
      <c r="BD7" s="1237"/>
      <c r="BE7" s="1237"/>
      <c r="BF7" s="1237"/>
      <c r="BG7" s="1237"/>
      <c r="BH7" s="1237"/>
      <c r="BI7" s="1237"/>
      <c r="BJ7" s="1237"/>
      <c r="BK7" s="1237"/>
      <c r="BL7" s="1237"/>
      <c r="BM7" s="1237"/>
      <c r="BN7" s="1237"/>
      <c r="BO7" s="1237"/>
      <c r="BP7" s="1237"/>
      <c r="BQ7" s="1237"/>
      <c r="BR7" s="1237"/>
      <c r="BS7" s="1237"/>
      <c r="BT7" s="1237"/>
      <c r="BU7" s="1237"/>
      <c r="BV7" s="1237"/>
      <c r="BW7" s="1237"/>
      <c r="BX7" s="1237"/>
      <c r="BY7" s="1237"/>
      <c r="BZ7" s="1237"/>
      <c r="CA7" s="1237"/>
      <c r="CB7" s="1237"/>
      <c r="CC7" s="1237"/>
      <c r="CD7" s="1237"/>
      <c r="CE7" s="1237"/>
      <c r="CF7" s="1237"/>
      <c r="CG7" s="1237"/>
      <c r="CH7" s="1237"/>
      <c r="CI7" s="1237"/>
      <c r="CJ7" s="1237"/>
      <c r="CK7" s="1237"/>
      <c r="CL7" s="1237"/>
      <c r="CM7" s="1237"/>
      <c r="CN7" s="1237"/>
      <c r="CO7" s="1237"/>
      <c r="CP7" s="1237"/>
      <c r="CQ7" s="1237"/>
      <c r="CR7" s="1237"/>
      <c r="CS7" s="1237"/>
      <c r="CT7" s="1237"/>
      <c r="CU7" s="1237"/>
      <c r="CV7" s="1237"/>
      <c r="CW7" s="1237"/>
      <c r="CX7" s="1237"/>
      <c r="CY7" s="1237"/>
      <c r="CZ7" s="1237"/>
      <c r="DA7" s="1237"/>
      <c r="DB7" s="1237"/>
      <c r="DC7" s="1237"/>
      <c r="DD7" s="1237"/>
      <c r="DE7" s="1237"/>
      <c r="DF7" s="271"/>
      <c r="DG7" s="271"/>
      <c r="DH7" s="271"/>
      <c r="DI7" s="271"/>
      <c r="DJ7" s="271"/>
      <c r="DK7" s="271"/>
      <c r="DL7" s="271"/>
      <c r="DM7" s="271"/>
      <c r="DN7" s="271"/>
      <c r="DO7" s="271"/>
      <c r="DP7" s="271"/>
      <c r="DQ7" s="271"/>
      <c r="DR7" s="271"/>
      <c r="DS7" s="271"/>
      <c r="DT7" s="271"/>
      <c r="DU7" s="271"/>
      <c r="DV7" s="271"/>
      <c r="DW7" s="271"/>
    </row>
    <row r="8" spans="1:143" s="270" customFormat="1">
      <c r="A8" s="1237"/>
      <c r="B8" s="1237"/>
      <c r="C8" s="1237"/>
      <c r="D8" s="1237"/>
      <c r="E8" s="1237"/>
      <c r="F8" s="1237"/>
      <c r="G8" s="1237"/>
      <c r="H8" s="1237"/>
      <c r="I8" s="1237"/>
      <c r="J8" s="1237"/>
      <c r="K8" s="1237"/>
      <c r="L8" s="1237"/>
      <c r="M8" s="1237"/>
      <c r="N8" s="1237"/>
      <c r="O8" s="1237"/>
      <c r="P8" s="1237"/>
      <c r="Q8" s="1237"/>
      <c r="R8" s="1237"/>
      <c r="S8" s="1237"/>
      <c r="T8" s="1237"/>
      <c r="U8" s="1237"/>
      <c r="V8" s="1237"/>
      <c r="W8" s="1237"/>
      <c r="X8" s="1237"/>
      <c r="Y8" s="1237"/>
      <c r="Z8" s="1237"/>
      <c r="AA8" s="1237"/>
      <c r="AB8" s="1237"/>
      <c r="AC8" s="1237"/>
      <c r="AD8" s="1237"/>
      <c r="AE8" s="1237"/>
      <c r="AF8" s="1237"/>
      <c r="AG8" s="1237"/>
      <c r="AH8" s="1237"/>
      <c r="AI8" s="1237"/>
      <c r="AJ8" s="1237"/>
      <c r="AK8" s="1237"/>
      <c r="AL8" s="1237"/>
      <c r="AM8" s="1237"/>
      <c r="AN8" s="1237"/>
      <c r="AO8" s="1237"/>
      <c r="AP8" s="1237"/>
      <c r="AQ8" s="1237"/>
      <c r="AR8" s="1237"/>
      <c r="AS8" s="1237"/>
      <c r="AT8" s="1237"/>
      <c r="AU8" s="1237"/>
      <c r="AV8" s="1237"/>
      <c r="AW8" s="1237"/>
      <c r="AX8" s="1237"/>
      <c r="AY8" s="1237"/>
      <c r="AZ8" s="1237"/>
      <c r="BA8" s="1237"/>
      <c r="BB8" s="1237"/>
      <c r="BC8" s="1237"/>
      <c r="BD8" s="1237"/>
      <c r="BE8" s="1237"/>
      <c r="BF8" s="1237"/>
      <c r="BG8" s="1237"/>
      <c r="BH8" s="1237"/>
      <c r="BI8" s="1237"/>
      <c r="BJ8" s="1237"/>
      <c r="BK8" s="1237"/>
      <c r="BL8" s="1237"/>
      <c r="BM8" s="1237"/>
      <c r="BN8" s="1237"/>
      <c r="BO8" s="1237"/>
      <c r="BP8" s="1237"/>
      <c r="BQ8" s="1237"/>
      <c r="BR8" s="1237"/>
      <c r="BS8" s="1237"/>
      <c r="BT8" s="1237"/>
      <c r="BU8" s="1237"/>
      <c r="BV8" s="1237"/>
      <c r="BW8" s="1237"/>
      <c r="BX8" s="1237"/>
      <c r="BY8" s="1237"/>
      <c r="BZ8" s="1237"/>
      <c r="CA8" s="1237"/>
      <c r="CB8" s="1237"/>
      <c r="CC8" s="1237"/>
      <c r="CD8" s="1237"/>
      <c r="CE8" s="1237"/>
      <c r="CF8" s="1237"/>
      <c r="CG8" s="1237"/>
      <c r="CH8" s="1237"/>
      <c r="CI8" s="1237"/>
      <c r="CJ8" s="1237"/>
      <c r="CK8" s="1237"/>
      <c r="CL8" s="1237"/>
      <c r="CM8" s="1237"/>
      <c r="CN8" s="1237"/>
      <c r="CO8" s="1237"/>
      <c r="CP8" s="1237"/>
      <c r="CQ8" s="1237"/>
      <c r="CR8" s="1237"/>
      <c r="CS8" s="1237"/>
      <c r="CT8" s="1237"/>
      <c r="CU8" s="1237"/>
      <c r="CV8" s="1237"/>
      <c r="CW8" s="1237"/>
      <c r="CX8" s="1237"/>
      <c r="CY8" s="1237"/>
      <c r="CZ8" s="1237"/>
      <c r="DA8" s="1237"/>
      <c r="DB8" s="1237"/>
      <c r="DC8" s="1237"/>
      <c r="DD8" s="1237"/>
      <c r="DE8" s="1237"/>
      <c r="DF8" s="271"/>
      <c r="DG8" s="271"/>
      <c r="DH8" s="271"/>
      <c r="DI8" s="271"/>
      <c r="DJ8" s="271"/>
      <c r="DK8" s="271"/>
      <c r="DL8" s="271"/>
      <c r="DM8" s="271"/>
      <c r="DN8" s="271"/>
      <c r="DO8" s="271"/>
      <c r="DP8" s="271"/>
      <c r="DQ8" s="271"/>
      <c r="DR8" s="271"/>
      <c r="DS8" s="271"/>
      <c r="DT8" s="271"/>
      <c r="DU8" s="271"/>
      <c r="DV8" s="271"/>
      <c r="DW8" s="271"/>
    </row>
    <row r="9" spans="1:143" s="270" customFormat="1">
      <c r="A9" s="1237"/>
      <c r="B9" s="1237"/>
      <c r="C9" s="1237"/>
      <c r="D9" s="1237"/>
      <c r="E9" s="1237"/>
      <c r="F9" s="1237"/>
      <c r="G9" s="1237"/>
      <c r="H9" s="1237"/>
      <c r="I9" s="1237"/>
      <c r="J9" s="1237"/>
      <c r="K9" s="1237"/>
      <c r="L9" s="1237"/>
      <c r="M9" s="1237"/>
      <c r="N9" s="1237"/>
      <c r="O9" s="1237"/>
      <c r="P9" s="1237"/>
      <c r="Q9" s="1237"/>
      <c r="R9" s="1237"/>
      <c r="S9" s="1237"/>
      <c r="T9" s="1237"/>
      <c r="U9" s="1237"/>
      <c r="V9" s="1237"/>
      <c r="W9" s="1237"/>
      <c r="X9" s="1237"/>
      <c r="Y9" s="1237"/>
      <c r="Z9" s="1237"/>
      <c r="AA9" s="1237"/>
      <c r="AB9" s="1237"/>
      <c r="AC9" s="1237"/>
      <c r="AD9" s="1237"/>
      <c r="AE9" s="1237"/>
      <c r="AF9" s="1237"/>
      <c r="AG9" s="1237"/>
      <c r="AH9" s="1237"/>
      <c r="AI9" s="1237"/>
      <c r="AJ9" s="1237"/>
      <c r="AK9" s="1237"/>
      <c r="AL9" s="1237"/>
      <c r="AM9" s="1237"/>
      <c r="AN9" s="1237"/>
      <c r="AO9" s="1237"/>
      <c r="AP9" s="1237"/>
      <c r="AQ9" s="1237"/>
      <c r="AR9" s="1237"/>
      <c r="AS9" s="1237"/>
      <c r="AT9" s="1237"/>
      <c r="AU9" s="1237"/>
      <c r="AV9" s="1237"/>
      <c r="AW9" s="1237"/>
      <c r="AX9" s="1237"/>
      <c r="AY9" s="1237"/>
      <c r="AZ9" s="1237"/>
      <c r="BA9" s="1237"/>
      <c r="BB9" s="1237"/>
      <c r="BC9" s="1237"/>
      <c r="BD9" s="1237"/>
      <c r="BE9" s="1237"/>
      <c r="BF9" s="1237"/>
      <c r="BG9" s="1237"/>
      <c r="BH9" s="1237"/>
      <c r="BI9" s="1237"/>
      <c r="BJ9" s="1237"/>
      <c r="BK9" s="1237"/>
      <c r="BL9" s="1237"/>
      <c r="BM9" s="1237"/>
      <c r="BN9" s="1237"/>
      <c r="BO9" s="1237"/>
      <c r="BP9" s="1237"/>
      <c r="BQ9" s="1237"/>
      <c r="BR9" s="1237"/>
      <c r="BS9" s="1237"/>
      <c r="BT9" s="1237"/>
      <c r="BU9" s="1237"/>
      <c r="BV9" s="1237"/>
      <c r="BW9" s="1237"/>
      <c r="BX9" s="1237"/>
      <c r="BY9" s="1237"/>
      <c r="BZ9" s="1237"/>
      <c r="CA9" s="1237"/>
      <c r="CB9" s="1237"/>
      <c r="CC9" s="1237"/>
      <c r="CD9" s="1237"/>
      <c r="CE9" s="1237"/>
      <c r="CF9" s="1237"/>
      <c r="CG9" s="1237"/>
      <c r="CH9" s="1237"/>
      <c r="CI9" s="1237"/>
      <c r="CJ9" s="1237"/>
      <c r="CK9" s="1237"/>
      <c r="CL9" s="1237"/>
      <c r="CM9" s="1237"/>
      <c r="CN9" s="1237"/>
      <c r="CO9" s="1237"/>
      <c r="CP9" s="1237"/>
      <c r="CQ9" s="1237"/>
      <c r="CR9" s="1237"/>
      <c r="CS9" s="1237"/>
      <c r="CT9" s="1237"/>
      <c r="CU9" s="1237"/>
      <c r="CV9" s="1237"/>
      <c r="CW9" s="1237"/>
      <c r="CX9" s="1237"/>
      <c r="CY9" s="1237"/>
      <c r="CZ9" s="1237"/>
      <c r="DA9" s="1237"/>
      <c r="DB9" s="1237"/>
      <c r="DC9" s="1237"/>
      <c r="DD9" s="1237"/>
      <c r="DE9" s="1237"/>
      <c r="DF9" s="271"/>
      <c r="DG9" s="271"/>
      <c r="DH9" s="271"/>
      <c r="DI9" s="271"/>
      <c r="DJ9" s="271"/>
      <c r="DK9" s="271"/>
      <c r="DL9" s="271"/>
      <c r="DM9" s="271"/>
      <c r="DN9" s="271"/>
      <c r="DO9" s="271"/>
      <c r="DP9" s="271"/>
      <c r="DQ9" s="271"/>
      <c r="DR9" s="271"/>
      <c r="DS9" s="271"/>
      <c r="DT9" s="271"/>
      <c r="DU9" s="271"/>
      <c r="DV9" s="271"/>
      <c r="DW9" s="271"/>
    </row>
    <row r="10" spans="1:143" s="270" customFormat="1">
      <c r="A10" s="1237"/>
      <c r="B10" s="1237"/>
      <c r="C10" s="1237"/>
      <c r="D10" s="1237"/>
      <c r="E10" s="1237"/>
      <c r="F10" s="1237"/>
      <c r="G10" s="1237"/>
      <c r="H10" s="1237"/>
      <c r="I10" s="1237"/>
      <c r="J10" s="1237"/>
      <c r="K10" s="1237"/>
      <c r="L10" s="1237"/>
      <c r="M10" s="1237"/>
      <c r="N10" s="1237"/>
      <c r="O10" s="1237"/>
      <c r="P10" s="1237"/>
      <c r="Q10" s="1237"/>
      <c r="R10" s="1237"/>
      <c r="S10" s="1237"/>
      <c r="T10" s="1237"/>
      <c r="U10" s="1237"/>
      <c r="V10" s="1237"/>
      <c r="W10" s="1237"/>
      <c r="X10" s="1237"/>
      <c r="Y10" s="1237"/>
      <c r="Z10" s="1237"/>
      <c r="AA10" s="1237"/>
      <c r="AB10" s="1237"/>
      <c r="AC10" s="1237"/>
      <c r="AD10" s="1237"/>
      <c r="AE10" s="1237"/>
      <c r="AF10" s="1237"/>
      <c r="AG10" s="1237"/>
      <c r="AH10" s="1237"/>
      <c r="AI10" s="1237"/>
      <c r="AJ10" s="1237"/>
      <c r="AK10" s="1237"/>
      <c r="AL10" s="1237"/>
      <c r="AM10" s="1237"/>
      <c r="AN10" s="1237"/>
      <c r="AO10" s="1237"/>
      <c r="AP10" s="1237"/>
      <c r="AQ10" s="1237"/>
      <c r="AR10" s="1237"/>
      <c r="AS10" s="1237"/>
      <c r="AT10" s="1237"/>
      <c r="AU10" s="1237"/>
      <c r="AV10" s="1237"/>
      <c r="AW10" s="1237"/>
      <c r="AX10" s="1237"/>
      <c r="AY10" s="1237"/>
      <c r="AZ10" s="1237"/>
      <c r="BA10" s="1237"/>
      <c r="BB10" s="1237"/>
      <c r="BC10" s="1237"/>
      <c r="BD10" s="1237"/>
      <c r="BE10" s="1237"/>
      <c r="BF10" s="1237"/>
      <c r="BG10" s="1237"/>
      <c r="BH10" s="1237"/>
      <c r="BI10" s="1237"/>
      <c r="BJ10" s="1237"/>
      <c r="BK10" s="1237"/>
      <c r="BL10" s="1237"/>
      <c r="BM10" s="1237"/>
      <c r="BN10" s="1237"/>
      <c r="BO10" s="1237"/>
      <c r="BP10" s="1237"/>
      <c r="BQ10" s="1237"/>
      <c r="BR10" s="1237"/>
      <c r="BS10" s="1237"/>
      <c r="BT10" s="1237"/>
      <c r="BU10" s="1237"/>
      <c r="BV10" s="1237"/>
      <c r="BW10" s="1237"/>
      <c r="BX10" s="1237"/>
      <c r="BY10" s="1237"/>
      <c r="BZ10" s="1237"/>
      <c r="CA10" s="1237"/>
      <c r="CB10" s="1237"/>
      <c r="CC10" s="1237"/>
      <c r="CD10" s="1237"/>
      <c r="CE10" s="1237"/>
      <c r="CF10" s="1237"/>
      <c r="CG10" s="1237"/>
      <c r="CH10" s="1237"/>
      <c r="CI10" s="1237"/>
      <c r="CJ10" s="1237"/>
      <c r="CK10" s="1237"/>
      <c r="CL10" s="1237"/>
      <c r="CM10" s="1237"/>
      <c r="CN10" s="1237"/>
      <c r="CO10" s="1237"/>
      <c r="CP10" s="1237"/>
      <c r="CQ10" s="1237"/>
      <c r="CR10" s="1237"/>
      <c r="CS10" s="1237"/>
      <c r="CT10" s="1237"/>
      <c r="CU10" s="1237"/>
      <c r="CV10" s="1237"/>
      <c r="CW10" s="1237"/>
      <c r="CX10" s="1237"/>
      <c r="CY10" s="1237"/>
      <c r="CZ10" s="1237"/>
      <c r="DA10" s="1237"/>
      <c r="DB10" s="1237"/>
      <c r="DC10" s="1237"/>
      <c r="DD10" s="1237"/>
      <c r="DE10" s="1237"/>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c r="A11" s="1237"/>
      <c r="B11" s="1237"/>
      <c r="C11" s="1237"/>
      <c r="D11" s="1237"/>
      <c r="E11" s="1237"/>
      <c r="F11" s="1237"/>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1237"/>
      <c r="BI11" s="1237"/>
      <c r="BJ11" s="1237"/>
      <c r="BK11" s="1237"/>
      <c r="BL11" s="1237"/>
      <c r="BM11" s="1237"/>
      <c r="BN11" s="1237"/>
      <c r="BO11" s="1237"/>
      <c r="BP11" s="1237"/>
      <c r="BQ11" s="1237"/>
      <c r="BR11" s="1237"/>
      <c r="BS11" s="1237"/>
      <c r="BT11" s="1237"/>
      <c r="BU11" s="1237"/>
      <c r="BV11" s="1237"/>
      <c r="BW11" s="1237"/>
      <c r="BX11" s="1237"/>
      <c r="BY11" s="1237"/>
      <c r="BZ11" s="1237"/>
      <c r="CA11" s="1237"/>
      <c r="CB11" s="1237"/>
      <c r="CC11" s="1237"/>
      <c r="CD11" s="1237"/>
      <c r="CE11" s="1237"/>
      <c r="CF11" s="1237"/>
      <c r="CG11" s="1237"/>
      <c r="CH11" s="1237"/>
      <c r="CI11" s="1237"/>
      <c r="CJ11" s="1237"/>
      <c r="CK11" s="1237"/>
      <c r="CL11" s="1237"/>
      <c r="CM11" s="1237"/>
      <c r="CN11" s="1237"/>
      <c r="CO11" s="1237"/>
      <c r="CP11" s="1237"/>
      <c r="CQ11" s="1237"/>
      <c r="CR11" s="1237"/>
      <c r="CS11" s="1237"/>
      <c r="CT11" s="1237"/>
      <c r="CU11" s="1237"/>
      <c r="CV11" s="1237"/>
      <c r="CW11" s="1237"/>
      <c r="CX11" s="1237"/>
      <c r="CY11" s="1237"/>
      <c r="CZ11" s="1237"/>
      <c r="DA11" s="1237"/>
      <c r="DB11" s="1237"/>
      <c r="DC11" s="1237"/>
      <c r="DD11" s="1237"/>
      <c r="DE11" s="1237"/>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37"/>
      <c r="B12" s="1237"/>
      <c r="C12" s="1237"/>
      <c r="D12" s="1237"/>
      <c r="E12" s="1237"/>
      <c r="F12" s="1237"/>
      <c r="G12" s="1237"/>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7"/>
      <c r="AK12" s="1237"/>
      <c r="AL12" s="1237"/>
      <c r="AM12" s="1237"/>
      <c r="AN12" s="1237"/>
      <c r="AO12" s="1237"/>
      <c r="AP12" s="1237"/>
      <c r="AQ12" s="1237"/>
      <c r="AR12" s="1237"/>
      <c r="AS12" s="1237"/>
      <c r="AT12" s="1237"/>
      <c r="AU12" s="1237"/>
      <c r="AV12" s="1237"/>
      <c r="AW12" s="1237"/>
      <c r="AX12" s="1237"/>
      <c r="AY12" s="1237"/>
      <c r="AZ12" s="1237"/>
      <c r="BA12" s="1237"/>
      <c r="BB12" s="1237"/>
      <c r="BC12" s="1237"/>
      <c r="BD12" s="1237"/>
      <c r="BE12" s="1237"/>
      <c r="BF12" s="1237"/>
      <c r="BG12" s="1237"/>
      <c r="BH12" s="1237"/>
      <c r="BI12" s="1237"/>
      <c r="BJ12" s="1237"/>
      <c r="BK12" s="1237"/>
      <c r="BL12" s="1237"/>
      <c r="BM12" s="1237"/>
      <c r="BN12" s="1237"/>
      <c r="BO12" s="1237"/>
      <c r="BP12" s="1237"/>
      <c r="BQ12" s="1237"/>
      <c r="BR12" s="1237"/>
      <c r="BS12" s="1237"/>
      <c r="BT12" s="1237"/>
      <c r="BU12" s="1237"/>
      <c r="BV12" s="1237"/>
      <c r="BW12" s="1237"/>
      <c r="BX12" s="1237"/>
      <c r="BY12" s="1237"/>
      <c r="BZ12" s="1237"/>
      <c r="CA12" s="1237"/>
      <c r="CB12" s="1237"/>
      <c r="CC12" s="1237"/>
      <c r="CD12" s="1237"/>
      <c r="CE12" s="1237"/>
      <c r="CF12" s="1237"/>
      <c r="CG12" s="1237"/>
      <c r="CH12" s="1237"/>
      <c r="CI12" s="1237"/>
      <c r="CJ12" s="1237"/>
      <c r="CK12" s="1237"/>
      <c r="CL12" s="1237"/>
      <c r="CM12" s="1237"/>
      <c r="CN12" s="1237"/>
      <c r="CO12" s="1237"/>
      <c r="CP12" s="1237"/>
      <c r="CQ12" s="1237"/>
      <c r="CR12" s="1237"/>
      <c r="CS12" s="1237"/>
      <c r="CT12" s="1237"/>
      <c r="CU12" s="1237"/>
      <c r="CV12" s="1237"/>
      <c r="CW12" s="1237"/>
      <c r="CX12" s="1237"/>
      <c r="CY12" s="1237"/>
      <c r="CZ12" s="1237"/>
      <c r="DA12" s="1237"/>
      <c r="DB12" s="1237"/>
      <c r="DC12" s="1237"/>
      <c r="DD12" s="1237"/>
      <c r="DE12" s="1237"/>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c r="A13" s="1237"/>
      <c r="B13" s="1237"/>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37"/>
      <c r="AZ13" s="1237"/>
      <c r="BA13" s="1237"/>
      <c r="BB13" s="1237"/>
      <c r="BC13" s="1237"/>
      <c r="BD13" s="1237"/>
      <c r="BE13" s="1237"/>
      <c r="BF13" s="1237"/>
      <c r="BG13" s="1237"/>
      <c r="BH13" s="1237"/>
      <c r="BI13" s="1237"/>
      <c r="BJ13" s="1237"/>
      <c r="BK13" s="1237"/>
      <c r="BL13" s="1237"/>
      <c r="BM13" s="1237"/>
      <c r="BN13" s="1237"/>
      <c r="BO13" s="1237"/>
      <c r="BP13" s="1237"/>
      <c r="BQ13" s="1237"/>
      <c r="BR13" s="1237"/>
      <c r="BS13" s="1237"/>
      <c r="BT13" s="1237"/>
      <c r="BU13" s="1237"/>
      <c r="BV13" s="1237"/>
      <c r="BW13" s="1237"/>
      <c r="BX13" s="1237"/>
      <c r="BY13" s="1237"/>
      <c r="BZ13" s="1237"/>
      <c r="CA13" s="1237"/>
      <c r="CB13" s="1237"/>
      <c r="CC13" s="1237"/>
      <c r="CD13" s="1237"/>
      <c r="CE13" s="1237"/>
      <c r="CF13" s="1237"/>
      <c r="CG13" s="1237"/>
      <c r="CH13" s="1237"/>
      <c r="CI13" s="1237"/>
      <c r="CJ13" s="1237"/>
      <c r="CK13" s="1237"/>
      <c r="CL13" s="1237"/>
      <c r="CM13" s="1237"/>
      <c r="CN13" s="1237"/>
      <c r="CO13" s="1237"/>
      <c r="CP13" s="1237"/>
      <c r="CQ13" s="1237"/>
      <c r="CR13" s="1237"/>
      <c r="CS13" s="1237"/>
      <c r="CT13" s="1237"/>
      <c r="CU13" s="1237"/>
      <c r="CV13" s="1237"/>
      <c r="CW13" s="1237"/>
      <c r="CX13" s="1237"/>
      <c r="CY13" s="1237"/>
      <c r="CZ13" s="1237"/>
      <c r="DA13" s="1237"/>
      <c r="DB13" s="1237"/>
      <c r="DC13" s="1237"/>
      <c r="DD13" s="1237"/>
      <c r="DE13" s="1237"/>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37"/>
      <c r="B14" s="1237"/>
      <c r="C14" s="1237"/>
      <c r="D14" s="1237"/>
      <c r="E14" s="1237"/>
      <c r="F14" s="1237"/>
      <c r="G14" s="1237"/>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7"/>
      <c r="AL14" s="1237"/>
      <c r="AM14" s="1237"/>
      <c r="AN14" s="1237"/>
      <c r="AO14" s="1237"/>
      <c r="AP14" s="1237"/>
      <c r="AQ14" s="1237"/>
      <c r="AR14" s="1237"/>
      <c r="AS14" s="1237"/>
      <c r="AT14" s="1237"/>
      <c r="AU14" s="1237"/>
      <c r="AV14" s="1237"/>
      <c r="AW14" s="1237"/>
      <c r="AX14" s="1237"/>
      <c r="AY14" s="1237"/>
      <c r="AZ14" s="1237"/>
      <c r="BA14" s="1237"/>
      <c r="BB14" s="1237"/>
      <c r="BC14" s="1237"/>
      <c r="BD14" s="1237"/>
      <c r="BE14" s="1237"/>
      <c r="BF14" s="1237"/>
      <c r="BG14" s="1237"/>
      <c r="BH14" s="1237"/>
      <c r="BI14" s="1237"/>
      <c r="BJ14" s="1237"/>
      <c r="BK14" s="1237"/>
      <c r="BL14" s="1237"/>
      <c r="BM14" s="1237"/>
      <c r="BN14" s="1237"/>
      <c r="BO14" s="1237"/>
      <c r="BP14" s="1237"/>
      <c r="BQ14" s="1237"/>
      <c r="BR14" s="1237"/>
      <c r="BS14" s="1237"/>
      <c r="BT14" s="1237"/>
      <c r="BU14" s="1237"/>
      <c r="BV14" s="1237"/>
      <c r="BW14" s="1237"/>
      <c r="BX14" s="1237"/>
      <c r="BY14" s="1237"/>
      <c r="BZ14" s="1237"/>
      <c r="CA14" s="1237"/>
      <c r="CB14" s="1237"/>
      <c r="CC14" s="1237"/>
      <c r="CD14" s="1237"/>
      <c r="CE14" s="1237"/>
      <c r="CF14" s="1237"/>
      <c r="CG14" s="1237"/>
      <c r="CH14" s="1237"/>
      <c r="CI14" s="1237"/>
      <c r="CJ14" s="1237"/>
      <c r="CK14" s="1237"/>
      <c r="CL14" s="1237"/>
      <c r="CM14" s="1237"/>
      <c r="CN14" s="1237"/>
      <c r="CO14" s="1237"/>
      <c r="CP14" s="1237"/>
      <c r="CQ14" s="1237"/>
      <c r="CR14" s="1237"/>
      <c r="CS14" s="1237"/>
      <c r="CT14" s="1237"/>
      <c r="CU14" s="1237"/>
      <c r="CV14" s="1237"/>
      <c r="CW14" s="1237"/>
      <c r="CX14" s="1237"/>
      <c r="CY14" s="1237"/>
      <c r="CZ14" s="1237"/>
      <c r="DA14" s="1237"/>
      <c r="DB14" s="1237"/>
      <c r="DC14" s="1237"/>
      <c r="DD14" s="1237"/>
      <c r="DE14" s="1237"/>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6"/>
      <c r="B15" s="1237"/>
      <c r="C15" s="1237"/>
      <c r="D15" s="1237"/>
      <c r="E15" s="1237"/>
      <c r="F15" s="1237"/>
      <c r="G15" s="1237"/>
      <c r="H15" s="1237"/>
      <c r="I15" s="1237"/>
      <c r="J15" s="1237"/>
      <c r="K15" s="1237"/>
      <c r="L15" s="1237"/>
      <c r="M15" s="1237"/>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7"/>
      <c r="AS15" s="1237"/>
      <c r="AT15" s="1237"/>
      <c r="AU15" s="1237"/>
      <c r="AV15" s="1237"/>
      <c r="AW15" s="1237"/>
      <c r="AX15" s="1237"/>
      <c r="AY15" s="1237"/>
      <c r="AZ15" s="1237"/>
      <c r="BA15" s="1237"/>
      <c r="BB15" s="1237"/>
      <c r="BC15" s="1237"/>
      <c r="BD15" s="1237"/>
      <c r="BE15" s="1237"/>
      <c r="BF15" s="1237"/>
      <c r="BG15" s="1237"/>
      <c r="BH15" s="1237"/>
      <c r="BI15" s="1237"/>
      <c r="BJ15" s="1237"/>
      <c r="BK15" s="1237"/>
      <c r="BL15" s="1237"/>
      <c r="BM15" s="1237"/>
      <c r="BN15" s="1237"/>
      <c r="BO15" s="1237"/>
      <c r="BP15" s="1237"/>
      <c r="BQ15" s="1237"/>
      <c r="BR15" s="1237"/>
      <c r="BS15" s="1237"/>
      <c r="BT15" s="1237"/>
      <c r="BU15" s="1237"/>
      <c r="BV15" s="1237"/>
      <c r="BW15" s="1237"/>
      <c r="BX15" s="1237"/>
      <c r="BY15" s="1237"/>
      <c r="BZ15" s="1237"/>
      <c r="CA15" s="1237"/>
      <c r="CB15" s="1237"/>
      <c r="CC15" s="1237"/>
      <c r="CD15" s="1237"/>
      <c r="CE15" s="1237"/>
      <c r="CF15" s="1237"/>
      <c r="CG15" s="1237"/>
      <c r="CH15" s="1237"/>
      <c r="CI15" s="1237"/>
      <c r="CJ15" s="1237"/>
      <c r="CK15" s="1237"/>
      <c r="CL15" s="1237"/>
      <c r="CM15" s="1237"/>
      <c r="CN15" s="1237"/>
      <c r="CO15" s="1237"/>
      <c r="CP15" s="1237"/>
      <c r="CQ15" s="1237"/>
      <c r="CR15" s="1237"/>
      <c r="CS15" s="1237"/>
      <c r="CT15" s="1237"/>
      <c r="CU15" s="1237"/>
      <c r="CV15" s="1237"/>
      <c r="CW15" s="1237"/>
      <c r="CX15" s="1237"/>
      <c r="CY15" s="1237"/>
      <c r="CZ15" s="1237"/>
      <c r="DA15" s="1237"/>
      <c r="DB15" s="1237"/>
      <c r="DC15" s="1237"/>
      <c r="DD15" s="1237"/>
      <c r="DE15" s="1237"/>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6"/>
      <c r="B16" s="1237"/>
      <c r="C16" s="1237"/>
      <c r="D16" s="1237"/>
      <c r="E16" s="1237"/>
      <c r="F16" s="1237"/>
      <c r="G16" s="1237"/>
      <c r="H16" s="1237"/>
      <c r="I16" s="1237"/>
      <c r="J16" s="1237"/>
      <c r="K16" s="1237"/>
      <c r="L16" s="1237"/>
      <c r="M16" s="1237"/>
      <c r="N16" s="1237"/>
      <c r="O16" s="1237"/>
      <c r="P16" s="1237"/>
      <c r="Q16" s="1237"/>
      <c r="R16" s="1237"/>
      <c r="S16" s="1237"/>
      <c r="T16" s="1237"/>
      <c r="U16" s="1237"/>
      <c r="V16" s="1237"/>
      <c r="W16" s="1237"/>
      <c r="X16" s="1237"/>
      <c r="Y16" s="1237"/>
      <c r="Z16" s="1237"/>
      <c r="AA16" s="1237"/>
      <c r="AB16" s="1237"/>
      <c r="AC16" s="1237"/>
      <c r="AD16" s="1237"/>
      <c r="AE16" s="1237"/>
      <c r="AF16" s="1237"/>
      <c r="AG16" s="1237"/>
      <c r="AH16" s="1237"/>
      <c r="AI16" s="1237"/>
      <c r="AJ16" s="1237"/>
      <c r="AK16" s="1237"/>
      <c r="AL16" s="1237"/>
      <c r="AM16" s="1237"/>
      <c r="AN16" s="1237"/>
      <c r="AO16" s="1237"/>
      <c r="AP16" s="1237"/>
      <c r="AQ16" s="1237"/>
      <c r="AR16" s="1237"/>
      <c r="AS16" s="1237"/>
      <c r="AT16" s="1237"/>
      <c r="AU16" s="1237"/>
      <c r="AV16" s="1237"/>
      <c r="AW16" s="1237"/>
      <c r="AX16" s="1237"/>
      <c r="AY16" s="1237"/>
      <c r="AZ16" s="1237"/>
      <c r="BA16" s="1237"/>
      <c r="BB16" s="1237"/>
      <c r="BC16" s="1237"/>
      <c r="BD16" s="1237"/>
      <c r="BE16" s="1237"/>
      <c r="BF16" s="1237"/>
      <c r="BG16" s="1237"/>
      <c r="BH16" s="1237"/>
      <c r="BI16" s="1237"/>
      <c r="BJ16" s="1237"/>
      <c r="BK16" s="1237"/>
      <c r="BL16" s="1237"/>
      <c r="BM16" s="1237"/>
      <c r="BN16" s="1237"/>
      <c r="BO16" s="1237"/>
      <c r="BP16" s="1237"/>
      <c r="BQ16" s="1237"/>
      <c r="BR16" s="1237"/>
      <c r="BS16" s="1237"/>
      <c r="BT16" s="1237"/>
      <c r="BU16" s="1237"/>
      <c r="BV16" s="1237"/>
      <c r="BW16" s="1237"/>
      <c r="BX16" s="1237"/>
      <c r="BY16" s="1237"/>
      <c r="BZ16" s="1237"/>
      <c r="CA16" s="1237"/>
      <c r="CB16" s="1237"/>
      <c r="CC16" s="1237"/>
      <c r="CD16" s="1237"/>
      <c r="CE16" s="1237"/>
      <c r="CF16" s="1237"/>
      <c r="CG16" s="1237"/>
      <c r="CH16" s="1237"/>
      <c r="CI16" s="1237"/>
      <c r="CJ16" s="1237"/>
      <c r="CK16" s="1237"/>
      <c r="CL16" s="1237"/>
      <c r="CM16" s="1237"/>
      <c r="CN16" s="1237"/>
      <c r="CO16" s="1237"/>
      <c r="CP16" s="1237"/>
      <c r="CQ16" s="1237"/>
      <c r="CR16" s="1237"/>
      <c r="CS16" s="1237"/>
      <c r="CT16" s="1237"/>
      <c r="CU16" s="1237"/>
      <c r="CV16" s="1237"/>
      <c r="CW16" s="1237"/>
      <c r="CX16" s="1237"/>
      <c r="CY16" s="1237"/>
      <c r="CZ16" s="1237"/>
      <c r="DA16" s="1237"/>
      <c r="DB16" s="1237"/>
      <c r="DC16" s="1237"/>
      <c r="DD16" s="1237"/>
      <c r="DE16" s="1237"/>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6"/>
      <c r="B17" s="123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1237"/>
      <c r="AU17" s="1237"/>
      <c r="AV17" s="1237"/>
      <c r="AW17" s="1237"/>
      <c r="AX17" s="1237"/>
      <c r="AY17" s="1237"/>
      <c r="AZ17" s="1237"/>
      <c r="BA17" s="1237"/>
      <c r="BB17" s="1237"/>
      <c r="BC17" s="1237"/>
      <c r="BD17" s="1237"/>
      <c r="BE17" s="1237"/>
      <c r="BF17" s="1237"/>
      <c r="BG17" s="1237"/>
      <c r="BH17" s="1237"/>
      <c r="BI17" s="1237"/>
      <c r="BJ17" s="1237"/>
      <c r="BK17" s="1237"/>
      <c r="BL17" s="1237"/>
      <c r="BM17" s="1237"/>
      <c r="BN17" s="1237"/>
      <c r="BO17" s="1237"/>
      <c r="BP17" s="1237"/>
      <c r="BQ17" s="1237"/>
      <c r="BR17" s="1237"/>
      <c r="BS17" s="1237"/>
      <c r="BT17" s="1237"/>
      <c r="BU17" s="1237"/>
      <c r="BV17" s="1237"/>
      <c r="BW17" s="1237"/>
      <c r="BX17" s="1237"/>
      <c r="BY17" s="1237"/>
      <c r="BZ17" s="1237"/>
      <c r="CA17" s="1237"/>
      <c r="CB17" s="1237"/>
      <c r="CC17" s="1237"/>
      <c r="CD17" s="1237"/>
      <c r="CE17" s="1237"/>
      <c r="CF17" s="1237"/>
      <c r="CG17" s="1237"/>
      <c r="CH17" s="1237"/>
      <c r="CI17" s="1237"/>
      <c r="CJ17" s="1237"/>
      <c r="CK17" s="1237"/>
      <c r="CL17" s="1237"/>
      <c r="CM17" s="1237"/>
      <c r="CN17" s="1237"/>
      <c r="CO17" s="1237"/>
      <c r="CP17" s="1237"/>
      <c r="CQ17" s="1237"/>
      <c r="CR17" s="1237"/>
      <c r="CS17" s="1237"/>
      <c r="CT17" s="1237"/>
      <c r="CU17" s="1237"/>
      <c r="CV17" s="1237"/>
      <c r="CW17" s="1237"/>
      <c r="CX17" s="1237"/>
      <c r="CY17" s="1237"/>
      <c r="CZ17" s="1237"/>
      <c r="DA17" s="1237"/>
      <c r="DB17" s="1237"/>
      <c r="DC17" s="1237"/>
      <c r="DD17" s="1237"/>
      <c r="DE17" s="1237"/>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6"/>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1237"/>
      <c r="AM18" s="1237"/>
      <c r="AN18" s="1237"/>
      <c r="AO18" s="1237"/>
      <c r="AP18" s="1237"/>
      <c r="AQ18" s="1237"/>
      <c r="AR18" s="1237"/>
      <c r="AS18" s="1237"/>
      <c r="AT18" s="1237"/>
      <c r="AU18" s="1237"/>
      <c r="AV18" s="1237"/>
      <c r="AW18" s="1237"/>
      <c r="AX18" s="1237"/>
      <c r="AY18" s="1237"/>
      <c r="AZ18" s="1237"/>
      <c r="BA18" s="1237"/>
      <c r="BB18" s="1237"/>
      <c r="BC18" s="1237"/>
      <c r="BD18" s="1237"/>
      <c r="BE18" s="1237"/>
      <c r="BF18" s="1237"/>
      <c r="BG18" s="1237"/>
      <c r="BH18" s="1237"/>
      <c r="BI18" s="1237"/>
      <c r="BJ18" s="1237"/>
      <c r="BK18" s="1237"/>
      <c r="BL18" s="1237"/>
      <c r="BM18" s="1237"/>
      <c r="BN18" s="1237"/>
      <c r="BO18" s="1237"/>
      <c r="BP18" s="1237"/>
      <c r="BQ18" s="1237"/>
      <c r="BR18" s="1237"/>
      <c r="BS18" s="1237"/>
      <c r="BT18" s="1237"/>
      <c r="BU18" s="1237"/>
      <c r="BV18" s="1237"/>
      <c r="BW18" s="1237"/>
      <c r="BX18" s="1237"/>
      <c r="BY18" s="1237"/>
      <c r="BZ18" s="1237"/>
      <c r="CA18" s="1237"/>
      <c r="CB18" s="1237"/>
      <c r="CC18" s="1237"/>
      <c r="CD18" s="1237"/>
      <c r="CE18" s="1237"/>
      <c r="CF18" s="1237"/>
      <c r="CG18" s="1237"/>
      <c r="CH18" s="1237"/>
      <c r="CI18" s="1237"/>
      <c r="CJ18" s="1237"/>
      <c r="CK18" s="1237"/>
      <c r="CL18" s="1237"/>
      <c r="CM18" s="1237"/>
      <c r="CN18" s="1237"/>
      <c r="CO18" s="1237"/>
      <c r="CP18" s="1237"/>
      <c r="CQ18" s="1237"/>
      <c r="CR18" s="1237"/>
      <c r="CS18" s="1237"/>
      <c r="CT18" s="1237"/>
      <c r="CU18" s="1237"/>
      <c r="CV18" s="1237"/>
      <c r="CW18" s="1237"/>
      <c r="CX18" s="1237"/>
      <c r="CY18" s="1237"/>
      <c r="CZ18" s="1237"/>
      <c r="DA18" s="1237"/>
      <c r="DB18" s="1237"/>
      <c r="DC18" s="1237"/>
      <c r="DD18" s="1237"/>
      <c r="DE18" s="1237"/>
      <c r="DF18" s="271"/>
      <c r="DG18" s="271"/>
      <c r="DH18" s="271"/>
      <c r="DI18" s="271"/>
      <c r="DJ18" s="271"/>
      <c r="DK18" s="271"/>
      <c r="DL18" s="271"/>
      <c r="DM18" s="271"/>
      <c r="DN18" s="271"/>
      <c r="DO18" s="271"/>
      <c r="DP18" s="271"/>
      <c r="DQ18" s="271"/>
      <c r="DR18" s="271"/>
      <c r="DS18" s="271"/>
      <c r="DT18" s="271"/>
      <c r="DU18" s="271"/>
      <c r="DV18" s="271"/>
      <c r="DW18" s="271"/>
    </row>
    <row r="19" spans="1:351">
      <c r="DD19" s="1236"/>
      <c r="DE19" s="1236"/>
    </row>
    <row r="20" spans="1:351">
      <c r="DD20" s="1236"/>
      <c r="DE20" s="1236"/>
    </row>
    <row r="21" spans="1:351" ht="17.25">
      <c r="B21" s="1238"/>
      <c r="C21" s="1239"/>
      <c r="D21" s="1239"/>
      <c r="E21" s="1239"/>
      <c r="F21" s="1239"/>
      <c r="G21" s="1239"/>
      <c r="H21" s="1239"/>
      <c r="I21" s="1239"/>
      <c r="J21" s="1239"/>
      <c r="K21" s="1239"/>
      <c r="L21" s="1239"/>
      <c r="M21" s="1239"/>
      <c r="N21" s="1240"/>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239"/>
      <c r="AK21" s="1239"/>
      <c r="AL21" s="1239"/>
      <c r="AM21" s="1239"/>
      <c r="AN21" s="1239"/>
      <c r="AO21" s="1239"/>
      <c r="AP21" s="1239"/>
      <c r="AQ21" s="1239"/>
      <c r="AR21" s="1239"/>
      <c r="AS21" s="1239"/>
      <c r="AT21" s="1240"/>
      <c r="AU21" s="1239"/>
      <c r="AV21" s="1239"/>
      <c r="AW21" s="1239"/>
      <c r="AX21" s="1239"/>
      <c r="AY21" s="1239"/>
      <c r="AZ21" s="1239"/>
      <c r="BA21" s="1239"/>
      <c r="BB21" s="1239"/>
      <c r="BC21" s="1239"/>
      <c r="BD21" s="1239"/>
      <c r="BE21" s="1239"/>
      <c r="BF21" s="1240"/>
      <c r="BG21" s="1239"/>
      <c r="BH21" s="1239"/>
      <c r="BI21" s="1239"/>
      <c r="BJ21" s="1239"/>
      <c r="BK21" s="1239"/>
      <c r="BL21" s="1239"/>
      <c r="BM21" s="1239"/>
      <c r="BN21" s="1239"/>
      <c r="BO21" s="1239"/>
      <c r="BP21" s="1239"/>
      <c r="BQ21" s="1239"/>
      <c r="BR21" s="1240"/>
      <c r="BS21" s="1239"/>
      <c r="BT21" s="1239"/>
      <c r="BU21" s="1239"/>
      <c r="BV21" s="1239"/>
      <c r="BW21" s="1239"/>
      <c r="BX21" s="1239"/>
      <c r="BY21" s="1239"/>
      <c r="BZ21" s="1239"/>
      <c r="CA21" s="1239"/>
      <c r="CB21" s="1239"/>
      <c r="CC21" s="1239"/>
      <c r="CD21" s="1240"/>
      <c r="CE21" s="1239"/>
      <c r="CF21" s="1239"/>
      <c r="CG21" s="1239"/>
      <c r="CH21" s="1239"/>
      <c r="CI21" s="1239"/>
      <c r="CJ21" s="1239"/>
      <c r="CK21" s="1239"/>
      <c r="CL21" s="1239"/>
      <c r="CM21" s="1239"/>
      <c r="CN21" s="1239"/>
      <c r="CO21" s="1239"/>
      <c r="CP21" s="1240"/>
      <c r="CQ21" s="1239"/>
      <c r="CR21" s="1239"/>
      <c r="CS21" s="1239"/>
      <c r="CT21" s="1239"/>
      <c r="CU21" s="1239"/>
      <c r="CV21" s="1239"/>
      <c r="CW21" s="1239"/>
      <c r="CX21" s="1239"/>
      <c r="CY21" s="1239"/>
      <c r="CZ21" s="1239"/>
      <c r="DA21" s="1239"/>
      <c r="DB21" s="1240"/>
      <c r="DC21" s="1239"/>
      <c r="DD21" s="1241"/>
      <c r="DE21" s="1236"/>
      <c r="MM21" s="1242"/>
    </row>
    <row r="22" spans="1:351" ht="17.25">
      <c r="B22" s="1243"/>
      <c r="MM22" s="1242"/>
    </row>
    <row r="23" spans="1:351">
      <c r="B23" s="1243"/>
    </row>
    <row r="24" spans="1:351">
      <c r="B24" s="1243"/>
    </row>
    <row r="25" spans="1:351">
      <c r="B25" s="1243"/>
    </row>
    <row r="26" spans="1:351">
      <c r="B26" s="1243"/>
    </row>
    <row r="27" spans="1:351">
      <c r="B27" s="1243"/>
    </row>
    <row r="28" spans="1:351">
      <c r="B28" s="1243"/>
    </row>
    <row r="29" spans="1:351">
      <c r="B29" s="1243"/>
    </row>
    <row r="30" spans="1:351">
      <c r="B30" s="1243"/>
    </row>
    <row r="31" spans="1:351">
      <c r="B31" s="1243"/>
    </row>
    <row r="32" spans="1:351">
      <c r="B32" s="1243"/>
    </row>
    <row r="33" spans="2:109">
      <c r="B33" s="1243"/>
    </row>
    <row r="34" spans="2:109">
      <c r="B34" s="1243"/>
    </row>
    <row r="35" spans="2:109">
      <c r="B35" s="1243"/>
    </row>
    <row r="36" spans="2:109">
      <c r="B36" s="1243"/>
    </row>
    <row r="37" spans="2:109">
      <c r="B37" s="1243"/>
    </row>
    <row r="38" spans="2:109">
      <c r="B38" s="1243"/>
    </row>
    <row r="39" spans="2:109">
      <c r="B39" s="1245"/>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7"/>
    </row>
    <row r="40" spans="2:109">
      <c r="B40" s="1248"/>
      <c r="DD40" s="1248"/>
      <c r="DE40" s="1236"/>
    </row>
    <row r="41" spans="2:109" ht="17.25">
      <c r="B41" s="1249" t="s">
        <v>587</v>
      </c>
      <c r="C41" s="1239"/>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c r="AF41" s="1239"/>
      <c r="AG41" s="1239"/>
      <c r="AH41" s="1239"/>
      <c r="AI41" s="1239"/>
      <c r="AJ41" s="1239"/>
      <c r="AK41" s="1239"/>
      <c r="AL41" s="1239"/>
      <c r="AM41" s="1239"/>
      <c r="AN41" s="1239"/>
      <c r="AO41" s="1239"/>
      <c r="AP41" s="1239"/>
      <c r="AQ41" s="1239"/>
      <c r="AR41" s="1239"/>
      <c r="AS41" s="1239"/>
      <c r="AT41" s="1239"/>
      <c r="AU41" s="1239"/>
      <c r="AV41" s="1239"/>
      <c r="AW41" s="1239"/>
      <c r="AX41" s="1239"/>
      <c r="AY41" s="1239"/>
      <c r="AZ41" s="1239"/>
      <c r="BA41" s="1239"/>
      <c r="BB41" s="1239"/>
      <c r="BC41" s="1239"/>
      <c r="BD41" s="1239"/>
      <c r="BE41" s="1239"/>
      <c r="BF41" s="1239"/>
      <c r="BG41" s="1239"/>
      <c r="BH41" s="1239"/>
      <c r="BI41" s="1239"/>
      <c r="BJ41" s="1239"/>
      <c r="BK41" s="1239"/>
      <c r="BL41" s="1239"/>
      <c r="BM41" s="1239"/>
      <c r="BN41" s="1239"/>
      <c r="BO41" s="1239"/>
      <c r="BP41" s="1239"/>
      <c r="BQ41" s="1239"/>
      <c r="BR41" s="1239"/>
      <c r="BS41" s="1239"/>
      <c r="BT41" s="1239"/>
      <c r="BU41" s="1239"/>
      <c r="BV41" s="1239"/>
      <c r="BW41" s="1239"/>
      <c r="BX41" s="1239"/>
      <c r="BY41" s="1239"/>
      <c r="BZ41" s="1239"/>
      <c r="CA41" s="1239"/>
      <c r="CB41" s="1239"/>
      <c r="CC41" s="1239"/>
      <c r="CD41" s="1239"/>
      <c r="CE41" s="1239"/>
      <c r="CF41" s="1239"/>
      <c r="CG41" s="1239"/>
      <c r="CH41" s="1239"/>
      <c r="CI41" s="1239"/>
      <c r="CJ41" s="1239"/>
      <c r="CK41" s="1239"/>
      <c r="CL41" s="1239"/>
      <c r="CM41" s="1239"/>
      <c r="CN41" s="1239"/>
      <c r="CO41" s="1239"/>
      <c r="CP41" s="1239"/>
      <c r="CQ41" s="1239"/>
      <c r="CR41" s="1239"/>
      <c r="CS41" s="1239"/>
      <c r="CT41" s="1239"/>
      <c r="CU41" s="1239"/>
      <c r="CV41" s="1239"/>
      <c r="CW41" s="1239"/>
      <c r="CX41" s="1239"/>
      <c r="CY41" s="1239"/>
      <c r="CZ41" s="1239"/>
      <c r="DA41" s="1239"/>
      <c r="DB41" s="1239"/>
      <c r="DC41" s="1239"/>
      <c r="DD41" s="1241"/>
    </row>
    <row r="42" spans="2:109">
      <c r="B42" s="1243"/>
      <c r="G42" s="1250"/>
      <c r="I42" s="1251"/>
      <c r="J42" s="1251"/>
      <c r="K42" s="1251"/>
      <c r="AM42" s="1250"/>
      <c r="AN42" s="1250" t="s">
        <v>588</v>
      </c>
      <c r="AP42" s="1251"/>
      <c r="AQ42" s="1251"/>
      <c r="AR42" s="1251"/>
      <c r="AY42" s="1250"/>
      <c r="BA42" s="1251"/>
      <c r="BB42" s="1251"/>
      <c r="BC42" s="1251"/>
      <c r="BK42" s="1250"/>
      <c r="BM42" s="1251"/>
      <c r="BN42" s="1251"/>
      <c r="BO42" s="1251"/>
      <c r="BW42" s="1250"/>
      <c r="BY42" s="1251"/>
      <c r="BZ42" s="1251"/>
      <c r="CA42" s="1251"/>
      <c r="CI42" s="1250"/>
      <c r="CK42" s="1251"/>
      <c r="CL42" s="1251"/>
      <c r="CM42" s="1251"/>
      <c r="CU42" s="1250"/>
      <c r="CW42" s="1251"/>
      <c r="CX42" s="1251"/>
      <c r="CY42" s="1251"/>
    </row>
    <row r="43" spans="2:109" ht="13.5" customHeight="1">
      <c r="B43" s="1243"/>
      <c r="AN43" s="1252"/>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c r="B44" s="1243"/>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c r="B45" s="1243"/>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c r="B46" s="1243"/>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c r="B47" s="1243"/>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c r="B48" s="1243"/>
      <c r="H48" s="1261"/>
      <c r="I48" s="1261"/>
      <c r="J48" s="1261"/>
      <c r="AN48" s="1261"/>
      <c r="AO48" s="1261"/>
      <c r="AP48" s="1261"/>
      <c r="AZ48" s="1261"/>
      <c r="BA48" s="1261"/>
      <c r="BB48" s="1261"/>
      <c r="BL48" s="1261"/>
      <c r="BM48" s="1261"/>
      <c r="BN48" s="1261"/>
      <c r="BX48" s="1261"/>
      <c r="BY48" s="1261"/>
      <c r="BZ48" s="1261"/>
      <c r="CJ48" s="1261"/>
      <c r="CK48" s="1261"/>
      <c r="CL48" s="1261"/>
      <c r="CV48" s="1261"/>
      <c r="CW48" s="1261"/>
      <c r="CX48" s="1261"/>
    </row>
    <row r="49" spans="1:109">
      <c r="B49" s="1243"/>
      <c r="AN49" s="1236" t="s">
        <v>589</v>
      </c>
    </row>
    <row r="50" spans="1:109">
      <c r="B50" s="1243"/>
      <c r="G50" s="1262"/>
      <c r="H50" s="1262"/>
      <c r="I50" s="1262"/>
      <c r="J50" s="1262"/>
      <c r="K50" s="1263"/>
      <c r="L50" s="1263"/>
      <c r="M50" s="1264"/>
      <c r="N50" s="1264"/>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68" t="s">
        <v>540</v>
      </c>
      <c r="BQ50" s="1268"/>
      <c r="BR50" s="1268"/>
      <c r="BS50" s="1268"/>
      <c r="BT50" s="1268"/>
      <c r="BU50" s="1268"/>
      <c r="BV50" s="1268"/>
      <c r="BW50" s="1268"/>
      <c r="BX50" s="1268" t="s">
        <v>541</v>
      </c>
      <c r="BY50" s="1268"/>
      <c r="BZ50" s="1268"/>
      <c r="CA50" s="1268"/>
      <c r="CB50" s="1268"/>
      <c r="CC50" s="1268"/>
      <c r="CD50" s="1268"/>
      <c r="CE50" s="1268"/>
      <c r="CF50" s="1268" t="s">
        <v>542</v>
      </c>
      <c r="CG50" s="1268"/>
      <c r="CH50" s="1268"/>
      <c r="CI50" s="1268"/>
      <c r="CJ50" s="1268"/>
      <c r="CK50" s="1268"/>
      <c r="CL50" s="1268"/>
      <c r="CM50" s="1268"/>
      <c r="CN50" s="1268" t="s">
        <v>543</v>
      </c>
      <c r="CO50" s="1268"/>
      <c r="CP50" s="1268"/>
      <c r="CQ50" s="1268"/>
      <c r="CR50" s="1268"/>
      <c r="CS50" s="1268"/>
      <c r="CT50" s="1268"/>
      <c r="CU50" s="1268"/>
      <c r="CV50" s="1268" t="s">
        <v>544</v>
      </c>
      <c r="CW50" s="1268"/>
      <c r="CX50" s="1268"/>
      <c r="CY50" s="1268"/>
      <c r="CZ50" s="1268"/>
      <c r="DA50" s="1268"/>
      <c r="DB50" s="1268"/>
      <c r="DC50" s="1268"/>
    </row>
    <row r="51" spans="1:109" ht="13.5" customHeight="1">
      <c r="B51" s="1243"/>
      <c r="G51" s="1269"/>
      <c r="H51" s="1269"/>
      <c r="I51" s="1270"/>
      <c r="J51" s="1270"/>
      <c r="K51" s="1271"/>
      <c r="L51" s="1271"/>
      <c r="M51" s="1271"/>
      <c r="N51" s="1271"/>
      <c r="AM51" s="1261"/>
      <c r="AN51" s="1272" t="s">
        <v>590</v>
      </c>
      <c r="AO51" s="1272"/>
      <c r="AP51" s="1272"/>
      <c r="AQ51" s="1272"/>
      <c r="AR51" s="1272"/>
      <c r="AS51" s="1272"/>
      <c r="AT51" s="1272"/>
      <c r="AU51" s="1272"/>
      <c r="AV51" s="1272"/>
      <c r="AW51" s="1272"/>
      <c r="AX51" s="1272"/>
      <c r="AY51" s="1272"/>
      <c r="AZ51" s="1272"/>
      <c r="BA51" s="1272"/>
      <c r="BB51" s="1272" t="s">
        <v>592</v>
      </c>
      <c r="BC51" s="1272"/>
      <c r="BD51" s="1272"/>
      <c r="BE51" s="1272"/>
      <c r="BF51" s="1272"/>
      <c r="BG51" s="1272"/>
      <c r="BH51" s="1272"/>
      <c r="BI51" s="1272"/>
      <c r="BJ51" s="1272"/>
      <c r="BK51" s="1272"/>
      <c r="BL51" s="1272"/>
      <c r="BM51" s="1272"/>
      <c r="BN51" s="1272"/>
      <c r="BO51" s="1272"/>
      <c r="BP51" s="1273"/>
      <c r="BQ51" s="1274"/>
      <c r="BR51" s="1274"/>
      <c r="BS51" s="1274"/>
      <c r="BT51" s="1274"/>
      <c r="BU51" s="1274"/>
      <c r="BV51" s="1274"/>
      <c r="BW51" s="1274"/>
      <c r="BX51" s="1273"/>
      <c r="BY51" s="1274"/>
      <c r="BZ51" s="1274"/>
      <c r="CA51" s="1274"/>
      <c r="CB51" s="1274"/>
      <c r="CC51" s="1274"/>
      <c r="CD51" s="1274"/>
      <c r="CE51" s="1274"/>
      <c r="CF51" s="1273"/>
      <c r="CG51" s="1274"/>
      <c r="CH51" s="1274"/>
      <c r="CI51" s="1274"/>
      <c r="CJ51" s="1274"/>
      <c r="CK51" s="1274"/>
      <c r="CL51" s="1274"/>
      <c r="CM51" s="1274"/>
      <c r="CN51" s="1273"/>
      <c r="CO51" s="1274"/>
      <c r="CP51" s="1274"/>
      <c r="CQ51" s="1274"/>
      <c r="CR51" s="1274"/>
      <c r="CS51" s="1274"/>
      <c r="CT51" s="1274"/>
      <c r="CU51" s="1274"/>
      <c r="CV51" s="1273"/>
      <c r="CW51" s="1274"/>
      <c r="CX51" s="1274"/>
      <c r="CY51" s="1274"/>
      <c r="CZ51" s="1274"/>
      <c r="DA51" s="1274"/>
      <c r="DB51" s="1274"/>
      <c r="DC51" s="1274"/>
    </row>
    <row r="52" spans="1:109">
      <c r="B52" s="1243"/>
      <c r="G52" s="1269"/>
      <c r="H52" s="1269"/>
      <c r="I52" s="1270"/>
      <c r="J52" s="1270"/>
      <c r="K52" s="1271"/>
      <c r="L52" s="1271"/>
      <c r="M52" s="1271"/>
      <c r="N52" s="1271"/>
      <c r="AM52" s="126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1251"/>
      <c r="B53" s="1243"/>
      <c r="G53" s="1269"/>
      <c r="H53" s="1269"/>
      <c r="I53" s="1262"/>
      <c r="J53" s="1262"/>
      <c r="K53" s="1271"/>
      <c r="L53" s="1271"/>
      <c r="M53" s="1271"/>
      <c r="N53" s="1271"/>
      <c r="AM53" s="1261"/>
      <c r="AN53" s="1272"/>
      <c r="AO53" s="1272"/>
      <c r="AP53" s="1272"/>
      <c r="AQ53" s="1272"/>
      <c r="AR53" s="1272"/>
      <c r="AS53" s="1272"/>
      <c r="AT53" s="1272"/>
      <c r="AU53" s="1272"/>
      <c r="AV53" s="1272"/>
      <c r="AW53" s="1272"/>
      <c r="AX53" s="1272"/>
      <c r="AY53" s="1272"/>
      <c r="AZ53" s="1272"/>
      <c r="BA53" s="1272"/>
      <c r="BB53" s="1272" t="s">
        <v>594</v>
      </c>
      <c r="BC53" s="1272"/>
      <c r="BD53" s="1272"/>
      <c r="BE53" s="1272"/>
      <c r="BF53" s="1272"/>
      <c r="BG53" s="1272"/>
      <c r="BH53" s="1272"/>
      <c r="BI53" s="1272"/>
      <c r="BJ53" s="1272"/>
      <c r="BK53" s="1272"/>
      <c r="BL53" s="1272"/>
      <c r="BM53" s="1272"/>
      <c r="BN53" s="1272"/>
      <c r="BO53" s="1272"/>
      <c r="BP53" s="1273"/>
      <c r="BQ53" s="1274"/>
      <c r="BR53" s="1274"/>
      <c r="BS53" s="1274"/>
      <c r="BT53" s="1274"/>
      <c r="BU53" s="1274"/>
      <c r="BV53" s="1274"/>
      <c r="BW53" s="1274"/>
      <c r="BX53" s="1273"/>
      <c r="BY53" s="1274"/>
      <c r="BZ53" s="1274"/>
      <c r="CA53" s="1274"/>
      <c r="CB53" s="1274"/>
      <c r="CC53" s="1274"/>
      <c r="CD53" s="1274"/>
      <c r="CE53" s="1274"/>
      <c r="CF53" s="1273"/>
      <c r="CG53" s="1274"/>
      <c r="CH53" s="1274"/>
      <c r="CI53" s="1274"/>
      <c r="CJ53" s="1274"/>
      <c r="CK53" s="1274"/>
      <c r="CL53" s="1274"/>
      <c r="CM53" s="1274"/>
      <c r="CN53" s="1273"/>
      <c r="CO53" s="1274"/>
      <c r="CP53" s="1274"/>
      <c r="CQ53" s="1274"/>
      <c r="CR53" s="1274"/>
      <c r="CS53" s="1274"/>
      <c r="CT53" s="1274"/>
      <c r="CU53" s="1274"/>
      <c r="CV53" s="1273"/>
      <c r="CW53" s="1274"/>
      <c r="CX53" s="1274"/>
      <c r="CY53" s="1274"/>
      <c r="CZ53" s="1274"/>
      <c r="DA53" s="1274"/>
      <c r="DB53" s="1274"/>
      <c r="DC53" s="1274"/>
    </row>
    <row r="54" spans="1:109">
      <c r="A54" s="1251"/>
      <c r="B54" s="1243"/>
      <c r="G54" s="1269"/>
      <c r="H54" s="1269"/>
      <c r="I54" s="1262"/>
      <c r="J54" s="1262"/>
      <c r="K54" s="1271"/>
      <c r="L54" s="1271"/>
      <c r="M54" s="1271"/>
      <c r="N54" s="1271"/>
      <c r="AM54" s="126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1251"/>
      <c r="B55" s="1243"/>
      <c r="G55" s="1262"/>
      <c r="H55" s="1262"/>
      <c r="I55" s="1262"/>
      <c r="J55" s="1262"/>
      <c r="K55" s="1271"/>
      <c r="L55" s="1271"/>
      <c r="M55" s="1271"/>
      <c r="N55" s="1271"/>
      <c r="AN55" s="1268" t="s">
        <v>595</v>
      </c>
      <c r="AO55" s="1268"/>
      <c r="AP55" s="1268"/>
      <c r="AQ55" s="1268"/>
      <c r="AR55" s="1268"/>
      <c r="AS55" s="1268"/>
      <c r="AT55" s="1268"/>
      <c r="AU55" s="1268"/>
      <c r="AV55" s="1268"/>
      <c r="AW55" s="1268"/>
      <c r="AX55" s="1268"/>
      <c r="AY55" s="1268"/>
      <c r="AZ55" s="1268"/>
      <c r="BA55" s="1268"/>
      <c r="BB55" s="1272" t="s">
        <v>591</v>
      </c>
      <c r="BC55" s="1272"/>
      <c r="BD55" s="1272"/>
      <c r="BE55" s="1272"/>
      <c r="BF55" s="1272"/>
      <c r="BG55" s="1272"/>
      <c r="BH55" s="1272"/>
      <c r="BI55" s="1272"/>
      <c r="BJ55" s="1272"/>
      <c r="BK55" s="1272"/>
      <c r="BL55" s="1272"/>
      <c r="BM55" s="1272"/>
      <c r="BN55" s="1272"/>
      <c r="BO55" s="1272"/>
      <c r="BP55" s="1273"/>
      <c r="BQ55" s="1274"/>
      <c r="BR55" s="1274"/>
      <c r="BS55" s="1274"/>
      <c r="BT55" s="1274"/>
      <c r="BU55" s="1274"/>
      <c r="BV55" s="1274"/>
      <c r="BW55" s="1274"/>
      <c r="BX55" s="1273"/>
      <c r="BY55" s="1274"/>
      <c r="BZ55" s="1274"/>
      <c r="CA55" s="1274"/>
      <c r="CB55" s="1274"/>
      <c r="CC55" s="1274"/>
      <c r="CD55" s="1274"/>
      <c r="CE55" s="1274"/>
      <c r="CF55" s="1273"/>
      <c r="CG55" s="1274"/>
      <c r="CH55" s="1274"/>
      <c r="CI55" s="1274"/>
      <c r="CJ55" s="1274"/>
      <c r="CK55" s="1274"/>
      <c r="CL55" s="1274"/>
      <c r="CM55" s="1274"/>
      <c r="CN55" s="1273"/>
      <c r="CO55" s="1274"/>
      <c r="CP55" s="1274"/>
      <c r="CQ55" s="1274"/>
      <c r="CR55" s="1274"/>
      <c r="CS55" s="1274"/>
      <c r="CT55" s="1274"/>
      <c r="CU55" s="1274"/>
      <c r="CV55" s="1273"/>
      <c r="CW55" s="1274"/>
      <c r="CX55" s="1274"/>
      <c r="CY55" s="1274"/>
      <c r="CZ55" s="1274"/>
      <c r="DA55" s="1274"/>
      <c r="DB55" s="1274"/>
      <c r="DC55" s="1274"/>
    </row>
    <row r="56" spans="1:109">
      <c r="A56" s="1251"/>
      <c r="B56" s="1243"/>
      <c r="G56" s="1262"/>
      <c r="H56" s="1262"/>
      <c r="I56" s="1262"/>
      <c r="J56" s="1262"/>
      <c r="K56" s="1271"/>
      <c r="L56" s="1271"/>
      <c r="M56" s="1271"/>
      <c r="N56" s="1271"/>
      <c r="AN56" s="1268"/>
      <c r="AO56" s="1268"/>
      <c r="AP56" s="1268"/>
      <c r="AQ56" s="1268"/>
      <c r="AR56" s="1268"/>
      <c r="AS56" s="1268"/>
      <c r="AT56" s="1268"/>
      <c r="AU56" s="1268"/>
      <c r="AV56" s="1268"/>
      <c r="AW56" s="1268"/>
      <c r="AX56" s="1268"/>
      <c r="AY56" s="1268"/>
      <c r="AZ56" s="1268"/>
      <c r="BA56" s="1268"/>
      <c r="BB56" s="1272"/>
      <c r="BC56" s="1272"/>
      <c r="BD56" s="1272"/>
      <c r="BE56" s="1272"/>
      <c r="BF56" s="1272"/>
      <c r="BG56" s="1272"/>
      <c r="BH56" s="1272"/>
      <c r="BI56" s="1272"/>
      <c r="BJ56" s="1272"/>
      <c r="BK56" s="1272"/>
      <c r="BL56" s="1272"/>
      <c r="BM56" s="1272"/>
      <c r="BN56" s="1272"/>
      <c r="BO56" s="1272"/>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1251" customFormat="1">
      <c r="B57" s="1275"/>
      <c r="G57" s="1262"/>
      <c r="H57" s="1262"/>
      <c r="I57" s="1276"/>
      <c r="J57" s="1276"/>
      <c r="K57" s="1271"/>
      <c r="L57" s="1271"/>
      <c r="M57" s="1271"/>
      <c r="N57" s="1271"/>
      <c r="AM57" s="1236"/>
      <c r="AN57" s="1268"/>
      <c r="AO57" s="1268"/>
      <c r="AP57" s="1268"/>
      <c r="AQ57" s="1268"/>
      <c r="AR57" s="1268"/>
      <c r="AS57" s="1268"/>
      <c r="AT57" s="1268"/>
      <c r="AU57" s="1268"/>
      <c r="AV57" s="1268"/>
      <c r="AW57" s="1268"/>
      <c r="AX57" s="1268"/>
      <c r="AY57" s="1268"/>
      <c r="AZ57" s="1268"/>
      <c r="BA57" s="1268"/>
      <c r="BB57" s="1272" t="s">
        <v>593</v>
      </c>
      <c r="BC57" s="1272"/>
      <c r="BD57" s="1272"/>
      <c r="BE57" s="1272"/>
      <c r="BF57" s="1272"/>
      <c r="BG57" s="1272"/>
      <c r="BH57" s="1272"/>
      <c r="BI57" s="1272"/>
      <c r="BJ57" s="1272"/>
      <c r="BK57" s="1272"/>
      <c r="BL57" s="1272"/>
      <c r="BM57" s="1272"/>
      <c r="BN57" s="1272"/>
      <c r="BO57" s="1272"/>
      <c r="BP57" s="1273"/>
      <c r="BQ57" s="1274"/>
      <c r="BR57" s="1274"/>
      <c r="BS57" s="1274"/>
      <c r="BT57" s="1274"/>
      <c r="BU57" s="1274"/>
      <c r="BV57" s="1274"/>
      <c r="BW57" s="1274"/>
      <c r="BX57" s="1273"/>
      <c r="BY57" s="1274"/>
      <c r="BZ57" s="1274"/>
      <c r="CA57" s="1274"/>
      <c r="CB57" s="1274"/>
      <c r="CC57" s="1274"/>
      <c r="CD57" s="1274"/>
      <c r="CE57" s="1274"/>
      <c r="CF57" s="1273"/>
      <c r="CG57" s="1274"/>
      <c r="CH57" s="1274"/>
      <c r="CI57" s="1274"/>
      <c r="CJ57" s="1274"/>
      <c r="CK57" s="1274"/>
      <c r="CL57" s="1274"/>
      <c r="CM57" s="1274"/>
      <c r="CN57" s="1273"/>
      <c r="CO57" s="1274"/>
      <c r="CP57" s="1274"/>
      <c r="CQ57" s="1274"/>
      <c r="CR57" s="1274"/>
      <c r="CS57" s="1274"/>
      <c r="CT57" s="1274"/>
      <c r="CU57" s="1274"/>
      <c r="CV57" s="1273"/>
      <c r="CW57" s="1274"/>
      <c r="CX57" s="1274"/>
      <c r="CY57" s="1274"/>
      <c r="CZ57" s="1274"/>
      <c r="DA57" s="1274"/>
      <c r="DB57" s="1274"/>
      <c r="DC57" s="1274"/>
      <c r="DD57" s="1277"/>
      <c r="DE57" s="1275"/>
    </row>
    <row r="58" spans="1:109" s="1251" customFormat="1">
      <c r="A58" s="1236"/>
      <c r="B58" s="1275"/>
      <c r="G58" s="1262"/>
      <c r="H58" s="1262"/>
      <c r="I58" s="1276"/>
      <c r="J58" s="1276"/>
      <c r="K58" s="1271"/>
      <c r="L58" s="1271"/>
      <c r="M58" s="1271"/>
      <c r="N58" s="1271"/>
      <c r="AM58" s="1236"/>
      <c r="AN58" s="1268"/>
      <c r="AO58" s="1268"/>
      <c r="AP58" s="1268"/>
      <c r="AQ58" s="1268"/>
      <c r="AR58" s="1268"/>
      <c r="AS58" s="1268"/>
      <c r="AT58" s="1268"/>
      <c r="AU58" s="1268"/>
      <c r="AV58" s="1268"/>
      <c r="AW58" s="1268"/>
      <c r="AX58" s="1268"/>
      <c r="AY58" s="1268"/>
      <c r="AZ58" s="1268"/>
      <c r="BA58" s="1268"/>
      <c r="BB58" s="1272"/>
      <c r="BC58" s="1272"/>
      <c r="BD58" s="1272"/>
      <c r="BE58" s="1272"/>
      <c r="BF58" s="1272"/>
      <c r="BG58" s="1272"/>
      <c r="BH58" s="1272"/>
      <c r="BI58" s="1272"/>
      <c r="BJ58" s="1272"/>
      <c r="BK58" s="1272"/>
      <c r="BL58" s="1272"/>
      <c r="BM58" s="1272"/>
      <c r="BN58" s="1272"/>
      <c r="BO58" s="1272"/>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277"/>
      <c r="DE58" s="1275"/>
    </row>
    <row r="59" spans="1:109" s="1251" customFormat="1">
      <c r="A59" s="1236"/>
      <c r="B59" s="1275"/>
      <c r="K59" s="1278"/>
      <c r="L59" s="1278"/>
      <c r="M59" s="1278"/>
      <c r="N59" s="1278"/>
      <c r="AQ59" s="1278"/>
      <c r="AR59" s="1278"/>
      <c r="AS59" s="1278"/>
      <c r="AT59" s="1278"/>
      <c r="BC59" s="1278"/>
      <c r="BD59" s="1278"/>
      <c r="BE59" s="1278"/>
      <c r="BF59" s="1278"/>
      <c r="BO59" s="1278"/>
      <c r="BP59" s="1278"/>
      <c r="BQ59" s="1278"/>
      <c r="BR59" s="1278"/>
      <c r="CA59" s="1278"/>
      <c r="CB59" s="1278"/>
      <c r="CC59" s="1278"/>
      <c r="CD59" s="1278"/>
      <c r="CM59" s="1278"/>
      <c r="CN59" s="1278"/>
      <c r="CO59" s="1278"/>
      <c r="CP59" s="1278"/>
      <c r="CY59" s="1278"/>
      <c r="CZ59" s="1278"/>
      <c r="DA59" s="1278"/>
      <c r="DB59" s="1278"/>
      <c r="DC59" s="1278"/>
      <c r="DD59" s="1277"/>
      <c r="DE59" s="1275"/>
    </row>
    <row r="60" spans="1:109" s="1251" customFormat="1">
      <c r="A60" s="1236"/>
      <c r="B60" s="1275"/>
      <c r="K60" s="1278"/>
      <c r="L60" s="1278"/>
      <c r="M60" s="1278"/>
      <c r="N60" s="1278"/>
      <c r="AQ60" s="1278"/>
      <c r="AR60" s="1278"/>
      <c r="AS60" s="1278"/>
      <c r="AT60" s="1278"/>
      <c r="BC60" s="1278"/>
      <c r="BD60" s="1278"/>
      <c r="BE60" s="1278"/>
      <c r="BF60" s="1278"/>
      <c r="BO60" s="1278"/>
      <c r="BP60" s="1278"/>
      <c r="BQ60" s="1278"/>
      <c r="BR60" s="1278"/>
      <c r="CA60" s="1278"/>
      <c r="CB60" s="1278"/>
      <c r="CC60" s="1278"/>
      <c r="CD60" s="1278"/>
      <c r="CM60" s="1278"/>
      <c r="CN60" s="1278"/>
      <c r="CO60" s="1278"/>
      <c r="CP60" s="1278"/>
      <c r="CY60" s="1278"/>
      <c r="CZ60" s="1278"/>
      <c r="DA60" s="1278"/>
      <c r="DB60" s="1278"/>
      <c r="DC60" s="1278"/>
      <c r="DD60" s="1277"/>
      <c r="DE60" s="1275"/>
    </row>
    <row r="61" spans="1:109" s="1251" customFormat="1">
      <c r="A61" s="1236"/>
      <c r="B61" s="1279"/>
      <c r="C61" s="1280"/>
      <c r="D61" s="1280"/>
      <c r="E61" s="1280"/>
      <c r="F61" s="1280"/>
      <c r="G61" s="1280"/>
      <c r="H61" s="1280"/>
      <c r="I61" s="1280"/>
      <c r="J61" s="1280"/>
      <c r="K61" s="1280"/>
      <c r="L61" s="1280"/>
      <c r="M61" s="1281"/>
      <c r="N61" s="1281"/>
      <c r="O61" s="1280"/>
      <c r="P61" s="1280"/>
      <c r="Q61" s="1280"/>
      <c r="R61" s="1280"/>
      <c r="S61" s="1280"/>
      <c r="T61" s="1280"/>
      <c r="U61" s="1280"/>
      <c r="V61" s="1280"/>
      <c r="W61" s="1280"/>
      <c r="X61" s="1280"/>
      <c r="Y61" s="1280"/>
      <c r="Z61" s="1280"/>
      <c r="AA61" s="1280"/>
      <c r="AB61" s="1280"/>
      <c r="AC61" s="1280"/>
      <c r="AD61" s="1280"/>
      <c r="AE61" s="1280"/>
      <c r="AF61" s="1280"/>
      <c r="AG61" s="1280"/>
      <c r="AH61" s="1280"/>
      <c r="AI61" s="1280"/>
      <c r="AJ61" s="1280"/>
      <c r="AK61" s="1280"/>
      <c r="AL61" s="1280"/>
      <c r="AM61" s="1280"/>
      <c r="AN61" s="1280"/>
      <c r="AO61" s="1280"/>
      <c r="AP61" s="1280"/>
      <c r="AQ61" s="1280"/>
      <c r="AR61" s="1280"/>
      <c r="AS61" s="1281"/>
      <c r="AT61" s="1281"/>
      <c r="AU61" s="1280"/>
      <c r="AV61" s="1280"/>
      <c r="AW61" s="1280"/>
      <c r="AX61" s="1280"/>
      <c r="AY61" s="1280"/>
      <c r="AZ61" s="1280"/>
      <c r="BA61" s="1280"/>
      <c r="BB61" s="1280"/>
      <c r="BC61" s="1280"/>
      <c r="BD61" s="1280"/>
      <c r="BE61" s="1281"/>
      <c r="BF61" s="1281"/>
      <c r="BG61" s="1280"/>
      <c r="BH61" s="1280"/>
      <c r="BI61" s="1280"/>
      <c r="BJ61" s="1280"/>
      <c r="BK61" s="1280"/>
      <c r="BL61" s="1280"/>
      <c r="BM61" s="1280"/>
      <c r="BN61" s="1280"/>
      <c r="BO61" s="1280"/>
      <c r="BP61" s="1280"/>
      <c r="BQ61" s="1281"/>
      <c r="BR61" s="1281"/>
      <c r="BS61" s="1280"/>
      <c r="BT61" s="1280"/>
      <c r="BU61" s="1280"/>
      <c r="BV61" s="1280"/>
      <c r="BW61" s="1280"/>
      <c r="BX61" s="1280"/>
      <c r="BY61" s="1280"/>
      <c r="BZ61" s="1280"/>
      <c r="CA61" s="1280"/>
      <c r="CB61" s="1280"/>
      <c r="CC61" s="1281"/>
      <c r="CD61" s="1281"/>
      <c r="CE61" s="1280"/>
      <c r="CF61" s="1280"/>
      <c r="CG61" s="1280"/>
      <c r="CH61" s="1280"/>
      <c r="CI61" s="1280"/>
      <c r="CJ61" s="1280"/>
      <c r="CK61" s="1280"/>
      <c r="CL61" s="1280"/>
      <c r="CM61" s="1280"/>
      <c r="CN61" s="1280"/>
      <c r="CO61" s="1281"/>
      <c r="CP61" s="1281"/>
      <c r="CQ61" s="1280"/>
      <c r="CR61" s="1280"/>
      <c r="CS61" s="1280"/>
      <c r="CT61" s="1280"/>
      <c r="CU61" s="1280"/>
      <c r="CV61" s="1280"/>
      <c r="CW61" s="1280"/>
      <c r="CX61" s="1280"/>
      <c r="CY61" s="1280"/>
      <c r="CZ61" s="1280"/>
      <c r="DA61" s="1281"/>
      <c r="DB61" s="1281"/>
      <c r="DC61" s="1281"/>
      <c r="DD61" s="1282"/>
      <c r="DE61" s="1275"/>
    </row>
    <row r="62" spans="1:109">
      <c r="B62" s="1248"/>
      <c r="C62" s="1248"/>
      <c r="D62" s="1248"/>
      <c r="E62" s="1248"/>
      <c r="F62" s="1248"/>
      <c r="G62" s="1248"/>
      <c r="H62" s="1248"/>
      <c r="I62" s="1248"/>
      <c r="J62" s="1248"/>
      <c r="K62" s="1248"/>
      <c r="L62" s="1248"/>
      <c r="M62" s="1248"/>
      <c r="N62" s="1248"/>
      <c r="O62" s="1248"/>
      <c r="P62" s="1248"/>
      <c r="Q62" s="1248"/>
      <c r="R62" s="1248"/>
      <c r="S62" s="1248"/>
      <c r="T62" s="1248"/>
      <c r="U62" s="1248"/>
      <c r="V62" s="1248"/>
      <c r="W62" s="1248"/>
      <c r="X62" s="1248"/>
      <c r="Y62" s="1248"/>
      <c r="Z62" s="1248"/>
      <c r="AA62" s="1248"/>
      <c r="AB62" s="1248"/>
      <c r="AC62" s="1248"/>
      <c r="AD62" s="1248"/>
      <c r="AE62" s="1248"/>
      <c r="AF62" s="1248"/>
      <c r="AG62" s="1248"/>
      <c r="AH62" s="1248"/>
      <c r="AI62" s="1248"/>
      <c r="AJ62" s="1248"/>
      <c r="AK62" s="1248"/>
      <c r="AL62" s="1248"/>
      <c r="AM62" s="1248"/>
      <c r="AN62" s="1248"/>
      <c r="AO62" s="1248"/>
      <c r="AP62" s="1248"/>
      <c r="AQ62" s="1248"/>
      <c r="AR62" s="1248"/>
      <c r="AS62" s="1248"/>
      <c r="AT62" s="1248"/>
      <c r="AU62" s="1248"/>
      <c r="AV62" s="1248"/>
      <c r="AW62" s="1248"/>
      <c r="AX62" s="1248"/>
      <c r="AY62" s="1248"/>
      <c r="AZ62" s="1248"/>
      <c r="BA62" s="1248"/>
      <c r="BB62" s="1248"/>
      <c r="BC62" s="1248"/>
      <c r="BD62" s="1248"/>
      <c r="BE62" s="1248"/>
      <c r="BF62" s="1248"/>
      <c r="BG62" s="1248"/>
      <c r="BH62" s="1248"/>
      <c r="BI62" s="1248"/>
      <c r="BJ62" s="1248"/>
      <c r="BK62" s="1248"/>
      <c r="BL62" s="1248"/>
      <c r="BM62" s="1248"/>
      <c r="BN62" s="1248"/>
      <c r="BO62" s="1248"/>
      <c r="BP62" s="1248"/>
      <c r="BQ62" s="1248"/>
      <c r="BR62" s="1248"/>
      <c r="BS62" s="1248"/>
      <c r="BT62" s="1248"/>
      <c r="BU62" s="1248"/>
      <c r="BV62" s="1248"/>
      <c r="BW62" s="1248"/>
      <c r="BX62" s="1248"/>
      <c r="BY62" s="1248"/>
      <c r="BZ62" s="1248"/>
      <c r="CA62" s="1248"/>
      <c r="CB62" s="1248"/>
      <c r="CC62" s="1248"/>
      <c r="CD62" s="1248"/>
      <c r="CE62" s="1248"/>
      <c r="CF62" s="1248"/>
      <c r="CG62" s="1248"/>
      <c r="CH62" s="1248"/>
      <c r="CI62" s="1248"/>
      <c r="CJ62" s="1248"/>
      <c r="CK62" s="1248"/>
      <c r="CL62" s="1248"/>
      <c r="CM62" s="1248"/>
      <c r="CN62" s="1248"/>
      <c r="CO62" s="1248"/>
      <c r="CP62" s="1248"/>
      <c r="CQ62" s="1248"/>
      <c r="CR62" s="1248"/>
      <c r="CS62" s="1248"/>
      <c r="CT62" s="1248"/>
      <c r="CU62" s="1248"/>
      <c r="CV62" s="1248"/>
      <c r="CW62" s="1248"/>
      <c r="CX62" s="1248"/>
      <c r="CY62" s="1248"/>
      <c r="CZ62" s="1248"/>
      <c r="DA62" s="1248"/>
      <c r="DB62" s="1248"/>
      <c r="DC62" s="1248"/>
      <c r="DD62" s="1248"/>
      <c r="DE62" s="1236"/>
    </row>
    <row r="63" spans="1:109" ht="17.25">
      <c r="B63" s="1283" t="s">
        <v>596</v>
      </c>
    </row>
    <row r="64" spans="1:109">
      <c r="B64" s="1243"/>
      <c r="G64" s="1250"/>
      <c r="I64" s="1284"/>
      <c r="J64" s="1284"/>
      <c r="K64" s="1284"/>
      <c r="L64" s="1284"/>
      <c r="M64" s="1284"/>
      <c r="N64" s="1285"/>
      <c r="AM64" s="1250"/>
      <c r="AN64" s="1250" t="s">
        <v>588</v>
      </c>
      <c r="AP64" s="1251"/>
      <c r="AQ64" s="1251"/>
      <c r="AR64" s="1251"/>
      <c r="AY64" s="1250"/>
      <c r="BA64" s="1251"/>
      <c r="BB64" s="1251"/>
      <c r="BC64" s="1251"/>
      <c r="BK64" s="1250"/>
      <c r="BM64" s="1251"/>
      <c r="BN64" s="1251"/>
      <c r="BO64" s="1251"/>
      <c r="BW64" s="1250"/>
      <c r="BY64" s="1251"/>
      <c r="BZ64" s="1251"/>
      <c r="CA64" s="1251"/>
      <c r="CI64" s="1250"/>
      <c r="CK64" s="1251"/>
      <c r="CL64" s="1251"/>
      <c r="CM64" s="1251"/>
      <c r="CU64" s="1250"/>
      <c r="CW64" s="1251"/>
      <c r="CX64" s="1251"/>
      <c r="CY64" s="1251"/>
    </row>
    <row r="65" spans="2:107">
      <c r="B65" s="1243"/>
      <c r="AN65" s="1252" t="s">
        <v>597</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c r="B66" s="1243"/>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c r="B67" s="1243"/>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c r="B68" s="1243"/>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c r="B69" s="1243"/>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c r="B70" s="1243"/>
      <c r="H70" s="1286"/>
      <c r="I70" s="1286"/>
      <c r="J70" s="1287"/>
      <c r="K70" s="1287"/>
      <c r="L70" s="1288"/>
      <c r="M70" s="1287"/>
      <c r="N70" s="1288"/>
      <c r="AN70" s="1261"/>
      <c r="AO70" s="1261"/>
      <c r="AP70" s="1261"/>
      <c r="AZ70" s="1261"/>
      <c r="BA70" s="1261"/>
      <c r="BB70" s="1261"/>
      <c r="BL70" s="1261"/>
      <c r="BM70" s="1261"/>
      <c r="BN70" s="1261"/>
      <c r="BX70" s="1261"/>
      <c r="BY70" s="1261"/>
      <c r="BZ70" s="1261"/>
      <c r="CJ70" s="1261"/>
      <c r="CK70" s="1261"/>
      <c r="CL70" s="1261"/>
      <c r="CV70" s="1261"/>
      <c r="CW70" s="1261"/>
      <c r="CX70" s="1261"/>
    </row>
    <row r="71" spans="2:107">
      <c r="B71" s="1243"/>
      <c r="G71" s="1289"/>
      <c r="I71" s="1290"/>
      <c r="J71" s="1287"/>
      <c r="K71" s="1287"/>
      <c r="L71" s="1288"/>
      <c r="M71" s="1287"/>
      <c r="N71" s="1288"/>
      <c r="AM71" s="1289"/>
      <c r="AN71" s="1236" t="s">
        <v>589</v>
      </c>
    </row>
    <row r="72" spans="2:107">
      <c r="B72" s="1243"/>
      <c r="G72" s="1262"/>
      <c r="H72" s="1262"/>
      <c r="I72" s="1262"/>
      <c r="J72" s="1262"/>
      <c r="K72" s="1263"/>
      <c r="L72" s="1263"/>
      <c r="M72" s="1264"/>
      <c r="N72" s="1264"/>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68" t="s">
        <v>540</v>
      </c>
      <c r="BQ72" s="1268"/>
      <c r="BR72" s="1268"/>
      <c r="BS72" s="1268"/>
      <c r="BT72" s="1268"/>
      <c r="BU72" s="1268"/>
      <c r="BV72" s="1268"/>
      <c r="BW72" s="1268"/>
      <c r="BX72" s="1268" t="s">
        <v>541</v>
      </c>
      <c r="BY72" s="1268"/>
      <c r="BZ72" s="1268"/>
      <c r="CA72" s="1268"/>
      <c r="CB72" s="1268"/>
      <c r="CC72" s="1268"/>
      <c r="CD72" s="1268"/>
      <c r="CE72" s="1268"/>
      <c r="CF72" s="1268" t="s">
        <v>542</v>
      </c>
      <c r="CG72" s="1268"/>
      <c r="CH72" s="1268"/>
      <c r="CI72" s="1268"/>
      <c r="CJ72" s="1268"/>
      <c r="CK72" s="1268"/>
      <c r="CL72" s="1268"/>
      <c r="CM72" s="1268"/>
      <c r="CN72" s="1268" t="s">
        <v>543</v>
      </c>
      <c r="CO72" s="1268"/>
      <c r="CP72" s="1268"/>
      <c r="CQ72" s="1268"/>
      <c r="CR72" s="1268"/>
      <c r="CS72" s="1268"/>
      <c r="CT72" s="1268"/>
      <c r="CU72" s="1268"/>
      <c r="CV72" s="1268" t="s">
        <v>544</v>
      </c>
      <c r="CW72" s="1268"/>
      <c r="CX72" s="1268"/>
      <c r="CY72" s="1268"/>
      <c r="CZ72" s="1268"/>
      <c r="DA72" s="1268"/>
      <c r="DB72" s="1268"/>
      <c r="DC72" s="1268"/>
    </row>
    <row r="73" spans="2:107">
      <c r="B73" s="1243"/>
      <c r="G73" s="1269"/>
      <c r="H73" s="1269"/>
      <c r="I73" s="1269"/>
      <c r="J73" s="1269"/>
      <c r="K73" s="1291"/>
      <c r="L73" s="1291"/>
      <c r="M73" s="1291"/>
      <c r="N73" s="1291"/>
      <c r="AM73" s="1261"/>
      <c r="AN73" s="1272" t="s">
        <v>590</v>
      </c>
      <c r="AO73" s="1272"/>
      <c r="AP73" s="1272"/>
      <c r="AQ73" s="1272"/>
      <c r="AR73" s="1272"/>
      <c r="AS73" s="1272"/>
      <c r="AT73" s="1272"/>
      <c r="AU73" s="1272"/>
      <c r="AV73" s="1272"/>
      <c r="AW73" s="1272"/>
      <c r="AX73" s="1272"/>
      <c r="AY73" s="1272"/>
      <c r="AZ73" s="1272"/>
      <c r="BA73" s="1272"/>
      <c r="BB73" s="1272" t="s">
        <v>598</v>
      </c>
      <c r="BC73" s="1272"/>
      <c r="BD73" s="1272"/>
      <c r="BE73" s="1272"/>
      <c r="BF73" s="1272"/>
      <c r="BG73" s="1272"/>
      <c r="BH73" s="1272"/>
      <c r="BI73" s="1272"/>
      <c r="BJ73" s="1272"/>
      <c r="BK73" s="1272"/>
      <c r="BL73" s="1272"/>
      <c r="BM73" s="1272"/>
      <c r="BN73" s="1272"/>
      <c r="BO73" s="1272"/>
      <c r="BP73" s="1274">
        <v>36.5</v>
      </c>
      <c r="BQ73" s="1274"/>
      <c r="BR73" s="1274"/>
      <c r="BS73" s="1274"/>
      <c r="BT73" s="1274"/>
      <c r="BU73" s="1274"/>
      <c r="BV73" s="1274"/>
      <c r="BW73" s="1274"/>
      <c r="BX73" s="1274">
        <v>31.7</v>
      </c>
      <c r="BY73" s="1274"/>
      <c r="BZ73" s="1274"/>
      <c r="CA73" s="1274"/>
      <c r="CB73" s="1274"/>
      <c r="CC73" s="1274"/>
      <c r="CD73" s="1274"/>
      <c r="CE73" s="1274"/>
      <c r="CF73" s="1274">
        <v>22.3</v>
      </c>
      <c r="CG73" s="1274"/>
      <c r="CH73" s="1274"/>
      <c r="CI73" s="1274"/>
      <c r="CJ73" s="1274"/>
      <c r="CK73" s="1274"/>
      <c r="CL73" s="1274"/>
      <c r="CM73" s="1274"/>
      <c r="CN73" s="1274">
        <v>15.3</v>
      </c>
      <c r="CO73" s="1274"/>
      <c r="CP73" s="1274"/>
      <c r="CQ73" s="1274"/>
      <c r="CR73" s="1274"/>
      <c r="CS73" s="1274"/>
      <c r="CT73" s="1274"/>
      <c r="CU73" s="1274"/>
      <c r="CV73" s="1274">
        <v>19.3</v>
      </c>
      <c r="CW73" s="1274"/>
      <c r="CX73" s="1274"/>
      <c r="CY73" s="1274"/>
      <c r="CZ73" s="1274"/>
      <c r="DA73" s="1274"/>
      <c r="DB73" s="1274"/>
      <c r="DC73" s="1274"/>
    </row>
    <row r="74" spans="2:107">
      <c r="B74" s="1243"/>
      <c r="G74" s="1269"/>
      <c r="H74" s="1269"/>
      <c r="I74" s="1269"/>
      <c r="J74" s="1269"/>
      <c r="K74" s="1291"/>
      <c r="L74" s="1291"/>
      <c r="M74" s="1291"/>
      <c r="N74" s="1291"/>
      <c r="AM74" s="126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1243"/>
      <c r="G75" s="1269"/>
      <c r="H75" s="1269"/>
      <c r="I75" s="1262"/>
      <c r="J75" s="1262"/>
      <c r="K75" s="1271"/>
      <c r="L75" s="1271"/>
      <c r="M75" s="1271"/>
      <c r="N75" s="1271"/>
      <c r="AM75" s="1261"/>
      <c r="AN75" s="1272"/>
      <c r="AO75" s="1272"/>
      <c r="AP75" s="1272"/>
      <c r="AQ75" s="1272"/>
      <c r="AR75" s="1272"/>
      <c r="AS75" s="1272"/>
      <c r="AT75" s="1272"/>
      <c r="AU75" s="1272"/>
      <c r="AV75" s="1272"/>
      <c r="AW75" s="1272"/>
      <c r="AX75" s="1272"/>
      <c r="AY75" s="1272"/>
      <c r="AZ75" s="1272"/>
      <c r="BA75" s="1272"/>
      <c r="BB75" s="1272" t="s">
        <v>599</v>
      </c>
      <c r="BC75" s="1272"/>
      <c r="BD75" s="1272"/>
      <c r="BE75" s="1272"/>
      <c r="BF75" s="1272"/>
      <c r="BG75" s="1272"/>
      <c r="BH75" s="1272"/>
      <c r="BI75" s="1272"/>
      <c r="BJ75" s="1272"/>
      <c r="BK75" s="1272"/>
      <c r="BL75" s="1272"/>
      <c r="BM75" s="1272"/>
      <c r="BN75" s="1272"/>
      <c r="BO75" s="1272"/>
      <c r="BP75" s="1274">
        <v>4.5</v>
      </c>
      <c r="BQ75" s="1274"/>
      <c r="BR75" s="1274"/>
      <c r="BS75" s="1274"/>
      <c r="BT75" s="1274"/>
      <c r="BU75" s="1274"/>
      <c r="BV75" s="1274"/>
      <c r="BW75" s="1274"/>
      <c r="BX75" s="1274">
        <v>3.5</v>
      </c>
      <c r="BY75" s="1274"/>
      <c r="BZ75" s="1274"/>
      <c r="CA75" s="1274"/>
      <c r="CB75" s="1274"/>
      <c r="CC75" s="1274"/>
      <c r="CD75" s="1274"/>
      <c r="CE75" s="1274"/>
      <c r="CF75" s="1274">
        <v>2.7</v>
      </c>
      <c r="CG75" s="1274"/>
      <c r="CH75" s="1274"/>
      <c r="CI75" s="1274"/>
      <c r="CJ75" s="1274"/>
      <c r="CK75" s="1274"/>
      <c r="CL75" s="1274"/>
      <c r="CM75" s="1274"/>
      <c r="CN75" s="1274">
        <v>1.7</v>
      </c>
      <c r="CO75" s="1274"/>
      <c r="CP75" s="1274"/>
      <c r="CQ75" s="1274"/>
      <c r="CR75" s="1274"/>
      <c r="CS75" s="1274"/>
      <c r="CT75" s="1274"/>
      <c r="CU75" s="1274"/>
      <c r="CV75" s="1274">
        <v>1.6</v>
      </c>
      <c r="CW75" s="1274"/>
      <c r="CX75" s="1274"/>
      <c r="CY75" s="1274"/>
      <c r="CZ75" s="1274"/>
      <c r="DA75" s="1274"/>
      <c r="DB75" s="1274"/>
      <c r="DC75" s="1274"/>
    </row>
    <row r="76" spans="2:107">
      <c r="B76" s="1243"/>
      <c r="G76" s="1269"/>
      <c r="H76" s="1269"/>
      <c r="I76" s="1262"/>
      <c r="J76" s="1262"/>
      <c r="K76" s="1271"/>
      <c r="L76" s="1271"/>
      <c r="M76" s="1271"/>
      <c r="N76" s="1271"/>
      <c r="AM76" s="126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1243"/>
      <c r="G77" s="1262"/>
      <c r="H77" s="1262"/>
      <c r="I77" s="1262"/>
      <c r="J77" s="1262"/>
      <c r="K77" s="1291"/>
      <c r="L77" s="1291"/>
      <c r="M77" s="1291"/>
      <c r="N77" s="1291"/>
      <c r="AN77" s="1268" t="s">
        <v>595</v>
      </c>
      <c r="AO77" s="1268"/>
      <c r="AP77" s="1268"/>
      <c r="AQ77" s="1268"/>
      <c r="AR77" s="1268"/>
      <c r="AS77" s="1268"/>
      <c r="AT77" s="1268"/>
      <c r="AU77" s="1268"/>
      <c r="AV77" s="1268"/>
      <c r="AW77" s="1268"/>
      <c r="AX77" s="1268"/>
      <c r="AY77" s="1268"/>
      <c r="AZ77" s="1268"/>
      <c r="BA77" s="1268"/>
      <c r="BB77" s="1272" t="s">
        <v>592</v>
      </c>
      <c r="BC77" s="1272"/>
      <c r="BD77" s="1272"/>
      <c r="BE77" s="1272"/>
      <c r="BF77" s="1272"/>
      <c r="BG77" s="1272"/>
      <c r="BH77" s="1272"/>
      <c r="BI77" s="1272"/>
      <c r="BJ77" s="1272"/>
      <c r="BK77" s="1272"/>
      <c r="BL77" s="1272"/>
      <c r="BM77" s="1272"/>
      <c r="BN77" s="1272"/>
      <c r="BO77" s="1272"/>
      <c r="BP77" s="1274">
        <v>32.6</v>
      </c>
      <c r="BQ77" s="1274"/>
      <c r="BR77" s="1274"/>
      <c r="BS77" s="1274"/>
      <c r="BT77" s="1274"/>
      <c r="BU77" s="1274"/>
      <c r="BV77" s="1274"/>
      <c r="BW77" s="1274"/>
      <c r="BX77" s="1274">
        <v>30.5</v>
      </c>
      <c r="BY77" s="1274"/>
      <c r="BZ77" s="1274"/>
      <c r="CA77" s="1274"/>
      <c r="CB77" s="1274"/>
      <c r="CC77" s="1274"/>
      <c r="CD77" s="1274"/>
      <c r="CE77" s="1274"/>
      <c r="CF77" s="1274">
        <v>25.4</v>
      </c>
      <c r="CG77" s="1274"/>
      <c r="CH77" s="1274"/>
      <c r="CI77" s="1274"/>
      <c r="CJ77" s="1274"/>
      <c r="CK77" s="1274"/>
      <c r="CL77" s="1274"/>
      <c r="CM77" s="1274"/>
      <c r="CN77" s="1274">
        <v>16.600000000000001</v>
      </c>
      <c r="CO77" s="1274"/>
      <c r="CP77" s="1274"/>
      <c r="CQ77" s="1274"/>
      <c r="CR77" s="1274"/>
      <c r="CS77" s="1274"/>
      <c r="CT77" s="1274"/>
      <c r="CU77" s="1274"/>
      <c r="CV77" s="1274">
        <v>17.399999999999999</v>
      </c>
      <c r="CW77" s="1274"/>
      <c r="CX77" s="1274"/>
      <c r="CY77" s="1274"/>
      <c r="CZ77" s="1274"/>
      <c r="DA77" s="1274"/>
      <c r="DB77" s="1274"/>
      <c r="DC77" s="1274"/>
    </row>
    <row r="78" spans="2:107">
      <c r="B78" s="1243"/>
      <c r="G78" s="1262"/>
      <c r="H78" s="1262"/>
      <c r="I78" s="1262"/>
      <c r="J78" s="1262"/>
      <c r="K78" s="1291"/>
      <c r="L78" s="1291"/>
      <c r="M78" s="1291"/>
      <c r="N78" s="1291"/>
      <c r="AN78" s="1268"/>
      <c r="AO78" s="1268"/>
      <c r="AP78" s="1268"/>
      <c r="AQ78" s="1268"/>
      <c r="AR78" s="1268"/>
      <c r="AS78" s="1268"/>
      <c r="AT78" s="1268"/>
      <c r="AU78" s="1268"/>
      <c r="AV78" s="1268"/>
      <c r="AW78" s="1268"/>
      <c r="AX78" s="1268"/>
      <c r="AY78" s="1268"/>
      <c r="AZ78" s="1268"/>
      <c r="BA78" s="1268"/>
      <c r="BB78" s="1272"/>
      <c r="BC78" s="1272"/>
      <c r="BD78" s="1272"/>
      <c r="BE78" s="1272"/>
      <c r="BF78" s="1272"/>
      <c r="BG78" s="1272"/>
      <c r="BH78" s="1272"/>
      <c r="BI78" s="1272"/>
      <c r="BJ78" s="1272"/>
      <c r="BK78" s="1272"/>
      <c r="BL78" s="1272"/>
      <c r="BM78" s="1272"/>
      <c r="BN78" s="1272"/>
      <c r="BO78" s="1272"/>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1243"/>
      <c r="G79" s="1262"/>
      <c r="H79" s="1262"/>
      <c r="I79" s="1276"/>
      <c r="J79" s="1276"/>
      <c r="K79" s="1292"/>
      <c r="L79" s="1292"/>
      <c r="M79" s="1292"/>
      <c r="N79" s="1292"/>
      <c r="AN79" s="1268"/>
      <c r="AO79" s="1268"/>
      <c r="AP79" s="1268"/>
      <c r="AQ79" s="1268"/>
      <c r="AR79" s="1268"/>
      <c r="AS79" s="1268"/>
      <c r="AT79" s="1268"/>
      <c r="AU79" s="1268"/>
      <c r="AV79" s="1268"/>
      <c r="AW79" s="1268"/>
      <c r="AX79" s="1268"/>
      <c r="AY79" s="1268"/>
      <c r="AZ79" s="1268"/>
      <c r="BA79" s="1268"/>
      <c r="BB79" s="1272" t="s">
        <v>600</v>
      </c>
      <c r="BC79" s="1272"/>
      <c r="BD79" s="1272"/>
      <c r="BE79" s="1272"/>
      <c r="BF79" s="1272"/>
      <c r="BG79" s="1272"/>
      <c r="BH79" s="1272"/>
      <c r="BI79" s="1272"/>
      <c r="BJ79" s="1272"/>
      <c r="BK79" s="1272"/>
      <c r="BL79" s="1272"/>
      <c r="BM79" s="1272"/>
      <c r="BN79" s="1272"/>
      <c r="BO79" s="1272"/>
      <c r="BP79" s="1274">
        <v>5.9</v>
      </c>
      <c r="BQ79" s="1274"/>
      <c r="BR79" s="1274"/>
      <c r="BS79" s="1274"/>
      <c r="BT79" s="1274"/>
      <c r="BU79" s="1274"/>
      <c r="BV79" s="1274"/>
      <c r="BW79" s="1274"/>
      <c r="BX79" s="1274">
        <v>5.2</v>
      </c>
      <c r="BY79" s="1274"/>
      <c r="BZ79" s="1274"/>
      <c r="CA79" s="1274"/>
      <c r="CB79" s="1274"/>
      <c r="CC79" s="1274"/>
      <c r="CD79" s="1274"/>
      <c r="CE79" s="1274"/>
      <c r="CF79" s="1274">
        <v>4.8</v>
      </c>
      <c r="CG79" s="1274"/>
      <c r="CH79" s="1274"/>
      <c r="CI79" s="1274"/>
      <c r="CJ79" s="1274"/>
      <c r="CK79" s="1274"/>
      <c r="CL79" s="1274"/>
      <c r="CM79" s="1274"/>
      <c r="CN79" s="1274">
        <v>3.6</v>
      </c>
      <c r="CO79" s="1274"/>
      <c r="CP79" s="1274"/>
      <c r="CQ79" s="1274"/>
      <c r="CR79" s="1274"/>
      <c r="CS79" s="1274"/>
      <c r="CT79" s="1274"/>
      <c r="CU79" s="1274"/>
      <c r="CV79" s="1274">
        <v>3.6</v>
      </c>
      <c r="CW79" s="1274"/>
      <c r="CX79" s="1274"/>
      <c r="CY79" s="1274"/>
      <c r="CZ79" s="1274"/>
      <c r="DA79" s="1274"/>
      <c r="DB79" s="1274"/>
      <c r="DC79" s="1274"/>
    </row>
    <row r="80" spans="2:107">
      <c r="B80" s="1243"/>
      <c r="G80" s="1262"/>
      <c r="H80" s="1262"/>
      <c r="I80" s="1276"/>
      <c r="J80" s="1276"/>
      <c r="K80" s="1292"/>
      <c r="L80" s="1292"/>
      <c r="M80" s="1292"/>
      <c r="N80" s="1292"/>
      <c r="AN80" s="1268"/>
      <c r="AO80" s="1268"/>
      <c r="AP80" s="1268"/>
      <c r="AQ80" s="1268"/>
      <c r="AR80" s="1268"/>
      <c r="AS80" s="1268"/>
      <c r="AT80" s="1268"/>
      <c r="AU80" s="1268"/>
      <c r="AV80" s="1268"/>
      <c r="AW80" s="1268"/>
      <c r="AX80" s="1268"/>
      <c r="AY80" s="1268"/>
      <c r="AZ80" s="1268"/>
      <c r="BA80" s="1268"/>
      <c r="BB80" s="1272"/>
      <c r="BC80" s="1272"/>
      <c r="BD80" s="1272"/>
      <c r="BE80" s="1272"/>
      <c r="BF80" s="1272"/>
      <c r="BG80" s="1272"/>
      <c r="BH80" s="1272"/>
      <c r="BI80" s="1272"/>
      <c r="BJ80" s="1272"/>
      <c r="BK80" s="1272"/>
      <c r="BL80" s="1272"/>
      <c r="BM80" s="1272"/>
      <c r="BN80" s="1272"/>
      <c r="BO80" s="1272"/>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1243"/>
    </row>
    <row r="82" spans="2:109" ht="17.25">
      <c r="B82" s="1243"/>
      <c r="K82" s="1293"/>
      <c r="L82" s="1293"/>
      <c r="M82" s="1293"/>
      <c r="N82" s="1293"/>
      <c r="AQ82" s="1293"/>
      <c r="AR82" s="1293"/>
      <c r="AS82" s="1293"/>
      <c r="AT82" s="1293"/>
      <c r="BC82" s="1293"/>
      <c r="BD82" s="1293"/>
      <c r="BE82" s="1293"/>
      <c r="BF82" s="1293"/>
      <c r="BO82" s="1293"/>
      <c r="BP82" s="1293"/>
      <c r="BQ82" s="1293"/>
      <c r="BR82" s="1293"/>
      <c r="CA82" s="1293"/>
      <c r="CB82" s="1293"/>
      <c r="CC82" s="1293"/>
      <c r="CD82" s="1293"/>
      <c r="CM82" s="1293"/>
      <c r="CN82" s="1293"/>
      <c r="CO82" s="1293"/>
      <c r="CP82" s="1293"/>
      <c r="CY82" s="1293"/>
      <c r="CZ82" s="1293"/>
      <c r="DA82" s="1293"/>
      <c r="DB82" s="1293"/>
      <c r="DC82" s="1293"/>
    </row>
    <row r="83" spans="2:109">
      <c r="B83" s="1245"/>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7"/>
    </row>
    <row r="84" spans="2:109">
      <c r="DD84" s="1236"/>
      <c r="DE84" s="1236"/>
    </row>
    <row r="85" spans="2:109">
      <c r="DD85" s="1236"/>
      <c r="DE85" s="1236"/>
    </row>
    <row r="86" spans="2:109" hidden="1">
      <c r="DD86" s="1236"/>
      <c r="DE86" s="1236"/>
    </row>
    <row r="87" spans="2:109" hidden="1">
      <c r="K87" s="1294"/>
      <c r="AQ87" s="1294"/>
      <c r="BC87" s="1294"/>
      <c r="BO87" s="1294"/>
      <c r="CA87" s="1294"/>
      <c r="CM87" s="1294"/>
      <c r="CY87" s="1294"/>
      <c r="DD87" s="1236"/>
      <c r="DE87" s="1236"/>
    </row>
    <row r="88" spans="2:109" hidden="1">
      <c r="DD88" s="1236"/>
      <c r="DE88" s="1236"/>
    </row>
    <row r="89" spans="2:109" hidden="1">
      <c r="DD89" s="1236"/>
      <c r="DE89" s="1236"/>
    </row>
    <row r="90" spans="2:109" hidden="1">
      <c r="DD90" s="1236"/>
      <c r="DE90" s="1236"/>
    </row>
    <row r="91" spans="2:109" hidden="1">
      <c r="DD91" s="1236"/>
      <c r="DE91" s="1236"/>
    </row>
    <row r="92" spans="2:109" ht="13.5" hidden="1" customHeight="1">
      <c r="DD92" s="1236"/>
      <c r="DE92" s="1236"/>
    </row>
    <row r="93" spans="2:109" ht="13.5" hidden="1" customHeight="1">
      <c r="DD93" s="1236"/>
      <c r="DE93" s="1236"/>
    </row>
    <row r="94" spans="2:109" ht="13.5" hidden="1" customHeight="1">
      <c r="DD94" s="1236"/>
      <c r="DE94" s="1236"/>
    </row>
    <row r="95" spans="2:109" ht="13.5" hidden="1" customHeight="1">
      <c r="DD95" s="1236"/>
      <c r="DE95" s="1236"/>
    </row>
    <row r="96" spans="2:109" ht="13.5" hidden="1" customHeight="1">
      <c r="DD96" s="1236"/>
      <c r="DE96" s="1236"/>
    </row>
    <row r="97" spans="108:109" ht="13.5" hidden="1" customHeight="1">
      <c r="DD97" s="1236"/>
      <c r="DE97" s="1236"/>
    </row>
    <row r="98" spans="108:109" ht="13.5" hidden="1" customHeight="1">
      <c r="DD98" s="1236"/>
      <c r="DE98" s="1236"/>
    </row>
    <row r="99" spans="108:109" ht="13.5" hidden="1" customHeight="1">
      <c r="DD99" s="1236"/>
      <c r="DE99" s="1236"/>
    </row>
    <row r="100" spans="108:109" ht="13.5" hidden="1" customHeight="1">
      <c r="DD100" s="1236"/>
      <c r="DE100" s="1236"/>
    </row>
    <row r="101" spans="108:109" ht="13.5" hidden="1" customHeight="1">
      <c r="DD101" s="1236"/>
      <c r="DE101" s="1236"/>
    </row>
    <row r="102" spans="108:109" ht="13.5" hidden="1" customHeight="1">
      <c r="DD102" s="1236"/>
      <c r="DE102" s="1236"/>
    </row>
    <row r="103" spans="108:109" ht="13.5" hidden="1" customHeight="1">
      <c r="DD103" s="1236"/>
      <c r="DE103" s="1236"/>
    </row>
    <row r="104" spans="108:109" ht="13.5" hidden="1" customHeight="1">
      <c r="DD104" s="1236"/>
      <c r="DE104" s="1236"/>
    </row>
    <row r="105" spans="108:109" ht="13.5" hidden="1" customHeight="1">
      <c r="DD105" s="1236"/>
      <c r="DE105" s="1236"/>
    </row>
    <row r="106" spans="108:109" ht="13.5" hidden="1" customHeight="1">
      <c r="DD106" s="1236"/>
      <c r="DE106" s="1236"/>
    </row>
    <row r="107" spans="108:109" ht="13.5" hidden="1" customHeight="1">
      <c r="DD107" s="1236"/>
      <c r="DE107" s="1236"/>
    </row>
    <row r="108" spans="108:109" ht="13.5" hidden="1" customHeight="1">
      <c r="DD108" s="1236"/>
      <c r="DE108" s="1236"/>
    </row>
    <row r="109" spans="108:109" ht="13.5" hidden="1" customHeight="1">
      <c r="DD109" s="1236"/>
      <c r="DE109" s="1236"/>
    </row>
    <row r="110" spans="108:109" ht="13.5" hidden="1" customHeight="1">
      <c r="DD110" s="1236"/>
      <c r="DE110" s="1236"/>
    </row>
    <row r="111" spans="108:109" ht="13.5" hidden="1" customHeight="1">
      <c r="DD111" s="1236"/>
      <c r="DE111" s="1236"/>
    </row>
    <row r="112" spans="108:109" ht="13.5" hidden="1" customHeight="1">
      <c r="DD112" s="1236"/>
      <c r="DE112" s="1236"/>
    </row>
    <row r="113" spans="108:109" ht="13.5" hidden="1" customHeight="1">
      <c r="DD113" s="1236"/>
      <c r="DE113" s="1236"/>
    </row>
    <row r="114" spans="108:109" ht="13.5" hidden="1" customHeight="1">
      <c r="DD114" s="1236"/>
      <c r="DE114" s="1236"/>
    </row>
    <row r="115" spans="108:109" ht="13.5" hidden="1" customHeight="1">
      <c r="DD115" s="1236"/>
      <c r="DE115" s="1236"/>
    </row>
    <row r="116" spans="108:109" ht="13.5" hidden="1" customHeight="1">
      <c r="DD116" s="1236"/>
      <c r="DE116" s="1236"/>
    </row>
    <row r="117" spans="108:109" ht="13.5" hidden="1" customHeight="1">
      <c r="DD117" s="1236"/>
      <c r="DE117" s="1236"/>
    </row>
    <row r="118" spans="108:109" ht="13.5" hidden="1" customHeight="1">
      <c r="DD118" s="1236"/>
      <c r="DE118" s="1236"/>
    </row>
    <row r="119" spans="108:109" ht="13.5" hidden="1" customHeight="1">
      <c r="DD119" s="1236"/>
      <c r="DE119" s="1236"/>
    </row>
    <row r="120" spans="108:109" ht="13.5" hidden="1" customHeight="1">
      <c r="DD120" s="1236"/>
      <c r="DE120" s="1236"/>
    </row>
    <row r="121" spans="108:109" ht="13.5" hidden="1" customHeight="1">
      <c r="DD121" s="1236"/>
      <c r="DE121" s="1236"/>
    </row>
    <row r="122" spans="108:109" ht="13.5" hidden="1" customHeight="1">
      <c r="DD122" s="1236"/>
      <c r="DE122" s="1236"/>
    </row>
    <row r="123" spans="108:109" ht="13.5" hidden="1" customHeight="1">
      <c r="DD123" s="1236"/>
      <c r="DE123" s="1236"/>
    </row>
    <row r="124" spans="108:109" ht="13.5" hidden="1" customHeight="1">
      <c r="DD124" s="1236"/>
      <c r="DE124" s="1236"/>
    </row>
    <row r="125" spans="108:109" ht="13.5" hidden="1" customHeight="1">
      <c r="DD125" s="1236"/>
      <c r="DE125" s="1236"/>
    </row>
    <row r="126" spans="108:109" ht="13.5" hidden="1" customHeight="1">
      <c r="DD126" s="1236"/>
      <c r="DE126" s="1236"/>
    </row>
    <row r="127" spans="108:109" ht="13.5" hidden="1" customHeight="1">
      <c r="DD127" s="1236"/>
      <c r="DE127" s="1236"/>
    </row>
    <row r="128" spans="108:109" ht="13.5" hidden="1" customHeight="1">
      <c r="DD128" s="1236"/>
      <c r="DE128" s="1236"/>
    </row>
    <row r="129" spans="108:109" ht="13.5" hidden="1" customHeight="1">
      <c r="DD129" s="1236"/>
      <c r="DE129" s="1236"/>
    </row>
    <row r="130" spans="108:109" ht="13.5" hidden="1" customHeight="1">
      <c r="DD130" s="1236"/>
      <c r="DE130" s="1236"/>
    </row>
    <row r="131" spans="108:109" ht="13.5" hidden="1" customHeight="1">
      <c r="DD131" s="1236"/>
      <c r="DE131" s="1236"/>
    </row>
    <row r="132" spans="108:109" ht="13.5" hidden="1" customHeight="1">
      <c r="DD132" s="1236"/>
      <c r="DE132" s="1236"/>
    </row>
    <row r="133" spans="108:109" ht="13.5" hidden="1" customHeight="1">
      <c r="DD133" s="1236"/>
      <c r="DE133" s="1236"/>
    </row>
    <row r="134" spans="108:109" ht="13.5" hidden="1" customHeight="1">
      <c r="DD134" s="1236"/>
      <c r="DE134" s="1236"/>
    </row>
    <row r="135" spans="108:109" ht="13.5" hidden="1" customHeight="1">
      <c r="DD135" s="1236"/>
      <c r="DE135" s="1236"/>
    </row>
    <row r="136" spans="108:109" ht="13.5" hidden="1" customHeight="1">
      <c r="DD136" s="1236"/>
      <c r="DE136" s="1236"/>
    </row>
    <row r="137" spans="108:109" ht="13.5" hidden="1" customHeight="1">
      <c r="DD137" s="1236"/>
      <c r="DE137" s="1236"/>
    </row>
    <row r="138" spans="108:109" ht="13.5" hidden="1" customHeight="1">
      <c r="DD138" s="1236"/>
      <c r="DE138" s="1236"/>
    </row>
    <row r="139" spans="108:109" ht="13.5" hidden="1" customHeight="1">
      <c r="DD139" s="1236"/>
      <c r="DE139" s="1236"/>
    </row>
    <row r="140" spans="108:109" ht="13.5" hidden="1" customHeight="1">
      <c r="DD140" s="1236"/>
      <c r="DE140" s="1236"/>
    </row>
    <row r="141" spans="108:109" ht="13.5" hidden="1" customHeight="1">
      <c r="DD141" s="1236"/>
      <c r="DE141" s="1236"/>
    </row>
    <row r="142" spans="108:109" ht="13.5" hidden="1" customHeight="1">
      <c r="DD142" s="1236"/>
      <c r="DE142" s="1236"/>
    </row>
    <row r="143" spans="108:109" ht="13.5" hidden="1" customHeight="1">
      <c r="DD143" s="1236"/>
      <c r="DE143" s="1236"/>
    </row>
    <row r="144" spans="108:109" ht="13.5" hidden="1" customHeight="1">
      <c r="DD144" s="1236"/>
      <c r="DE144" s="1236"/>
    </row>
    <row r="145" spans="108:109" ht="13.5" hidden="1" customHeight="1">
      <c r="DD145" s="1236"/>
      <c r="DE145" s="1236"/>
    </row>
    <row r="146" spans="108:109" ht="13.5" hidden="1" customHeight="1">
      <c r="DD146" s="1236"/>
      <c r="DE146" s="1236"/>
    </row>
    <row r="147" spans="108:109" ht="13.5" hidden="1" customHeight="1">
      <c r="DD147" s="1236"/>
      <c r="DE147" s="1236"/>
    </row>
    <row r="148" spans="108:109" ht="13.5" hidden="1" customHeight="1">
      <c r="DD148" s="1236"/>
      <c r="DE148" s="1236"/>
    </row>
    <row r="149" spans="108:109" ht="13.5" hidden="1" customHeight="1">
      <c r="DD149" s="1236"/>
      <c r="DE149" s="1236"/>
    </row>
    <row r="150" spans="108:109" ht="13.5" hidden="1" customHeight="1">
      <c r="DD150" s="1236"/>
      <c r="DE150" s="1236"/>
    </row>
    <row r="151" spans="108:109" ht="13.5" hidden="1" customHeight="1">
      <c r="DD151" s="1236"/>
      <c r="DE151" s="1236"/>
    </row>
    <row r="152" spans="108:109" ht="13.5" hidden="1" customHeight="1">
      <c r="DD152" s="1236"/>
      <c r="DE152" s="1236"/>
    </row>
    <row r="153" spans="108:109" ht="13.5" hidden="1" customHeight="1">
      <c r="DD153" s="1236"/>
      <c r="DE153" s="1236"/>
    </row>
    <row r="154" spans="108:109" ht="13.5" hidden="1" customHeight="1">
      <c r="DD154" s="1236"/>
      <c r="DE154" s="1236"/>
    </row>
    <row r="155" spans="108:109" ht="13.5" hidden="1" customHeight="1">
      <c r="DD155" s="1236"/>
      <c r="DE155" s="1236"/>
    </row>
    <row r="156" spans="108:109" ht="13.5" hidden="1" customHeight="1">
      <c r="DD156" s="1236"/>
      <c r="DE156" s="1236"/>
    </row>
    <row r="157" spans="108:109" ht="13.5" hidden="1" customHeight="1">
      <c r="DD157" s="1236"/>
      <c r="DE157" s="1236"/>
    </row>
    <row r="158" spans="108:109" ht="13.5" hidden="1" customHeight="1">
      <c r="DD158" s="1236"/>
      <c r="DE158" s="1236"/>
    </row>
    <row r="159" spans="108:109" ht="13.5" hidden="1" customHeight="1">
      <c r="DD159" s="1236"/>
      <c r="DE159" s="1236"/>
    </row>
    <row r="160" spans="108:109" ht="13.5" hidden="1" customHeight="1">
      <c r="DD160" s="1236"/>
      <c r="DE160" s="123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9ehEKGKCrNGN9syOK5TER1hRa454SAYbZP/63kk6qXEDvL1WB9KSbHvOUvcXSPRf+5F2lbfsM6lOlVisrABg==" saltValue="Q8+DEHNTUevqlrPLWETZ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Rg+0sYz6/w4PaBknfum04LFgvD8ypHktRdjI7gYWu+z+haMUf7TMqwR4KtEP7CY7j29QUdMPpuFsMVLAuxFig==" saltValue="Oj9PjeD+X5esBvee6pco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kEIkLiXUJeXPV/JPZWXQ1Wpv5makNjyYeOE1xlwb7UrOTiDD+jutHYIgIoByBPH90OnJdZQvx6noZILcOx0IA==" saltValue="0LPkYquv5xC4+SBWCfsh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33788</v>
      </c>
      <c r="E3" s="141"/>
      <c r="F3" s="142">
        <v>43141</v>
      </c>
      <c r="G3" s="143"/>
      <c r="H3" s="144"/>
    </row>
    <row r="4" spans="1:8">
      <c r="A4" s="145"/>
      <c r="B4" s="146"/>
      <c r="C4" s="147"/>
      <c r="D4" s="148">
        <v>13985</v>
      </c>
      <c r="E4" s="149"/>
      <c r="F4" s="150">
        <v>21887</v>
      </c>
      <c r="G4" s="151"/>
      <c r="H4" s="152"/>
    </row>
    <row r="5" spans="1:8">
      <c r="A5" s="133" t="s">
        <v>532</v>
      </c>
      <c r="B5" s="138"/>
      <c r="C5" s="139"/>
      <c r="D5" s="140">
        <v>51431</v>
      </c>
      <c r="E5" s="141"/>
      <c r="F5" s="142">
        <v>45117</v>
      </c>
      <c r="G5" s="143"/>
      <c r="H5" s="144"/>
    </row>
    <row r="6" spans="1:8">
      <c r="A6" s="145"/>
      <c r="B6" s="146"/>
      <c r="C6" s="147"/>
      <c r="D6" s="148">
        <v>18144</v>
      </c>
      <c r="E6" s="149"/>
      <c r="F6" s="150">
        <v>25589</v>
      </c>
      <c r="G6" s="151"/>
      <c r="H6" s="152"/>
    </row>
    <row r="7" spans="1:8">
      <c r="A7" s="133" t="s">
        <v>533</v>
      </c>
      <c r="B7" s="138"/>
      <c r="C7" s="139"/>
      <c r="D7" s="140">
        <v>45995</v>
      </c>
      <c r="E7" s="141"/>
      <c r="F7" s="142">
        <v>39951</v>
      </c>
      <c r="G7" s="143"/>
      <c r="H7" s="144"/>
    </row>
    <row r="8" spans="1:8">
      <c r="A8" s="145"/>
      <c r="B8" s="146"/>
      <c r="C8" s="147"/>
      <c r="D8" s="148">
        <v>14985</v>
      </c>
      <c r="E8" s="149"/>
      <c r="F8" s="150">
        <v>22555</v>
      </c>
      <c r="G8" s="151"/>
      <c r="H8" s="152"/>
    </row>
    <row r="9" spans="1:8">
      <c r="A9" s="133" t="s">
        <v>534</v>
      </c>
      <c r="B9" s="138"/>
      <c r="C9" s="139"/>
      <c r="D9" s="140">
        <v>43541</v>
      </c>
      <c r="E9" s="141"/>
      <c r="F9" s="142">
        <v>39893</v>
      </c>
      <c r="G9" s="143"/>
      <c r="H9" s="144"/>
    </row>
    <row r="10" spans="1:8">
      <c r="A10" s="145"/>
      <c r="B10" s="146"/>
      <c r="C10" s="147"/>
      <c r="D10" s="148">
        <v>14723</v>
      </c>
      <c r="E10" s="149"/>
      <c r="F10" s="150">
        <v>26170</v>
      </c>
      <c r="G10" s="151"/>
      <c r="H10" s="152"/>
    </row>
    <row r="11" spans="1:8">
      <c r="A11" s="133" t="s">
        <v>535</v>
      </c>
      <c r="B11" s="138"/>
      <c r="C11" s="139"/>
      <c r="D11" s="140">
        <v>43939</v>
      </c>
      <c r="E11" s="141"/>
      <c r="F11" s="142">
        <v>41080</v>
      </c>
      <c r="G11" s="143"/>
      <c r="H11" s="144"/>
    </row>
    <row r="12" spans="1:8">
      <c r="A12" s="145"/>
      <c r="B12" s="146"/>
      <c r="C12" s="153"/>
      <c r="D12" s="148">
        <v>21984</v>
      </c>
      <c r="E12" s="149"/>
      <c r="F12" s="150">
        <v>27265</v>
      </c>
      <c r="G12" s="151"/>
      <c r="H12" s="152"/>
    </row>
    <row r="13" spans="1:8">
      <c r="A13" s="133"/>
      <c r="B13" s="138"/>
      <c r="C13" s="154"/>
      <c r="D13" s="155">
        <v>43739</v>
      </c>
      <c r="E13" s="156"/>
      <c r="F13" s="157">
        <v>41836</v>
      </c>
      <c r="G13" s="158"/>
      <c r="H13" s="144"/>
    </row>
    <row r="14" spans="1:8">
      <c r="A14" s="145"/>
      <c r="B14" s="146"/>
      <c r="C14" s="147"/>
      <c r="D14" s="148">
        <v>16764</v>
      </c>
      <c r="E14" s="149"/>
      <c r="F14" s="150">
        <v>24693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8.07</v>
      </c>
      <c r="C19" s="159">
        <f>ROUND(VALUE(SUBSTITUTE(実質収支比率等に係る経年分析!G$48,"▲","-")),2)</f>
        <v>8.5500000000000007</v>
      </c>
      <c r="D19" s="159">
        <f>ROUND(VALUE(SUBSTITUTE(実質収支比率等に係る経年分析!H$48,"▲","-")),2)</f>
        <v>10.36</v>
      </c>
      <c r="E19" s="159">
        <f>ROUND(VALUE(SUBSTITUTE(実質収支比率等に係る経年分析!I$48,"▲","-")),2)</f>
        <v>7.02</v>
      </c>
      <c r="F19" s="159">
        <f>ROUND(VALUE(SUBSTITUTE(実質収支比率等に係る経年分析!J$48,"▲","-")),2)</f>
        <v>7.13</v>
      </c>
    </row>
    <row r="20" spans="1:11">
      <c r="A20" s="159" t="s">
        <v>49</v>
      </c>
      <c r="B20" s="159">
        <f>ROUND(VALUE(SUBSTITUTE(実質収支比率等に係る経年分析!F$47,"▲","-")),2)</f>
        <v>14.28</v>
      </c>
      <c r="C20" s="159">
        <f>ROUND(VALUE(SUBSTITUTE(実質収支比率等に係る経年分析!G$47,"▲","-")),2)</f>
        <v>14.4</v>
      </c>
      <c r="D20" s="159">
        <f>ROUND(VALUE(SUBSTITUTE(実質収支比率等に係る経年分析!H$47,"▲","-")),2)</f>
        <v>14.37</v>
      </c>
      <c r="E20" s="159">
        <f>ROUND(VALUE(SUBSTITUTE(実質収支比率等に係る経年分析!I$47,"▲","-")),2)</f>
        <v>15.18</v>
      </c>
      <c r="F20" s="159">
        <f>ROUND(VALUE(SUBSTITUTE(実質収支比率等に係る経年分析!J$47,"▲","-")),2)</f>
        <v>12.57</v>
      </c>
    </row>
    <row r="21" spans="1:11">
      <c r="A21" s="159" t="s">
        <v>50</v>
      </c>
      <c r="B21" s="159">
        <f>IF(ISNUMBER(VALUE(SUBSTITUTE(実質収支比率等に係る経年分析!F$49,"▲","-"))),ROUND(VALUE(SUBSTITUTE(実質収支比率等に係る経年分析!F$49,"▲","-")),2),NA())</f>
        <v>0.5</v>
      </c>
      <c r="C21" s="159">
        <f>IF(ISNUMBER(VALUE(SUBSTITUTE(実質収支比率等に係る経年分析!G$49,"▲","-"))),ROUND(VALUE(SUBSTITUTE(実質収支比率等に係る経年分析!G$49,"▲","-")),2),NA())</f>
        <v>0.42</v>
      </c>
      <c r="D21" s="159">
        <f>IF(ISNUMBER(VALUE(SUBSTITUTE(実質収支比率等に係る経年分析!H$49,"▲","-"))),ROUND(VALUE(SUBSTITUTE(実質収支比率等に係る経年分析!H$49,"▲","-")),2),NA())</f>
        <v>1.84</v>
      </c>
      <c r="E21" s="159">
        <f>IF(ISNUMBER(VALUE(SUBSTITUTE(実質収支比率等に係る経年分析!I$49,"▲","-"))),ROUND(VALUE(SUBSTITUTE(実質収支比率等に係る経年分析!I$49,"▲","-")),2),NA())</f>
        <v>-2.4300000000000002</v>
      </c>
      <c r="F21" s="159">
        <f>IF(ISNUMBER(VALUE(SUBSTITUTE(実質収支比率等に係る経年分析!J$49,"▲","-"))),ROUND(VALUE(SUBSTITUTE(実質収支比率等に係る経年分析!J$49,"▲","-")),2),NA())</f>
        <v>-2.5099999999999998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2.63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2.0299999999999998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公設地方卸売市場事業費特別会計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c r="A30" s="160" t="str">
        <f>IF(連結実質赤字比率に係る赤字・黒字の構成分析!C$40="",NA(),連結実質赤字比率に係る赤字・黒字の構成分析!C$40)</f>
        <v>農業集落排水事業会計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土地区画整理事業費特別会計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介護保険事業費特別会計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0.95</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1.19</v>
      </c>
    </row>
    <row r="34" spans="1:16">
      <c r="A34" s="160" t="str">
        <f>IF(連結実質赤字比率に係る赤字・黒字の構成分析!C$36="",NA(),連結実質赤字比率に係る赤字・黒字の構成分析!C$36)</f>
        <v>国民健康保険事業費特別会計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2.2400000000000002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8.5399999999999991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10687</v>
      </c>
      <c r="E42" s="161"/>
      <c r="F42" s="161"/>
      <c r="G42" s="161">
        <f>'実質公債費比率（分子）の構造'!L$52</f>
        <v>11048</v>
      </c>
      <c r="H42" s="161"/>
      <c r="I42" s="161"/>
      <c r="J42" s="161">
        <f>'実質公債費比率（分子）の構造'!M$52</f>
        <v>10585</v>
      </c>
      <c r="K42" s="161"/>
      <c r="L42" s="161"/>
      <c r="M42" s="161">
        <f>'実質公債費比率（分子）の構造'!N$52</f>
        <v>10371</v>
      </c>
      <c r="N42" s="161"/>
      <c r="O42" s="161"/>
      <c r="P42" s="161">
        <f>'実質公債費比率（分子）の構造'!O$52</f>
        <v>10449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61</v>
      </c>
      <c r="C44" s="161"/>
      <c r="D44" s="161"/>
      <c r="E44" s="161">
        <f>'実質公債費比率（分子）の構造'!L$50</f>
        <v>58</v>
      </c>
      <c r="F44" s="161"/>
      <c r="G44" s="161"/>
      <c r="H44" s="161">
        <f>'実質公債費比率（分子）の構造'!M$50</f>
        <v>22</v>
      </c>
      <c r="I44" s="161"/>
      <c r="J44" s="161"/>
      <c r="K44" s="161">
        <f>'実質公債費比率（分子）の構造'!N$50</f>
        <v>20</v>
      </c>
      <c r="L44" s="161"/>
      <c r="M44" s="161"/>
      <c r="N44" s="161">
        <f>'実質公債費比率（分子）の構造'!O$50</f>
        <v>19</v>
      </c>
      <c r="O44" s="161"/>
      <c r="P44" s="161"/>
    </row>
    <row r="45" spans="1:16">
      <c r="A45" s="161" t="s">
        <v>60</v>
      </c>
      <c r="B45" s="161">
        <f>'実質公債費比率（分子）の構造'!K$49</f>
        <v>20</v>
      </c>
      <c r="C45" s="161"/>
      <c r="D45" s="161"/>
      <c r="E45" s="161">
        <f>'実質公債費比率（分子）の構造'!L$49</f>
        <v>20</v>
      </c>
      <c r="F45" s="161"/>
      <c r="G45" s="161"/>
      <c r="H45" s="161">
        <f>'実質公債費比率（分子）の構造'!M$49</f>
        <v>20</v>
      </c>
      <c r="I45" s="161"/>
      <c r="J45" s="161"/>
      <c r="K45" s="161">
        <f>'実質公債費比率（分子）の構造'!N$49</f>
        <v>20</v>
      </c>
      <c r="L45" s="161"/>
      <c r="M45" s="161"/>
      <c r="N45" s="161">
        <f>'実質公債費比率（分子）の構造'!O$49</f>
        <v>20</v>
      </c>
      <c r="O45" s="161"/>
      <c r="P45" s="161"/>
    </row>
    <row r="46" spans="1:16">
      <c r="A46" s="161" t="s">
        <v>61</v>
      </c>
      <c r="B46" s="161">
        <f>'実質公債費比率（分子）の構造'!K$48</f>
        <v>3259</v>
      </c>
      <c r="C46" s="161"/>
      <c r="D46" s="161"/>
      <c r="E46" s="161">
        <f>'実質公債費比率（分子）の構造'!L$48</f>
        <v>3098</v>
      </c>
      <c r="F46" s="161"/>
      <c r="G46" s="161"/>
      <c r="H46" s="161">
        <f>'実質公債費比率（分子）の構造'!M$48</f>
        <v>3526</v>
      </c>
      <c r="I46" s="161"/>
      <c r="J46" s="161"/>
      <c r="K46" s="161">
        <f>'実質公債費比率（分子）の構造'!N$48</f>
        <v>2484</v>
      </c>
      <c r="L46" s="161"/>
      <c r="M46" s="161"/>
      <c r="N46" s="161">
        <f>'実質公債費比率（分子）の構造'!O$48</f>
        <v>3024</v>
      </c>
      <c r="O46" s="161"/>
      <c r="P46" s="161"/>
    </row>
    <row r="47" spans="1:16">
      <c r="A47" s="161" t="s">
        <v>62</v>
      </c>
      <c r="B47" s="161">
        <f>'実質公債費比率（分子）の構造'!K$47</f>
        <v>17</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9096</v>
      </c>
      <c r="C49" s="161"/>
      <c r="D49" s="161"/>
      <c r="E49" s="161">
        <f>'実質公債費比率（分子）の構造'!L$45</f>
        <v>8783</v>
      </c>
      <c r="F49" s="161"/>
      <c r="G49" s="161"/>
      <c r="H49" s="161">
        <f>'実質公債費比率（分子）の構造'!M$45</f>
        <v>8311</v>
      </c>
      <c r="I49" s="161"/>
      <c r="J49" s="161"/>
      <c r="K49" s="161">
        <f>'実質公債費比率（分子）の構造'!N$45</f>
        <v>8162</v>
      </c>
      <c r="L49" s="161"/>
      <c r="M49" s="161"/>
      <c r="N49" s="161">
        <f>'実質公債費比率（分子）の構造'!O$45</f>
        <v>8206</v>
      </c>
      <c r="O49" s="161"/>
      <c r="P49" s="161"/>
    </row>
    <row r="50" spans="1:16">
      <c r="A50" s="161" t="s">
        <v>65</v>
      </c>
      <c r="B50" s="161" t="e">
        <f>NA()</f>
        <v>#N/A</v>
      </c>
      <c r="C50" s="161">
        <f>IF(ISNUMBER('実質公債費比率（分子）の構造'!K$53),'実質公債費比率（分子）の構造'!K$53,NA())</f>
        <v>1766</v>
      </c>
      <c r="D50" s="161" t="e">
        <f>NA()</f>
        <v>#N/A</v>
      </c>
      <c r="E50" s="161" t="e">
        <f>NA()</f>
        <v>#N/A</v>
      </c>
      <c r="F50" s="161">
        <f>IF(ISNUMBER('実質公債費比率（分子）の構造'!L$53),'実質公債費比率（分子）の構造'!L$53,NA())</f>
        <v>911</v>
      </c>
      <c r="G50" s="161" t="e">
        <f>NA()</f>
        <v>#N/A</v>
      </c>
      <c r="H50" s="161" t="e">
        <f>NA()</f>
        <v>#N/A</v>
      </c>
      <c r="I50" s="161">
        <f>IF(ISNUMBER('実質公債費比率（分子）の構造'!M$53),'実質公債費比率（分子）の構造'!M$53,NA())</f>
        <v>1294</v>
      </c>
      <c r="J50" s="161" t="e">
        <f>NA()</f>
        <v>#N/A</v>
      </c>
      <c r="K50" s="161" t="e">
        <f>NA()</f>
        <v>#N/A</v>
      </c>
      <c r="L50" s="161">
        <f>IF(ISNUMBER('実質公債費比率（分子）の構造'!N$53),'実質公債費比率（分子）の構造'!N$53,NA())</f>
        <v>315</v>
      </c>
      <c r="M50" s="161" t="e">
        <f>NA()</f>
        <v>#N/A</v>
      </c>
      <c r="N50" s="161" t="e">
        <f>NA()</f>
        <v>#N/A</v>
      </c>
      <c r="O50" s="161">
        <f>IF(ISNUMBER('実質公債費比率（分子）の構造'!O$53),'実質公債費比率（分子）の構造'!O$53,NA())</f>
        <v>820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98481</v>
      </c>
      <c r="E56" s="160"/>
      <c r="F56" s="160"/>
      <c r="G56" s="160">
        <f>'将来負担比率（分子）の構造'!J$52</f>
        <v>96832</v>
      </c>
      <c r="H56" s="160"/>
      <c r="I56" s="160"/>
      <c r="J56" s="160">
        <f>'将来負担比率（分子）の構造'!K$52</f>
        <v>94731</v>
      </c>
      <c r="K56" s="160"/>
      <c r="L56" s="160"/>
      <c r="M56" s="160">
        <f>'将来負担比率（分子）の構造'!L$52</f>
        <v>91769</v>
      </c>
      <c r="N56" s="160"/>
      <c r="O56" s="160"/>
      <c r="P56" s="160">
        <f>'将来負担比率（分子）の構造'!M$52</f>
        <v>89569</v>
      </c>
    </row>
    <row r="57" spans="1:16">
      <c r="A57" s="160" t="s">
        <v>36</v>
      </c>
      <c r="B57" s="160"/>
      <c r="C57" s="160"/>
      <c r="D57" s="160">
        <f>'将来負担比率（分子）の構造'!I$51</f>
        <v>19148</v>
      </c>
      <c r="E57" s="160"/>
      <c r="F57" s="160"/>
      <c r="G57" s="160">
        <f>'将来負担比率（分子）の構造'!J$51</f>
        <v>16899</v>
      </c>
      <c r="H57" s="160"/>
      <c r="I57" s="160"/>
      <c r="J57" s="160">
        <f>'将来負担比率（分子）の構造'!K$51</f>
        <v>15988</v>
      </c>
      <c r="K57" s="160"/>
      <c r="L57" s="160"/>
      <c r="M57" s="160">
        <f>'将来負担比率（分子）の構造'!L$51</f>
        <v>14701</v>
      </c>
      <c r="N57" s="160"/>
      <c r="O57" s="160"/>
      <c r="P57" s="160">
        <f>'将来負担比率（分子）の構造'!M$51</f>
        <v>13776</v>
      </c>
    </row>
    <row r="58" spans="1:16">
      <c r="A58" s="160" t="s">
        <v>35</v>
      </c>
      <c r="B58" s="160"/>
      <c r="C58" s="160"/>
      <c r="D58" s="160">
        <f>'将来負担比率（分子）の構造'!I$50</f>
        <v>13839</v>
      </c>
      <c r="E58" s="160"/>
      <c r="F58" s="160"/>
      <c r="G58" s="160">
        <f>'将来負担比率（分子）の構造'!J$50</f>
        <v>13223</v>
      </c>
      <c r="H58" s="160"/>
      <c r="I58" s="160"/>
      <c r="J58" s="160">
        <f>'将来負担比率（分子）の構造'!K$50</f>
        <v>15423</v>
      </c>
      <c r="K58" s="160"/>
      <c r="L58" s="160"/>
      <c r="M58" s="160">
        <f>'将来負担比率（分子）の構造'!L$50</f>
        <v>16531</v>
      </c>
      <c r="N58" s="160"/>
      <c r="O58" s="160"/>
      <c r="P58" s="160">
        <f>'将来負担比率（分子）の構造'!M$50</f>
        <v>16800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5784</v>
      </c>
      <c r="C61" s="160"/>
      <c r="D61" s="160"/>
      <c r="E61" s="160">
        <f>'将来負担比率（分子）の構造'!J$46</f>
        <v>5306</v>
      </c>
      <c r="F61" s="160"/>
      <c r="G61" s="160"/>
      <c r="H61" s="160">
        <f>'将来負担比率（分子）の構造'!K$46</f>
        <v>4520</v>
      </c>
      <c r="I61" s="160"/>
      <c r="J61" s="160"/>
      <c r="K61" s="160">
        <f>'将来負担比率（分子）の構造'!L$46</f>
        <v>4354</v>
      </c>
      <c r="L61" s="160"/>
      <c r="M61" s="160"/>
      <c r="N61" s="160">
        <f>'将来負担比率（分子）の構造'!M$46</f>
        <v>3902</v>
      </c>
      <c r="O61" s="160"/>
      <c r="P61" s="160"/>
    </row>
    <row r="62" spans="1:16">
      <c r="A62" s="160" t="s">
        <v>29</v>
      </c>
      <c r="B62" s="160">
        <f>'将来負担比率（分子）の構造'!I$45</f>
        <v>18440</v>
      </c>
      <c r="C62" s="160"/>
      <c r="D62" s="160"/>
      <c r="E62" s="160">
        <f>'将来負担比率（分子）の構造'!J$45</f>
        <v>16879</v>
      </c>
      <c r="F62" s="160"/>
      <c r="G62" s="160"/>
      <c r="H62" s="160">
        <f>'将来負担比率（分子）の構造'!K$45</f>
        <v>16185</v>
      </c>
      <c r="I62" s="160"/>
      <c r="J62" s="160"/>
      <c r="K62" s="160">
        <f>'将来負担比率（分子）の構造'!L$45</f>
        <v>16028</v>
      </c>
      <c r="L62" s="160"/>
      <c r="M62" s="160"/>
      <c r="N62" s="160">
        <f>'将来負担比率（分子）の構造'!M$45</f>
        <v>15686</v>
      </c>
      <c r="O62" s="160"/>
      <c r="P62" s="160"/>
    </row>
    <row r="63" spans="1:16">
      <c r="A63" s="160" t="s">
        <v>28</v>
      </c>
      <c r="B63" s="160">
        <f>'将来負担比率（分子）の構造'!I$44</f>
        <v>278</v>
      </c>
      <c r="C63" s="160"/>
      <c r="D63" s="160"/>
      <c r="E63" s="160">
        <f>'将来負担比率（分子）の構造'!J$44</f>
        <v>248</v>
      </c>
      <c r="F63" s="160"/>
      <c r="G63" s="160"/>
      <c r="H63" s="160">
        <f>'将来負担比率（分子）の構造'!K$44</f>
        <v>219</v>
      </c>
      <c r="I63" s="160"/>
      <c r="J63" s="160"/>
      <c r="K63" s="160">
        <f>'将来負担比率（分子）の構造'!L$44</f>
        <v>189</v>
      </c>
      <c r="L63" s="160"/>
      <c r="M63" s="160"/>
      <c r="N63" s="160">
        <f>'将来負担比率（分子）の構造'!M$44</f>
        <v>159</v>
      </c>
      <c r="O63" s="160"/>
      <c r="P63" s="160"/>
    </row>
    <row r="64" spans="1:16">
      <c r="A64" s="160" t="s">
        <v>27</v>
      </c>
      <c r="B64" s="160">
        <f>'将来負担比率（分子）の構造'!I$43</f>
        <v>40759</v>
      </c>
      <c r="C64" s="160"/>
      <c r="D64" s="160"/>
      <c r="E64" s="160">
        <f>'将来負担比率（分子）の構造'!J$43</f>
        <v>36066</v>
      </c>
      <c r="F64" s="160"/>
      <c r="G64" s="160"/>
      <c r="H64" s="160">
        <f>'将来負担比率（分子）の構造'!K$43</f>
        <v>34060</v>
      </c>
      <c r="I64" s="160"/>
      <c r="J64" s="160"/>
      <c r="K64" s="160">
        <f>'将来負担比率（分子）の構造'!L$43</f>
        <v>28931</v>
      </c>
      <c r="L64" s="160"/>
      <c r="M64" s="160"/>
      <c r="N64" s="160">
        <f>'将来負担比率（分子）の構造'!M$43</f>
        <v>28181</v>
      </c>
      <c r="O64" s="160"/>
      <c r="P64" s="160"/>
    </row>
    <row r="65" spans="1:16">
      <c r="A65" s="160" t="s">
        <v>26</v>
      </c>
      <c r="B65" s="160">
        <f>'将来負担比率（分子）の構造'!I$42</f>
        <v>103</v>
      </c>
      <c r="C65" s="160"/>
      <c r="D65" s="160"/>
      <c r="E65" s="160">
        <f>'将来負担比率（分子）の構造'!J$42</f>
        <v>66</v>
      </c>
      <c r="F65" s="160"/>
      <c r="G65" s="160"/>
      <c r="H65" s="160">
        <f>'将来負担比率（分子）の構造'!K$42</f>
        <v>60</v>
      </c>
      <c r="I65" s="160"/>
      <c r="J65" s="160"/>
      <c r="K65" s="160">
        <f>'将来負担比率（分子）の構造'!L$42</f>
        <v>51</v>
      </c>
      <c r="L65" s="160"/>
      <c r="M65" s="160"/>
      <c r="N65" s="160">
        <f>'将来負担比率（分子）の構造'!M$42</f>
        <v>45</v>
      </c>
      <c r="O65" s="160"/>
      <c r="P65" s="160"/>
    </row>
    <row r="66" spans="1:16">
      <c r="A66" s="160" t="s">
        <v>25</v>
      </c>
      <c r="B66" s="160">
        <f>'将来負担比率（分子）の構造'!I$41</f>
        <v>83961</v>
      </c>
      <c r="C66" s="160"/>
      <c r="D66" s="160"/>
      <c r="E66" s="160">
        <f>'将来負担比率（分子）の構造'!J$41</f>
        <v>83690</v>
      </c>
      <c r="F66" s="160"/>
      <c r="G66" s="160"/>
      <c r="H66" s="160">
        <f>'将来負担比率（分子）の構造'!K$41</f>
        <v>82024</v>
      </c>
      <c r="I66" s="160"/>
      <c r="J66" s="160"/>
      <c r="K66" s="160">
        <f>'将来負担比率（分子）の構造'!L$41</f>
        <v>80970</v>
      </c>
      <c r="L66" s="160"/>
      <c r="M66" s="160"/>
      <c r="N66" s="160">
        <f>'将来負担比率（分子）の構造'!M$41</f>
        <v>81636</v>
      </c>
      <c r="O66" s="160"/>
      <c r="P66" s="160"/>
    </row>
    <row r="67" spans="1:16">
      <c r="A67" s="160" t="s">
        <v>69</v>
      </c>
      <c r="B67" s="160" t="e">
        <f>NA()</f>
        <v>#N/A</v>
      </c>
      <c r="C67" s="160">
        <f>IF(ISNUMBER('将来負担比率（分子）の構造'!I$53), IF('将来負担比率（分子）の構造'!I$53 &lt; 0, 0, '将来負担比率（分子）の構造'!I$53), NA())</f>
        <v>17857</v>
      </c>
      <c r="D67" s="160" t="e">
        <f>NA()</f>
        <v>#N/A</v>
      </c>
      <c r="E67" s="160" t="e">
        <f>NA()</f>
        <v>#N/A</v>
      </c>
      <c r="F67" s="160">
        <f>IF(ISNUMBER('将来負担比率（分子）の構造'!J$53), IF('将来負担比率（分子）の構造'!J$53 &lt; 0, 0, '将来負担比率（分子）の構造'!J$53), NA())</f>
        <v>15302</v>
      </c>
      <c r="G67" s="160" t="e">
        <f>NA()</f>
        <v>#N/A</v>
      </c>
      <c r="H67" s="160" t="e">
        <f>NA()</f>
        <v>#N/A</v>
      </c>
      <c r="I67" s="160">
        <f>IF(ISNUMBER('将来負担比率（分子）の構造'!K$53), IF('将来負担比率（分子）の構造'!K$53 &lt; 0, 0, '将来負担比率（分子）の構造'!K$53), NA())</f>
        <v>10928</v>
      </c>
      <c r="J67" s="160" t="e">
        <f>NA()</f>
        <v>#N/A</v>
      </c>
      <c r="K67" s="160" t="e">
        <f>NA()</f>
        <v>#N/A</v>
      </c>
      <c r="L67" s="160">
        <f>IF(ISNUMBER('将来負担比率（分子）の構造'!L$53), IF('将来負担比率（分子）の構造'!L$53 &lt; 0, 0, '将来負担比率（分子）の構造'!L$53), NA())</f>
        <v>7520</v>
      </c>
      <c r="M67" s="160" t="e">
        <f>NA()</f>
        <v>#N/A</v>
      </c>
      <c r="N67" s="160" t="e">
        <f>NA()</f>
        <v>#N/A</v>
      </c>
      <c r="O67" s="160">
        <f>IF(ISNUMBER('将来負担比率（分子）の構造'!M$53), IF('将来負担比率（分子）の構造'!M$53 &lt; 0, 0, '将来負担比率（分子）の構造'!M$53), NA())</f>
        <v>9464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8243</v>
      </c>
      <c r="C72" s="164">
        <f>基金残高に係る経年分析!G55</f>
        <v>8744</v>
      </c>
      <c r="D72" s="164">
        <f>基金残高に係る経年分析!H55</f>
        <v>7238</v>
      </c>
    </row>
    <row r="73" spans="1:16">
      <c r="A73" s="163" t="s">
        <v>72</v>
      </c>
      <c r="B73" s="164">
        <f>基金残高に係る経年分析!F56</f>
        <v>2355</v>
      </c>
      <c r="C73" s="164">
        <f>基金残高に係る経年分析!G56</f>
        <v>2755</v>
      </c>
      <c r="D73" s="164">
        <f>基金残高に係る経年分析!H56</f>
        <v>2756</v>
      </c>
    </row>
    <row r="74" spans="1:16">
      <c r="A74" s="163" t="s">
        <v>73</v>
      </c>
      <c r="B74" s="164">
        <f>基金残高に係る経年分析!F57</f>
        <v>11268</v>
      </c>
      <c r="C74" s="164">
        <f>基金残高に係る経年分析!G57</f>
        <v>11935</v>
      </c>
      <c r="D74" s="164">
        <f>基金残高に係る経年分析!H57</f>
        <v>12055</v>
      </c>
    </row>
  </sheetData>
  <sheetProtection algorithmName="SHA-512" hashValue="zDr89oUU+hRfkI9FDqwFOJDZnGp1yNkQJr8kjZxnMNsnwvqWyn4G3ko8py5ByTLAgRm26zoWPiAqsJFjN6VGQg==" saltValue="uqD9dXnAOphHCz9rjbnK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203</v>
      </c>
      <c r="DI1" s="598"/>
      <c r="DJ1" s="598"/>
      <c r="DK1" s="598"/>
      <c r="DL1" s="598"/>
      <c r="DM1" s="598"/>
      <c r="DN1" s="599"/>
      <c r="DO1" s="205"/>
      <c r="DP1" s="597" t="s">
        <v>204</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209</v>
      </c>
      <c r="S4" s="601"/>
      <c r="T4" s="601"/>
      <c r="U4" s="601"/>
      <c r="V4" s="601"/>
      <c r="W4" s="601"/>
      <c r="X4" s="601"/>
      <c r="Y4" s="602"/>
      <c r="Z4" s="600" t="s">
        <v>210</v>
      </c>
      <c r="AA4" s="601"/>
      <c r="AB4" s="601"/>
      <c r="AC4" s="602"/>
      <c r="AD4" s="600" t="s">
        <v>211</v>
      </c>
      <c r="AE4" s="601"/>
      <c r="AF4" s="601"/>
      <c r="AG4" s="601"/>
      <c r="AH4" s="601"/>
      <c r="AI4" s="601"/>
      <c r="AJ4" s="601"/>
      <c r="AK4" s="602"/>
      <c r="AL4" s="600" t="s">
        <v>210</v>
      </c>
      <c r="AM4" s="601"/>
      <c r="AN4" s="601"/>
      <c r="AO4" s="602"/>
      <c r="AP4" s="606" t="s">
        <v>212</v>
      </c>
      <c r="AQ4" s="606"/>
      <c r="AR4" s="606"/>
      <c r="AS4" s="606"/>
      <c r="AT4" s="606"/>
      <c r="AU4" s="606"/>
      <c r="AV4" s="606"/>
      <c r="AW4" s="606"/>
      <c r="AX4" s="606"/>
      <c r="AY4" s="606"/>
      <c r="AZ4" s="606"/>
      <c r="BA4" s="606"/>
      <c r="BB4" s="606"/>
      <c r="BC4" s="606"/>
      <c r="BD4" s="606"/>
      <c r="BE4" s="606"/>
      <c r="BF4" s="606"/>
      <c r="BG4" s="606" t="s">
        <v>213</v>
      </c>
      <c r="BH4" s="606"/>
      <c r="BI4" s="606"/>
      <c r="BJ4" s="606"/>
      <c r="BK4" s="606"/>
      <c r="BL4" s="606"/>
      <c r="BM4" s="606"/>
      <c r="BN4" s="606"/>
      <c r="BO4" s="606" t="s">
        <v>210</v>
      </c>
      <c r="BP4" s="606"/>
      <c r="BQ4" s="606"/>
      <c r="BR4" s="606"/>
      <c r="BS4" s="606" t="s">
        <v>214</v>
      </c>
      <c r="BT4" s="606"/>
      <c r="BU4" s="606"/>
      <c r="BV4" s="606"/>
      <c r="BW4" s="606"/>
      <c r="BX4" s="606"/>
      <c r="BY4" s="606"/>
      <c r="BZ4" s="606"/>
      <c r="CA4" s="606"/>
      <c r="CB4" s="606"/>
      <c r="CD4" s="603" t="s">
        <v>215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216</v>
      </c>
      <c r="C5" s="608"/>
      <c r="D5" s="608"/>
      <c r="E5" s="608"/>
      <c r="F5" s="608"/>
      <c r="G5" s="608"/>
      <c r="H5" s="608"/>
      <c r="I5" s="608"/>
      <c r="J5" s="608"/>
      <c r="K5" s="608"/>
      <c r="L5" s="608"/>
      <c r="M5" s="608"/>
      <c r="N5" s="608"/>
      <c r="O5" s="608"/>
      <c r="P5" s="608"/>
      <c r="Q5" s="609"/>
      <c r="R5" s="610">
        <v>38149848</v>
      </c>
      <c r="S5" s="611"/>
      <c r="T5" s="611"/>
      <c r="U5" s="611"/>
      <c r="V5" s="611"/>
      <c r="W5" s="611"/>
      <c r="X5" s="611"/>
      <c r="Y5" s="612"/>
      <c r="Z5" s="613">
        <v>27.3</v>
      </c>
      <c r="AA5" s="613"/>
      <c r="AB5" s="613"/>
      <c r="AC5" s="613"/>
      <c r="AD5" s="614">
        <v>35942352</v>
      </c>
      <c r="AE5" s="614"/>
      <c r="AF5" s="614"/>
      <c r="AG5" s="614"/>
      <c r="AH5" s="614"/>
      <c r="AI5" s="614"/>
      <c r="AJ5" s="614"/>
      <c r="AK5" s="614"/>
      <c r="AL5" s="615">
        <v>66.900000000000006</v>
      </c>
      <c r="AM5" s="616"/>
      <c r="AN5" s="616"/>
      <c r="AO5" s="617"/>
      <c r="AP5" s="607" t="s">
        <v>217</v>
      </c>
      <c r="AQ5" s="608"/>
      <c r="AR5" s="608"/>
      <c r="AS5" s="608"/>
      <c r="AT5" s="608"/>
      <c r="AU5" s="608"/>
      <c r="AV5" s="608"/>
      <c r="AW5" s="608"/>
      <c r="AX5" s="608"/>
      <c r="AY5" s="608"/>
      <c r="AZ5" s="608"/>
      <c r="BA5" s="608"/>
      <c r="BB5" s="608"/>
      <c r="BC5" s="608"/>
      <c r="BD5" s="608"/>
      <c r="BE5" s="608"/>
      <c r="BF5" s="609"/>
      <c r="BG5" s="621">
        <v>35825590</v>
      </c>
      <c r="BH5" s="622"/>
      <c r="BI5" s="622"/>
      <c r="BJ5" s="622"/>
      <c r="BK5" s="622"/>
      <c r="BL5" s="622"/>
      <c r="BM5" s="622"/>
      <c r="BN5" s="623"/>
      <c r="BO5" s="624">
        <v>93.9</v>
      </c>
      <c r="BP5" s="624"/>
      <c r="BQ5" s="624"/>
      <c r="BR5" s="624"/>
      <c r="BS5" s="625">
        <v>215429</v>
      </c>
      <c r="BT5" s="625"/>
      <c r="BU5" s="625"/>
      <c r="BV5" s="625"/>
      <c r="BW5" s="625"/>
      <c r="BX5" s="625"/>
      <c r="BY5" s="625"/>
      <c r="BZ5" s="625"/>
      <c r="CA5" s="625"/>
      <c r="CB5" s="629"/>
      <c r="CD5" s="603" t="s">
        <v>212</v>
      </c>
      <c r="CE5" s="604"/>
      <c r="CF5" s="604"/>
      <c r="CG5" s="604"/>
      <c r="CH5" s="604"/>
      <c r="CI5" s="604"/>
      <c r="CJ5" s="604"/>
      <c r="CK5" s="604"/>
      <c r="CL5" s="604"/>
      <c r="CM5" s="604"/>
      <c r="CN5" s="604"/>
      <c r="CO5" s="604"/>
      <c r="CP5" s="604"/>
      <c r="CQ5" s="605"/>
      <c r="CR5" s="603" t="s">
        <v>218</v>
      </c>
      <c r="CS5" s="604"/>
      <c r="CT5" s="604"/>
      <c r="CU5" s="604"/>
      <c r="CV5" s="604"/>
      <c r="CW5" s="604"/>
      <c r="CX5" s="604"/>
      <c r="CY5" s="605"/>
      <c r="CZ5" s="603" t="s">
        <v>210</v>
      </c>
      <c r="DA5" s="604"/>
      <c r="DB5" s="604"/>
      <c r="DC5" s="605"/>
      <c r="DD5" s="603" t="s">
        <v>219</v>
      </c>
      <c r="DE5" s="604"/>
      <c r="DF5" s="604"/>
      <c r="DG5" s="604"/>
      <c r="DH5" s="604"/>
      <c r="DI5" s="604"/>
      <c r="DJ5" s="604"/>
      <c r="DK5" s="604"/>
      <c r="DL5" s="604"/>
      <c r="DM5" s="604"/>
      <c r="DN5" s="604"/>
      <c r="DO5" s="604"/>
      <c r="DP5" s="605"/>
      <c r="DQ5" s="603" t="s">
        <v>220</v>
      </c>
      <c r="DR5" s="604"/>
      <c r="DS5" s="604"/>
      <c r="DT5" s="604"/>
      <c r="DU5" s="604"/>
      <c r="DV5" s="604"/>
      <c r="DW5" s="604"/>
      <c r="DX5" s="604"/>
      <c r="DY5" s="604"/>
      <c r="DZ5" s="604"/>
      <c r="EA5" s="604"/>
      <c r="EB5" s="604"/>
      <c r="EC5" s="605"/>
    </row>
    <row r="6" spans="2:143" ht="11.25" customHeight="1">
      <c r="B6" s="618" t="s">
        <v>221</v>
      </c>
      <c r="C6" s="619"/>
      <c r="D6" s="619"/>
      <c r="E6" s="619"/>
      <c r="F6" s="619"/>
      <c r="G6" s="619"/>
      <c r="H6" s="619"/>
      <c r="I6" s="619"/>
      <c r="J6" s="619"/>
      <c r="K6" s="619"/>
      <c r="L6" s="619"/>
      <c r="M6" s="619"/>
      <c r="N6" s="619"/>
      <c r="O6" s="619"/>
      <c r="P6" s="619"/>
      <c r="Q6" s="620"/>
      <c r="R6" s="621">
        <v>1002858</v>
      </c>
      <c r="S6" s="622"/>
      <c r="T6" s="622"/>
      <c r="U6" s="622"/>
      <c r="V6" s="622"/>
      <c r="W6" s="622"/>
      <c r="X6" s="622"/>
      <c r="Y6" s="623"/>
      <c r="Z6" s="624">
        <v>0.7</v>
      </c>
      <c r="AA6" s="624"/>
      <c r="AB6" s="624"/>
      <c r="AC6" s="624"/>
      <c r="AD6" s="625">
        <v>1002858</v>
      </c>
      <c r="AE6" s="625"/>
      <c r="AF6" s="625"/>
      <c r="AG6" s="625"/>
      <c r="AH6" s="625"/>
      <c r="AI6" s="625"/>
      <c r="AJ6" s="625"/>
      <c r="AK6" s="625"/>
      <c r="AL6" s="626">
        <v>1.9</v>
      </c>
      <c r="AM6" s="627"/>
      <c r="AN6" s="627"/>
      <c r="AO6" s="628"/>
      <c r="AP6" s="618" t="s">
        <v>222</v>
      </c>
      <c r="AQ6" s="619"/>
      <c r="AR6" s="619"/>
      <c r="AS6" s="619"/>
      <c r="AT6" s="619"/>
      <c r="AU6" s="619"/>
      <c r="AV6" s="619"/>
      <c r="AW6" s="619"/>
      <c r="AX6" s="619"/>
      <c r="AY6" s="619"/>
      <c r="AZ6" s="619"/>
      <c r="BA6" s="619"/>
      <c r="BB6" s="619"/>
      <c r="BC6" s="619"/>
      <c r="BD6" s="619"/>
      <c r="BE6" s="619"/>
      <c r="BF6" s="620"/>
      <c r="BG6" s="621">
        <v>35825590</v>
      </c>
      <c r="BH6" s="622"/>
      <c r="BI6" s="622"/>
      <c r="BJ6" s="622"/>
      <c r="BK6" s="622"/>
      <c r="BL6" s="622"/>
      <c r="BM6" s="622"/>
      <c r="BN6" s="623"/>
      <c r="BO6" s="624">
        <v>93.9</v>
      </c>
      <c r="BP6" s="624"/>
      <c r="BQ6" s="624"/>
      <c r="BR6" s="624"/>
      <c r="BS6" s="625">
        <v>215429</v>
      </c>
      <c r="BT6" s="625"/>
      <c r="BU6" s="625"/>
      <c r="BV6" s="625"/>
      <c r="BW6" s="625"/>
      <c r="BX6" s="625"/>
      <c r="BY6" s="625"/>
      <c r="BZ6" s="625"/>
      <c r="CA6" s="625"/>
      <c r="CB6" s="629"/>
      <c r="CD6" s="632" t="s">
        <v>223</v>
      </c>
      <c r="CE6" s="633"/>
      <c r="CF6" s="633"/>
      <c r="CG6" s="633"/>
      <c r="CH6" s="633"/>
      <c r="CI6" s="633"/>
      <c r="CJ6" s="633"/>
      <c r="CK6" s="633"/>
      <c r="CL6" s="633"/>
      <c r="CM6" s="633"/>
      <c r="CN6" s="633"/>
      <c r="CO6" s="633"/>
      <c r="CP6" s="633"/>
      <c r="CQ6" s="634"/>
      <c r="CR6" s="621">
        <v>651071</v>
      </c>
      <c r="CS6" s="622"/>
      <c r="CT6" s="622"/>
      <c r="CU6" s="622"/>
      <c r="CV6" s="622"/>
      <c r="CW6" s="622"/>
      <c r="CX6" s="622"/>
      <c r="CY6" s="623"/>
      <c r="CZ6" s="615">
        <v>0.5</v>
      </c>
      <c r="DA6" s="616"/>
      <c r="DB6" s="616"/>
      <c r="DC6" s="635"/>
      <c r="DD6" s="630" t="s">
        <v>175</v>
      </c>
      <c r="DE6" s="622"/>
      <c r="DF6" s="622"/>
      <c r="DG6" s="622"/>
      <c r="DH6" s="622"/>
      <c r="DI6" s="622"/>
      <c r="DJ6" s="622"/>
      <c r="DK6" s="622"/>
      <c r="DL6" s="622"/>
      <c r="DM6" s="622"/>
      <c r="DN6" s="622"/>
      <c r="DO6" s="622"/>
      <c r="DP6" s="623"/>
      <c r="DQ6" s="630">
        <v>651071</v>
      </c>
      <c r="DR6" s="622"/>
      <c r="DS6" s="622"/>
      <c r="DT6" s="622"/>
      <c r="DU6" s="622"/>
      <c r="DV6" s="622"/>
      <c r="DW6" s="622"/>
      <c r="DX6" s="622"/>
      <c r="DY6" s="622"/>
      <c r="DZ6" s="622"/>
      <c r="EA6" s="622"/>
      <c r="EB6" s="622"/>
      <c r="EC6" s="631"/>
    </row>
    <row r="7" spans="2:143" ht="11.25" customHeight="1">
      <c r="B7" s="618" t="s">
        <v>224</v>
      </c>
      <c r="C7" s="619"/>
      <c r="D7" s="619"/>
      <c r="E7" s="619"/>
      <c r="F7" s="619"/>
      <c r="G7" s="619"/>
      <c r="H7" s="619"/>
      <c r="I7" s="619"/>
      <c r="J7" s="619"/>
      <c r="K7" s="619"/>
      <c r="L7" s="619"/>
      <c r="M7" s="619"/>
      <c r="N7" s="619"/>
      <c r="O7" s="619"/>
      <c r="P7" s="619"/>
      <c r="Q7" s="620"/>
      <c r="R7" s="621">
        <v>61695</v>
      </c>
      <c r="S7" s="622"/>
      <c r="T7" s="622"/>
      <c r="U7" s="622"/>
      <c r="V7" s="622"/>
      <c r="W7" s="622"/>
      <c r="X7" s="622"/>
      <c r="Y7" s="623"/>
      <c r="Z7" s="624">
        <v>0</v>
      </c>
      <c r="AA7" s="624"/>
      <c r="AB7" s="624"/>
      <c r="AC7" s="624"/>
      <c r="AD7" s="625">
        <v>61695</v>
      </c>
      <c r="AE7" s="625"/>
      <c r="AF7" s="625"/>
      <c r="AG7" s="625"/>
      <c r="AH7" s="625"/>
      <c r="AI7" s="625"/>
      <c r="AJ7" s="625"/>
      <c r="AK7" s="625"/>
      <c r="AL7" s="626">
        <v>0.1</v>
      </c>
      <c r="AM7" s="627"/>
      <c r="AN7" s="627"/>
      <c r="AO7" s="628"/>
      <c r="AP7" s="618" t="s">
        <v>225</v>
      </c>
      <c r="AQ7" s="619"/>
      <c r="AR7" s="619"/>
      <c r="AS7" s="619"/>
      <c r="AT7" s="619"/>
      <c r="AU7" s="619"/>
      <c r="AV7" s="619"/>
      <c r="AW7" s="619"/>
      <c r="AX7" s="619"/>
      <c r="AY7" s="619"/>
      <c r="AZ7" s="619"/>
      <c r="BA7" s="619"/>
      <c r="BB7" s="619"/>
      <c r="BC7" s="619"/>
      <c r="BD7" s="619"/>
      <c r="BE7" s="619"/>
      <c r="BF7" s="620"/>
      <c r="BG7" s="621">
        <v>19195971</v>
      </c>
      <c r="BH7" s="622"/>
      <c r="BI7" s="622"/>
      <c r="BJ7" s="622"/>
      <c r="BK7" s="622"/>
      <c r="BL7" s="622"/>
      <c r="BM7" s="622"/>
      <c r="BN7" s="623"/>
      <c r="BO7" s="624">
        <v>50.3</v>
      </c>
      <c r="BP7" s="624"/>
      <c r="BQ7" s="624"/>
      <c r="BR7" s="624"/>
      <c r="BS7" s="625">
        <v>215429</v>
      </c>
      <c r="BT7" s="625"/>
      <c r="BU7" s="625"/>
      <c r="BV7" s="625"/>
      <c r="BW7" s="625"/>
      <c r="BX7" s="625"/>
      <c r="BY7" s="625"/>
      <c r="BZ7" s="625"/>
      <c r="CA7" s="625"/>
      <c r="CB7" s="629"/>
      <c r="CD7" s="636" t="s">
        <v>226</v>
      </c>
      <c r="CE7" s="637"/>
      <c r="CF7" s="637"/>
      <c r="CG7" s="637"/>
      <c r="CH7" s="637"/>
      <c r="CI7" s="637"/>
      <c r="CJ7" s="637"/>
      <c r="CK7" s="637"/>
      <c r="CL7" s="637"/>
      <c r="CM7" s="637"/>
      <c r="CN7" s="637"/>
      <c r="CO7" s="637"/>
      <c r="CP7" s="637"/>
      <c r="CQ7" s="638"/>
      <c r="CR7" s="621">
        <v>9122840</v>
      </c>
      <c r="CS7" s="622"/>
      <c r="CT7" s="622"/>
      <c r="CU7" s="622"/>
      <c r="CV7" s="622"/>
      <c r="CW7" s="622"/>
      <c r="CX7" s="622"/>
      <c r="CY7" s="623"/>
      <c r="CZ7" s="624">
        <v>6.8</v>
      </c>
      <c r="DA7" s="624"/>
      <c r="DB7" s="624"/>
      <c r="DC7" s="624"/>
      <c r="DD7" s="630">
        <v>132894</v>
      </c>
      <c r="DE7" s="622"/>
      <c r="DF7" s="622"/>
      <c r="DG7" s="622"/>
      <c r="DH7" s="622"/>
      <c r="DI7" s="622"/>
      <c r="DJ7" s="622"/>
      <c r="DK7" s="622"/>
      <c r="DL7" s="622"/>
      <c r="DM7" s="622"/>
      <c r="DN7" s="622"/>
      <c r="DO7" s="622"/>
      <c r="DP7" s="623"/>
      <c r="DQ7" s="630">
        <v>8274265</v>
      </c>
      <c r="DR7" s="622"/>
      <c r="DS7" s="622"/>
      <c r="DT7" s="622"/>
      <c r="DU7" s="622"/>
      <c r="DV7" s="622"/>
      <c r="DW7" s="622"/>
      <c r="DX7" s="622"/>
      <c r="DY7" s="622"/>
      <c r="DZ7" s="622"/>
      <c r="EA7" s="622"/>
      <c r="EB7" s="622"/>
      <c r="EC7" s="631"/>
    </row>
    <row r="8" spans="2:143" ht="11.25" customHeight="1">
      <c r="B8" s="618" t="s">
        <v>227</v>
      </c>
      <c r="C8" s="619"/>
      <c r="D8" s="619"/>
      <c r="E8" s="619"/>
      <c r="F8" s="619"/>
      <c r="G8" s="619"/>
      <c r="H8" s="619"/>
      <c r="I8" s="619"/>
      <c r="J8" s="619"/>
      <c r="K8" s="619"/>
      <c r="L8" s="619"/>
      <c r="M8" s="619"/>
      <c r="N8" s="619"/>
      <c r="O8" s="619"/>
      <c r="P8" s="619"/>
      <c r="Q8" s="620"/>
      <c r="R8" s="621">
        <v>131680</v>
      </c>
      <c r="S8" s="622"/>
      <c r="T8" s="622"/>
      <c r="U8" s="622"/>
      <c r="V8" s="622"/>
      <c r="W8" s="622"/>
      <c r="X8" s="622"/>
      <c r="Y8" s="623"/>
      <c r="Z8" s="624">
        <v>0.1</v>
      </c>
      <c r="AA8" s="624"/>
      <c r="AB8" s="624"/>
      <c r="AC8" s="624"/>
      <c r="AD8" s="625">
        <v>131680</v>
      </c>
      <c r="AE8" s="625"/>
      <c r="AF8" s="625"/>
      <c r="AG8" s="625"/>
      <c r="AH8" s="625"/>
      <c r="AI8" s="625"/>
      <c r="AJ8" s="625"/>
      <c r="AK8" s="625"/>
      <c r="AL8" s="626">
        <v>0.2</v>
      </c>
      <c r="AM8" s="627"/>
      <c r="AN8" s="627"/>
      <c r="AO8" s="628"/>
      <c r="AP8" s="618" t="s">
        <v>228</v>
      </c>
      <c r="AQ8" s="619"/>
      <c r="AR8" s="619"/>
      <c r="AS8" s="619"/>
      <c r="AT8" s="619"/>
      <c r="AU8" s="619"/>
      <c r="AV8" s="619"/>
      <c r="AW8" s="619"/>
      <c r="AX8" s="619"/>
      <c r="AY8" s="619"/>
      <c r="AZ8" s="619"/>
      <c r="BA8" s="619"/>
      <c r="BB8" s="619"/>
      <c r="BC8" s="619"/>
      <c r="BD8" s="619"/>
      <c r="BE8" s="619"/>
      <c r="BF8" s="620"/>
      <c r="BG8" s="621">
        <v>495099</v>
      </c>
      <c r="BH8" s="622"/>
      <c r="BI8" s="622"/>
      <c r="BJ8" s="622"/>
      <c r="BK8" s="622"/>
      <c r="BL8" s="622"/>
      <c r="BM8" s="622"/>
      <c r="BN8" s="623"/>
      <c r="BO8" s="624">
        <v>1.3</v>
      </c>
      <c r="BP8" s="624"/>
      <c r="BQ8" s="624"/>
      <c r="BR8" s="624"/>
      <c r="BS8" s="630" t="s">
        <v>175</v>
      </c>
      <c r="BT8" s="622"/>
      <c r="BU8" s="622"/>
      <c r="BV8" s="622"/>
      <c r="BW8" s="622"/>
      <c r="BX8" s="622"/>
      <c r="BY8" s="622"/>
      <c r="BZ8" s="622"/>
      <c r="CA8" s="622"/>
      <c r="CB8" s="631"/>
      <c r="CD8" s="636" t="s">
        <v>229</v>
      </c>
      <c r="CE8" s="637"/>
      <c r="CF8" s="637"/>
      <c r="CG8" s="637"/>
      <c r="CH8" s="637"/>
      <c r="CI8" s="637"/>
      <c r="CJ8" s="637"/>
      <c r="CK8" s="637"/>
      <c r="CL8" s="637"/>
      <c r="CM8" s="637"/>
      <c r="CN8" s="637"/>
      <c r="CO8" s="637"/>
      <c r="CP8" s="637"/>
      <c r="CQ8" s="638"/>
      <c r="CR8" s="621">
        <v>65521899</v>
      </c>
      <c r="CS8" s="622"/>
      <c r="CT8" s="622"/>
      <c r="CU8" s="622"/>
      <c r="CV8" s="622"/>
      <c r="CW8" s="622"/>
      <c r="CX8" s="622"/>
      <c r="CY8" s="623"/>
      <c r="CZ8" s="624">
        <v>48.7</v>
      </c>
      <c r="DA8" s="624"/>
      <c r="DB8" s="624"/>
      <c r="DC8" s="624"/>
      <c r="DD8" s="630">
        <v>1867108</v>
      </c>
      <c r="DE8" s="622"/>
      <c r="DF8" s="622"/>
      <c r="DG8" s="622"/>
      <c r="DH8" s="622"/>
      <c r="DI8" s="622"/>
      <c r="DJ8" s="622"/>
      <c r="DK8" s="622"/>
      <c r="DL8" s="622"/>
      <c r="DM8" s="622"/>
      <c r="DN8" s="622"/>
      <c r="DO8" s="622"/>
      <c r="DP8" s="623"/>
      <c r="DQ8" s="630">
        <v>17582966</v>
      </c>
      <c r="DR8" s="622"/>
      <c r="DS8" s="622"/>
      <c r="DT8" s="622"/>
      <c r="DU8" s="622"/>
      <c r="DV8" s="622"/>
      <c r="DW8" s="622"/>
      <c r="DX8" s="622"/>
      <c r="DY8" s="622"/>
      <c r="DZ8" s="622"/>
      <c r="EA8" s="622"/>
      <c r="EB8" s="622"/>
      <c r="EC8" s="631"/>
    </row>
    <row r="9" spans="2:143" ht="11.25" customHeight="1">
      <c r="B9" s="618" t="s">
        <v>230</v>
      </c>
      <c r="C9" s="619"/>
      <c r="D9" s="619"/>
      <c r="E9" s="619"/>
      <c r="F9" s="619"/>
      <c r="G9" s="619"/>
      <c r="H9" s="619"/>
      <c r="I9" s="619"/>
      <c r="J9" s="619"/>
      <c r="K9" s="619"/>
      <c r="L9" s="619"/>
      <c r="M9" s="619"/>
      <c r="N9" s="619"/>
      <c r="O9" s="619"/>
      <c r="P9" s="619"/>
      <c r="Q9" s="620"/>
      <c r="R9" s="621">
        <v>124359</v>
      </c>
      <c r="S9" s="622"/>
      <c r="T9" s="622"/>
      <c r="U9" s="622"/>
      <c r="V9" s="622"/>
      <c r="W9" s="622"/>
      <c r="X9" s="622"/>
      <c r="Y9" s="623"/>
      <c r="Z9" s="624">
        <v>0.1</v>
      </c>
      <c r="AA9" s="624"/>
      <c r="AB9" s="624"/>
      <c r="AC9" s="624"/>
      <c r="AD9" s="625">
        <v>124359</v>
      </c>
      <c r="AE9" s="625"/>
      <c r="AF9" s="625"/>
      <c r="AG9" s="625"/>
      <c r="AH9" s="625"/>
      <c r="AI9" s="625"/>
      <c r="AJ9" s="625"/>
      <c r="AK9" s="625"/>
      <c r="AL9" s="626">
        <v>0.2</v>
      </c>
      <c r="AM9" s="627"/>
      <c r="AN9" s="627"/>
      <c r="AO9" s="628"/>
      <c r="AP9" s="618" t="s">
        <v>231</v>
      </c>
      <c r="AQ9" s="619"/>
      <c r="AR9" s="619"/>
      <c r="AS9" s="619"/>
      <c r="AT9" s="619"/>
      <c r="AU9" s="619"/>
      <c r="AV9" s="619"/>
      <c r="AW9" s="619"/>
      <c r="AX9" s="619"/>
      <c r="AY9" s="619"/>
      <c r="AZ9" s="619"/>
      <c r="BA9" s="619"/>
      <c r="BB9" s="619"/>
      <c r="BC9" s="619"/>
      <c r="BD9" s="619"/>
      <c r="BE9" s="619"/>
      <c r="BF9" s="620"/>
      <c r="BG9" s="621">
        <v>15262240</v>
      </c>
      <c r="BH9" s="622"/>
      <c r="BI9" s="622"/>
      <c r="BJ9" s="622"/>
      <c r="BK9" s="622"/>
      <c r="BL9" s="622"/>
      <c r="BM9" s="622"/>
      <c r="BN9" s="623"/>
      <c r="BO9" s="624">
        <v>40</v>
      </c>
      <c r="BP9" s="624"/>
      <c r="BQ9" s="624"/>
      <c r="BR9" s="624"/>
      <c r="BS9" s="630" t="s">
        <v>175</v>
      </c>
      <c r="BT9" s="622"/>
      <c r="BU9" s="622"/>
      <c r="BV9" s="622"/>
      <c r="BW9" s="622"/>
      <c r="BX9" s="622"/>
      <c r="BY9" s="622"/>
      <c r="BZ9" s="622"/>
      <c r="CA9" s="622"/>
      <c r="CB9" s="631"/>
      <c r="CD9" s="636" t="s">
        <v>232</v>
      </c>
      <c r="CE9" s="637"/>
      <c r="CF9" s="637"/>
      <c r="CG9" s="637"/>
      <c r="CH9" s="637"/>
      <c r="CI9" s="637"/>
      <c r="CJ9" s="637"/>
      <c r="CK9" s="637"/>
      <c r="CL9" s="637"/>
      <c r="CM9" s="637"/>
      <c r="CN9" s="637"/>
      <c r="CO9" s="637"/>
      <c r="CP9" s="637"/>
      <c r="CQ9" s="638"/>
      <c r="CR9" s="621">
        <v>10403526</v>
      </c>
      <c r="CS9" s="622"/>
      <c r="CT9" s="622"/>
      <c r="CU9" s="622"/>
      <c r="CV9" s="622"/>
      <c r="CW9" s="622"/>
      <c r="CX9" s="622"/>
      <c r="CY9" s="623"/>
      <c r="CZ9" s="624">
        <v>7.7</v>
      </c>
      <c r="DA9" s="624"/>
      <c r="DB9" s="624"/>
      <c r="DC9" s="624"/>
      <c r="DD9" s="630">
        <v>2842192</v>
      </c>
      <c r="DE9" s="622"/>
      <c r="DF9" s="622"/>
      <c r="DG9" s="622"/>
      <c r="DH9" s="622"/>
      <c r="DI9" s="622"/>
      <c r="DJ9" s="622"/>
      <c r="DK9" s="622"/>
      <c r="DL9" s="622"/>
      <c r="DM9" s="622"/>
      <c r="DN9" s="622"/>
      <c r="DO9" s="622"/>
      <c r="DP9" s="623"/>
      <c r="DQ9" s="630">
        <v>7074740</v>
      </c>
      <c r="DR9" s="622"/>
      <c r="DS9" s="622"/>
      <c r="DT9" s="622"/>
      <c r="DU9" s="622"/>
      <c r="DV9" s="622"/>
      <c r="DW9" s="622"/>
      <c r="DX9" s="622"/>
      <c r="DY9" s="622"/>
      <c r="DZ9" s="622"/>
      <c r="EA9" s="622"/>
      <c r="EB9" s="622"/>
      <c r="EC9" s="631"/>
    </row>
    <row r="10" spans="2:143" ht="11.25" customHeight="1">
      <c r="B10" s="618" t="s">
        <v>233</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24" t="s">
        <v>175</v>
      </c>
      <c r="AA10" s="624"/>
      <c r="AB10" s="624"/>
      <c r="AC10" s="624"/>
      <c r="AD10" s="625" t="s">
        <v>175</v>
      </c>
      <c r="AE10" s="625"/>
      <c r="AF10" s="625"/>
      <c r="AG10" s="625"/>
      <c r="AH10" s="625"/>
      <c r="AI10" s="625"/>
      <c r="AJ10" s="625"/>
      <c r="AK10" s="625"/>
      <c r="AL10" s="626" t="s">
        <v>234</v>
      </c>
      <c r="AM10" s="627"/>
      <c r="AN10" s="627"/>
      <c r="AO10" s="628"/>
      <c r="AP10" s="618" t="s">
        <v>235</v>
      </c>
      <c r="AQ10" s="619"/>
      <c r="AR10" s="619"/>
      <c r="AS10" s="619"/>
      <c r="AT10" s="619"/>
      <c r="AU10" s="619"/>
      <c r="AV10" s="619"/>
      <c r="AW10" s="619"/>
      <c r="AX10" s="619"/>
      <c r="AY10" s="619"/>
      <c r="AZ10" s="619"/>
      <c r="BA10" s="619"/>
      <c r="BB10" s="619"/>
      <c r="BC10" s="619"/>
      <c r="BD10" s="619"/>
      <c r="BE10" s="619"/>
      <c r="BF10" s="620"/>
      <c r="BG10" s="621">
        <v>839268</v>
      </c>
      <c r="BH10" s="622"/>
      <c r="BI10" s="622"/>
      <c r="BJ10" s="622"/>
      <c r="BK10" s="622"/>
      <c r="BL10" s="622"/>
      <c r="BM10" s="622"/>
      <c r="BN10" s="623"/>
      <c r="BO10" s="624">
        <v>2.2000000000000002</v>
      </c>
      <c r="BP10" s="624"/>
      <c r="BQ10" s="624"/>
      <c r="BR10" s="624"/>
      <c r="BS10" s="630" t="s">
        <v>175</v>
      </c>
      <c r="BT10" s="622"/>
      <c r="BU10" s="622"/>
      <c r="BV10" s="622"/>
      <c r="BW10" s="622"/>
      <c r="BX10" s="622"/>
      <c r="BY10" s="622"/>
      <c r="BZ10" s="622"/>
      <c r="CA10" s="622"/>
      <c r="CB10" s="631"/>
      <c r="CD10" s="636" t="s">
        <v>236</v>
      </c>
      <c r="CE10" s="637"/>
      <c r="CF10" s="637"/>
      <c r="CG10" s="637"/>
      <c r="CH10" s="637"/>
      <c r="CI10" s="637"/>
      <c r="CJ10" s="637"/>
      <c r="CK10" s="637"/>
      <c r="CL10" s="637"/>
      <c r="CM10" s="637"/>
      <c r="CN10" s="637"/>
      <c r="CO10" s="637"/>
      <c r="CP10" s="637"/>
      <c r="CQ10" s="638"/>
      <c r="CR10" s="621">
        <v>240312</v>
      </c>
      <c r="CS10" s="622"/>
      <c r="CT10" s="622"/>
      <c r="CU10" s="622"/>
      <c r="CV10" s="622"/>
      <c r="CW10" s="622"/>
      <c r="CX10" s="622"/>
      <c r="CY10" s="623"/>
      <c r="CZ10" s="624">
        <v>0.2</v>
      </c>
      <c r="DA10" s="624"/>
      <c r="DB10" s="624"/>
      <c r="DC10" s="624"/>
      <c r="DD10" s="630">
        <v>4270</v>
      </c>
      <c r="DE10" s="622"/>
      <c r="DF10" s="622"/>
      <c r="DG10" s="622"/>
      <c r="DH10" s="622"/>
      <c r="DI10" s="622"/>
      <c r="DJ10" s="622"/>
      <c r="DK10" s="622"/>
      <c r="DL10" s="622"/>
      <c r="DM10" s="622"/>
      <c r="DN10" s="622"/>
      <c r="DO10" s="622"/>
      <c r="DP10" s="623"/>
      <c r="DQ10" s="630">
        <v>239516</v>
      </c>
      <c r="DR10" s="622"/>
      <c r="DS10" s="622"/>
      <c r="DT10" s="622"/>
      <c r="DU10" s="622"/>
      <c r="DV10" s="622"/>
      <c r="DW10" s="622"/>
      <c r="DX10" s="622"/>
      <c r="DY10" s="622"/>
      <c r="DZ10" s="622"/>
      <c r="EA10" s="622"/>
      <c r="EB10" s="622"/>
      <c r="EC10" s="631"/>
    </row>
    <row r="11" spans="2:143" ht="11.25" customHeight="1">
      <c r="B11" s="618" t="s">
        <v>237</v>
      </c>
      <c r="C11" s="619"/>
      <c r="D11" s="619"/>
      <c r="E11" s="619"/>
      <c r="F11" s="619"/>
      <c r="G11" s="619"/>
      <c r="H11" s="619"/>
      <c r="I11" s="619"/>
      <c r="J11" s="619"/>
      <c r="K11" s="619"/>
      <c r="L11" s="619"/>
      <c r="M11" s="619"/>
      <c r="N11" s="619"/>
      <c r="O11" s="619"/>
      <c r="P11" s="619"/>
      <c r="Q11" s="620"/>
      <c r="R11" s="621" t="s">
        <v>175</v>
      </c>
      <c r="S11" s="622"/>
      <c r="T11" s="622"/>
      <c r="U11" s="622"/>
      <c r="V11" s="622"/>
      <c r="W11" s="622"/>
      <c r="X11" s="622"/>
      <c r="Y11" s="623"/>
      <c r="Z11" s="624" t="s">
        <v>175</v>
      </c>
      <c r="AA11" s="624"/>
      <c r="AB11" s="624"/>
      <c r="AC11" s="624"/>
      <c r="AD11" s="625" t="s">
        <v>175</v>
      </c>
      <c r="AE11" s="625"/>
      <c r="AF11" s="625"/>
      <c r="AG11" s="625"/>
      <c r="AH11" s="625"/>
      <c r="AI11" s="625"/>
      <c r="AJ11" s="625"/>
      <c r="AK11" s="625"/>
      <c r="AL11" s="626" t="s">
        <v>175</v>
      </c>
      <c r="AM11" s="627"/>
      <c r="AN11" s="627"/>
      <c r="AO11" s="628"/>
      <c r="AP11" s="618" t="s">
        <v>238</v>
      </c>
      <c r="AQ11" s="619"/>
      <c r="AR11" s="619"/>
      <c r="AS11" s="619"/>
      <c r="AT11" s="619"/>
      <c r="AU11" s="619"/>
      <c r="AV11" s="619"/>
      <c r="AW11" s="619"/>
      <c r="AX11" s="619"/>
      <c r="AY11" s="619"/>
      <c r="AZ11" s="619"/>
      <c r="BA11" s="619"/>
      <c r="BB11" s="619"/>
      <c r="BC11" s="619"/>
      <c r="BD11" s="619"/>
      <c r="BE11" s="619"/>
      <c r="BF11" s="620"/>
      <c r="BG11" s="621">
        <v>2599364</v>
      </c>
      <c r="BH11" s="622"/>
      <c r="BI11" s="622"/>
      <c r="BJ11" s="622"/>
      <c r="BK11" s="622"/>
      <c r="BL11" s="622"/>
      <c r="BM11" s="622"/>
      <c r="BN11" s="623"/>
      <c r="BO11" s="624">
        <v>6.8</v>
      </c>
      <c r="BP11" s="624"/>
      <c r="BQ11" s="624"/>
      <c r="BR11" s="624"/>
      <c r="BS11" s="630">
        <v>215429</v>
      </c>
      <c r="BT11" s="622"/>
      <c r="BU11" s="622"/>
      <c r="BV11" s="622"/>
      <c r="BW11" s="622"/>
      <c r="BX11" s="622"/>
      <c r="BY11" s="622"/>
      <c r="BZ11" s="622"/>
      <c r="CA11" s="622"/>
      <c r="CB11" s="631"/>
      <c r="CD11" s="636" t="s">
        <v>239</v>
      </c>
      <c r="CE11" s="637"/>
      <c r="CF11" s="637"/>
      <c r="CG11" s="637"/>
      <c r="CH11" s="637"/>
      <c r="CI11" s="637"/>
      <c r="CJ11" s="637"/>
      <c r="CK11" s="637"/>
      <c r="CL11" s="637"/>
      <c r="CM11" s="637"/>
      <c r="CN11" s="637"/>
      <c r="CO11" s="637"/>
      <c r="CP11" s="637"/>
      <c r="CQ11" s="638"/>
      <c r="CR11" s="621">
        <v>3066747</v>
      </c>
      <c r="CS11" s="622"/>
      <c r="CT11" s="622"/>
      <c r="CU11" s="622"/>
      <c r="CV11" s="622"/>
      <c r="CW11" s="622"/>
      <c r="CX11" s="622"/>
      <c r="CY11" s="623"/>
      <c r="CZ11" s="624">
        <v>2.2999999999999998</v>
      </c>
      <c r="DA11" s="624"/>
      <c r="DB11" s="624"/>
      <c r="DC11" s="624"/>
      <c r="DD11" s="630">
        <v>485342</v>
      </c>
      <c r="DE11" s="622"/>
      <c r="DF11" s="622"/>
      <c r="DG11" s="622"/>
      <c r="DH11" s="622"/>
      <c r="DI11" s="622"/>
      <c r="DJ11" s="622"/>
      <c r="DK11" s="622"/>
      <c r="DL11" s="622"/>
      <c r="DM11" s="622"/>
      <c r="DN11" s="622"/>
      <c r="DO11" s="622"/>
      <c r="DP11" s="623"/>
      <c r="DQ11" s="630">
        <v>1453537</v>
      </c>
      <c r="DR11" s="622"/>
      <c r="DS11" s="622"/>
      <c r="DT11" s="622"/>
      <c r="DU11" s="622"/>
      <c r="DV11" s="622"/>
      <c r="DW11" s="622"/>
      <c r="DX11" s="622"/>
      <c r="DY11" s="622"/>
      <c r="DZ11" s="622"/>
      <c r="EA11" s="622"/>
      <c r="EB11" s="622"/>
      <c r="EC11" s="631"/>
    </row>
    <row r="12" spans="2:143" ht="11.25" customHeight="1">
      <c r="B12" s="618" t="s">
        <v>240</v>
      </c>
      <c r="C12" s="619"/>
      <c r="D12" s="619"/>
      <c r="E12" s="619"/>
      <c r="F12" s="619"/>
      <c r="G12" s="619"/>
      <c r="H12" s="619"/>
      <c r="I12" s="619"/>
      <c r="J12" s="619"/>
      <c r="K12" s="619"/>
      <c r="L12" s="619"/>
      <c r="M12" s="619"/>
      <c r="N12" s="619"/>
      <c r="O12" s="619"/>
      <c r="P12" s="619"/>
      <c r="Q12" s="620"/>
      <c r="R12" s="621">
        <v>5429850</v>
      </c>
      <c r="S12" s="622"/>
      <c r="T12" s="622"/>
      <c r="U12" s="622"/>
      <c r="V12" s="622"/>
      <c r="W12" s="622"/>
      <c r="X12" s="622"/>
      <c r="Y12" s="623"/>
      <c r="Z12" s="624">
        <v>3.9</v>
      </c>
      <c r="AA12" s="624"/>
      <c r="AB12" s="624"/>
      <c r="AC12" s="624"/>
      <c r="AD12" s="625">
        <v>5429850</v>
      </c>
      <c r="AE12" s="625"/>
      <c r="AF12" s="625"/>
      <c r="AG12" s="625"/>
      <c r="AH12" s="625"/>
      <c r="AI12" s="625"/>
      <c r="AJ12" s="625"/>
      <c r="AK12" s="625"/>
      <c r="AL12" s="626">
        <v>10.1</v>
      </c>
      <c r="AM12" s="627"/>
      <c r="AN12" s="627"/>
      <c r="AO12" s="628"/>
      <c r="AP12" s="618" t="s">
        <v>241</v>
      </c>
      <c r="AQ12" s="619"/>
      <c r="AR12" s="619"/>
      <c r="AS12" s="619"/>
      <c r="AT12" s="619"/>
      <c r="AU12" s="619"/>
      <c r="AV12" s="619"/>
      <c r="AW12" s="619"/>
      <c r="AX12" s="619"/>
      <c r="AY12" s="619"/>
      <c r="AZ12" s="619"/>
      <c r="BA12" s="619"/>
      <c r="BB12" s="619"/>
      <c r="BC12" s="619"/>
      <c r="BD12" s="619"/>
      <c r="BE12" s="619"/>
      <c r="BF12" s="620"/>
      <c r="BG12" s="621">
        <v>13911556</v>
      </c>
      <c r="BH12" s="622"/>
      <c r="BI12" s="622"/>
      <c r="BJ12" s="622"/>
      <c r="BK12" s="622"/>
      <c r="BL12" s="622"/>
      <c r="BM12" s="622"/>
      <c r="BN12" s="623"/>
      <c r="BO12" s="624">
        <v>36.5</v>
      </c>
      <c r="BP12" s="624"/>
      <c r="BQ12" s="624"/>
      <c r="BR12" s="624"/>
      <c r="BS12" s="630" t="s">
        <v>175</v>
      </c>
      <c r="BT12" s="622"/>
      <c r="BU12" s="622"/>
      <c r="BV12" s="622"/>
      <c r="BW12" s="622"/>
      <c r="BX12" s="622"/>
      <c r="BY12" s="622"/>
      <c r="BZ12" s="622"/>
      <c r="CA12" s="622"/>
      <c r="CB12" s="631"/>
      <c r="CD12" s="636" t="s">
        <v>242</v>
      </c>
      <c r="CE12" s="637"/>
      <c r="CF12" s="637"/>
      <c r="CG12" s="637"/>
      <c r="CH12" s="637"/>
      <c r="CI12" s="637"/>
      <c r="CJ12" s="637"/>
      <c r="CK12" s="637"/>
      <c r="CL12" s="637"/>
      <c r="CM12" s="637"/>
      <c r="CN12" s="637"/>
      <c r="CO12" s="637"/>
      <c r="CP12" s="637"/>
      <c r="CQ12" s="638"/>
      <c r="CR12" s="621">
        <v>4541251</v>
      </c>
      <c r="CS12" s="622"/>
      <c r="CT12" s="622"/>
      <c r="CU12" s="622"/>
      <c r="CV12" s="622"/>
      <c r="CW12" s="622"/>
      <c r="CX12" s="622"/>
      <c r="CY12" s="623"/>
      <c r="CZ12" s="624">
        <v>3.4</v>
      </c>
      <c r="DA12" s="624"/>
      <c r="DB12" s="624"/>
      <c r="DC12" s="624"/>
      <c r="DD12" s="630">
        <v>645675</v>
      </c>
      <c r="DE12" s="622"/>
      <c r="DF12" s="622"/>
      <c r="DG12" s="622"/>
      <c r="DH12" s="622"/>
      <c r="DI12" s="622"/>
      <c r="DJ12" s="622"/>
      <c r="DK12" s="622"/>
      <c r="DL12" s="622"/>
      <c r="DM12" s="622"/>
      <c r="DN12" s="622"/>
      <c r="DO12" s="622"/>
      <c r="DP12" s="623"/>
      <c r="DQ12" s="630">
        <v>1635521</v>
      </c>
      <c r="DR12" s="622"/>
      <c r="DS12" s="622"/>
      <c r="DT12" s="622"/>
      <c r="DU12" s="622"/>
      <c r="DV12" s="622"/>
      <c r="DW12" s="622"/>
      <c r="DX12" s="622"/>
      <c r="DY12" s="622"/>
      <c r="DZ12" s="622"/>
      <c r="EA12" s="622"/>
      <c r="EB12" s="622"/>
      <c r="EC12" s="631"/>
    </row>
    <row r="13" spans="2:143" ht="11.25" customHeight="1">
      <c r="B13" s="618" t="s">
        <v>243</v>
      </c>
      <c r="C13" s="619"/>
      <c r="D13" s="619"/>
      <c r="E13" s="619"/>
      <c r="F13" s="619"/>
      <c r="G13" s="619"/>
      <c r="H13" s="619"/>
      <c r="I13" s="619"/>
      <c r="J13" s="619"/>
      <c r="K13" s="619"/>
      <c r="L13" s="619"/>
      <c r="M13" s="619"/>
      <c r="N13" s="619"/>
      <c r="O13" s="619"/>
      <c r="P13" s="619"/>
      <c r="Q13" s="620"/>
      <c r="R13" s="621">
        <v>12255</v>
      </c>
      <c r="S13" s="622"/>
      <c r="T13" s="622"/>
      <c r="U13" s="622"/>
      <c r="V13" s="622"/>
      <c r="W13" s="622"/>
      <c r="X13" s="622"/>
      <c r="Y13" s="623"/>
      <c r="Z13" s="624">
        <v>0</v>
      </c>
      <c r="AA13" s="624"/>
      <c r="AB13" s="624"/>
      <c r="AC13" s="624"/>
      <c r="AD13" s="625">
        <v>12255</v>
      </c>
      <c r="AE13" s="625"/>
      <c r="AF13" s="625"/>
      <c r="AG13" s="625"/>
      <c r="AH13" s="625"/>
      <c r="AI13" s="625"/>
      <c r="AJ13" s="625"/>
      <c r="AK13" s="625"/>
      <c r="AL13" s="626">
        <v>0</v>
      </c>
      <c r="AM13" s="627"/>
      <c r="AN13" s="627"/>
      <c r="AO13" s="628"/>
      <c r="AP13" s="618" t="s">
        <v>244</v>
      </c>
      <c r="AQ13" s="619"/>
      <c r="AR13" s="619"/>
      <c r="AS13" s="619"/>
      <c r="AT13" s="619"/>
      <c r="AU13" s="619"/>
      <c r="AV13" s="619"/>
      <c r="AW13" s="619"/>
      <c r="AX13" s="619"/>
      <c r="AY13" s="619"/>
      <c r="AZ13" s="619"/>
      <c r="BA13" s="619"/>
      <c r="BB13" s="619"/>
      <c r="BC13" s="619"/>
      <c r="BD13" s="619"/>
      <c r="BE13" s="619"/>
      <c r="BF13" s="620"/>
      <c r="BG13" s="621">
        <v>13632870</v>
      </c>
      <c r="BH13" s="622"/>
      <c r="BI13" s="622"/>
      <c r="BJ13" s="622"/>
      <c r="BK13" s="622"/>
      <c r="BL13" s="622"/>
      <c r="BM13" s="622"/>
      <c r="BN13" s="623"/>
      <c r="BO13" s="624">
        <v>35.700000000000003</v>
      </c>
      <c r="BP13" s="624"/>
      <c r="BQ13" s="624"/>
      <c r="BR13" s="624"/>
      <c r="BS13" s="630" t="s">
        <v>175</v>
      </c>
      <c r="BT13" s="622"/>
      <c r="BU13" s="622"/>
      <c r="BV13" s="622"/>
      <c r="BW13" s="622"/>
      <c r="BX13" s="622"/>
      <c r="BY13" s="622"/>
      <c r="BZ13" s="622"/>
      <c r="CA13" s="622"/>
      <c r="CB13" s="631"/>
      <c r="CD13" s="636" t="s">
        <v>245</v>
      </c>
      <c r="CE13" s="637"/>
      <c r="CF13" s="637"/>
      <c r="CG13" s="637"/>
      <c r="CH13" s="637"/>
      <c r="CI13" s="637"/>
      <c r="CJ13" s="637"/>
      <c r="CK13" s="637"/>
      <c r="CL13" s="637"/>
      <c r="CM13" s="637"/>
      <c r="CN13" s="637"/>
      <c r="CO13" s="637"/>
      <c r="CP13" s="637"/>
      <c r="CQ13" s="638"/>
      <c r="CR13" s="621">
        <v>10893649</v>
      </c>
      <c r="CS13" s="622"/>
      <c r="CT13" s="622"/>
      <c r="CU13" s="622"/>
      <c r="CV13" s="622"/>
      <c r="CW13" s="622"/>
      <c r="CX13" s="622"/>
      <c r="CY13" s="623"/>
      <c r="CZ13" s="624">
        <v>8.1</v>
      </c>
      <c r="DA13" s="624"/>
      <c r="DB13" s="624"/>
      <c r="DC13" s="624"/>
      <c r="DD13" s="630">
        <v>3807464</v>
      </c>
      <c r="DE13" s="622"/>
      <c r="DF13" s="622"/>
      <c r="DG13" s="622"/>
      <c r="DH13" s="622"/>
      <c r="DI13" s="622"/>
      <c r="DJ13" s="622"/>
      <c r="DK13" s="622"/>
      <c r="DL13" s="622"/>
      <c r="DM13" s="622"/>
      <c r="DN13" s="622"/>
      <c r="DO13" s="622"/>
      <c r="DP13" s="623"/>
      <c r="DQ13" s="630">
        <v>7762960</v>
      </c>
      <c r="DR13" s="622"/>
      <c r="DS13" s="622"/>
      <c r="DT13" s="622"/>
      <c r="DU13" s="622"/>
      <c r="DV13" s="622"/>
      <c r="DW13" s="622"/>
      <c r="DX13" s="622"/>
      <c r="DY13" s="622"/>
      <c r="DZ13" s="622"/>
      <c r="EA13" s="622"/>
      <c r="EB13" s="622"/>
      <c r="EC13" s="631"/>
    </row>
    <row r="14" spans="2:143" ht="11.25" customHeight="1">
      <c r="B14" s="618" t="s">
        <v>246</v>
      </c>
      <c r="C14" s="619"/>
      <c r="D14" s="619"/>
      <c r="E14" s="619"/>
      <c r="F14" s="619"/>
      <c r="G14" s="619"/>
      <c r="H14" s="619"/>
      <c r="I14" s="619"/>
      <c r="J14" s="619"/>
      <c r="K14" s="619"/>
      <c r="L14" s="619"/>
      <c r="M14" s="619"/>
      <c r="N14" s="619"/>
      <c r="O14" s="619"/>
      <c r="P14" s="619"/>
      <c r="Q14" s="620"/>
      <c r="R14" s="621" t="s">
        <v>175</v>
      </c>
      <c r="S14" s="622"/>
      <c r="T14" s="622"/>
      <c r="U14" s="622"/>
      <c r="V14" s="622"/>
      <c r="W14" s="622"/>
      <c r="X14" s="622"/>
      <c r="Y14" s="623"/>
      <c r="Z14" s="624" t="s">
        <v>175</v>
      </c>
      <c r="AA14" s="624"/>
      <c r="AB14" s="624"/>
      <c r="AC14" s="624"/>
      <c r="AD14" s="625" t="s">
        <v>234</v>
      </c>
      <c r="AE14" s="625"/>
      <c r="AF14" s="625"/>
      <c r="AG14" s="625"/>
      <c r="AH14" s="625"/>
      <c r="AI14" s="625"/>
      <c r="AJ14" s="625"/>
      <c r="AK14" s="625"/>
      <c r="AL14" s="626" t="s">
        <v>234</v>
      </c>
      <c r="AM14" s="627"/>
      <c r="AN14" s="627"/>
      <c r="AO14" s="628"/>
      <c r="AP14" s="618" t="s">
        <v>247</v>
      </c>
      <c r="AQ14" s="619"/>
      <c r="AR14" s="619"/>
      <c r="AS14" s="619"/>
      <c r="AT14" s="619"/>
      <c r="AU14" s="619"/>
      <c r="AV14" s="619"/>
      <c r="AW14" s="619"/>
      <c r="AX14" s="619"/>
      <c r="AY14" s="619"/>
      <c r="AZ14" s="619"/>
      <c r="BA14" s="619"/>
      <c r="BB14" s="619"/>
      <c r="BC14" s="619"/>
      <c r="BD14" s="619"/>
      <c r="BE14" s="619"/>
      <c r="BF14" s="620"/>
      <c r="BG14" s="621">
        <v>709369</v>
      </c>
      <c r="BH14" s="622"/>
      <c r="BI14" s="622"/>
      <c r="BJ14" s="622"/>
      <c r="BK14" s="622"/>
      <c r="BL14" s="622"/>
      <c r="BM14" s="622"/>
      <c r="BN14" s="623"/>
      <c r="BO14" s="624">
        <v>1.9</v>
      </c>
      <c r="BP14" s="624"/>
      <c r="BQ14" s="624"/>
      <c r="BR14" s="624"/>
      <c r="BS14" s="630" t="s">
        <v>234</v>
      </c>
      <c r="BT14" s="622"/>
      <c r="BU14" s="622"/>
      <c r="BV14" s="622"/>
      <c r="BW14" s="622"/>
      <c r="BX14" s="622"/>
      <c r="BY14" s="622"/>
      <c r="BZ14" s="622"/>
      <c r="CA14" s="622"/>
      <c r="CB14" s="631"/>
      <c r="CD14" s="636" t="s">
        <v>248</v>
      </c>
      <c r="CE14" s="637"/>
      <c r="CF14" s="637"/>
      <c r="CG14" s="637"/>
      <c r="CH14" s="637"/>
      <c r="CI14" s="637"/>
      <c r="CJ14" s="637"/>
      <c r="CK14" s="637"/>
      <c r="CL14" s="637"/>
      <c r="CM14" s="637"/>
      <c r="CN14" s="637"/>
      <c r="CO14" s="637"/>
      <c r="CP14" s="637"/>
      <c r="CQ14" s="638"/>
      <c r="CR14" s="621">
        <v>2887005</v>
      </c>
      <c r="CS14" s="622"/>
      <c r="CT14" s="622"/>
      <c r="CU14" s="622"/>
      <c r="CV14" s="622"/>
      <c r="CW14" s="622"/>
      <c r="CX14" s="622"/>
      <c r="CY14" s="623"/>
      <c r="CZ14" s="624">
        <v>2.1</v>
      </c>
      <c r="DA14" s="624"/>
      <c r="DB14" s="624"/>
      <c r="DC14" s="624"/>
      <c r="DD14" s="630">
        <v>264403</v>
      </c>
      <c r="DE14" s="622"/>
      <c r="DF14" s="622"/>
      <c r="DG14" s="622"/>
      <c r="DH14" s="622"/>
      <c r="DI14" s="622"/>
      <c r="DJ14" s="622"/>
      <c r="DK14" s="622"/>
      <c r="DL14" s="622"/>
      <c r="DM14" s="622"/>
      <c r="DN14" s="622"/>
      <c r="DO14" s="622"/>
      <c r="DP14" s="623"/>
      <c r="DQ14" s="630">
        <v>2662434</v>
      </c>
      <c r="DR14" s="622"/>
      <c r="DS14" s="622"/>
      <c r="DT14" s="622"/>
      <c r="DU14" s="622"/>
      <c r="DV14" s="622"/>
      <c r="DW14" s="622"/>
      <c r="DX14" s="622"/>
      <c r="DY14" s="622"/>
      <c r="DZ14" s="622"/>
      <c r="EA14" s="622"/>
      <c r="EB14" s="622"/>
      <c r="EC14" s="631"/>
    </row>
    <row r="15" spans="2:143" ht="11.25" customHeight="1">
      <c r="B15" s="618" t="s">
        <v>249</v>
      </c>
      <c r="C15" s="619"/>
      <c r="D15" s="619"/>
      <c r="E15" s="619"/>
      <c r="F15" s="619"/>
      <c r="G15" s="619"/>
      <c r="H15" s="619"/>
      <c r="I15" s="619"/>
      <c r="J15" s="619"/>
      <c r="K15" s="619"/>
      <c r="L15" s="619"/>
      <c r="M15" s="619"/>
      <c r="N15" s="619"/>
      <c r="O15" s="619"/>
      <c r="P15" s="619"/>
      <c r="Q15" s="620"/>
      <c r="R15" s="621">
        <v>239496</v>
      </c>
      <c r="S15" s="622"/>
      <c r="T15" s="622"/>
      <c r="U15" s="622"/>
      <c r="V15" s="622"/>
      <c r="W15" s="622"/>
      <c r="X15" s="622"/>
      <c r="Y15" s="623"/>
      <c r="Z15" s="624">
        <v>0.2</v>
      </c>
      <c r="AA15" s="624"/>
      <c r="AB15" s="624"/>
      <c r="AC15" s="624"/>
      <c r="AD15" s="625">
        <v>239496</v>
      </c>
      <c r="AE15" s="625"/>
      <c r="AF15" s="625"/>
      <c r="AG15" s="625"/>
      <c r="AH15" s="625"/>
      <c r="AI15" s="625"/>
      <c r="AJ15" s="625"/>
      <c r="AK15" s="625"/>
      <c r="AL15" s="626">
        <v>0.4</v>
      </c>
      <c r="AM15" s="627"/>
      <c r="AN15" s="627"/>
      <c r="AO15" s="628"/>
      <c r="AP15" s="618" t="s">
        <v>250</v>
      </c>
      <c r="AQ15" s="619"/>
      <c r="AR15" s="619"/>
      <c r="AS15" s="619"/>
      <c r="AT15" s="619"/>
      <c r="AU15" s="619"/>
      <c r="AV15" s="619"/>
      <c r="AW15" s="619"/>
      <c r="AX15" s="619"/>
      <c r="AY15" s="619"/>
      <c r="AZ15" s="619"/>
      <c r="BA15" s="619"/>
      <c r="BB15" s="619"/>
      <c r="BC15" s="619"/>
      <c r="BD15" s="619"/>
      <c r="BE15" s="619"/>
      <c r="BF15" s="620"/>
      <c r="BG15" s="621">
        <v>2008694</v>
      </c>
      <c r="BH15" s="622"/>
      <c r="BI15" s="622"/>
      <c r="BJ15" s="622"/>
      <c r="BK15" s="622"/>
      <c r="BL15" s="622"/>
      <c r="BM15" s="622"/>
      <c r="BN15" s="623"/>
      <c r="BO15" s="624">
        <v>5.3</v>
      </c>
      <c r="BP15" s="624"/>
      <c r="BQ15" s="624"/>
      <c r="BR15" s="624"/>
      <c r="BS15" s="630" t="s">
        <v>175</v>
      </c>
      <c r="BT15" s="622"/>
      <c r="BU15" s="622"/>
      <c r="BV15" s="622"/>
      <c r="BW15" s="622"/>
      <c r="BX15" s="622"/>
      <c r="BY15" s="622"/>
      <c r="BZ15" s="622"/>
      <c r="CA15" s="622"/>
      <c r="CB15" s="631"/>
      <c r="CD15" s="636" t="s">
        <v>251</v>
      </c>
      <c r="CE15" s="637"/>
      <c r="CF15" s="637"/>
      <c r="CG15" s="637"/>
      <c r="CH15" s="637"/>
      <c r="CI15" s="637"/>
      <c r="CJ15" s="637"/>
      <c r="CK15" s="637"/>
      <c r="CL15" s="637"/>
      <c r="CM15" s="637"/>
      <c r="CN15" s="637"/>
      <c r="CO15" s="637"/>
      <c r="CP15" s="637"/>
      <c r="CQ15" s="638"/>
      <c r="CR15" s="621">
        <v>10486137</v>
      </c>
      <c r="CS15" s="622"/>
      <c r="CT15" s="622"/>
      <c r="CU15" s="622"/>
      <c r="CV15" s="622"/>
      <c r="CW15" s="622"/>
      <c r="CX15" s="622"/>
      <c r="CY15" s="623"/>
      <c r="CZ15" s="624">
        <v>7.8</v>
      </c>
      <c r="DA15" s="624"/>
      <c r="DB15" s="624"/>
      <c r="DC15" s="624"/>
      <c r="DD15" s="630">
        <v>2317753</v>
      </c>
      <c r="DE15" s="622"/>
      <c r="DF15" s="622"/>
      <c r="DG15" s="622"/>
      <c r="DH15" s="622"/>
      <c r="DI15" s="622"/>
      <c r="DJ15" s="622"/>
      <c r="DK15" s="622"/>
      <c r="DL15" s="622"/>
      <c r="DM15" s="622"/>
      <c r="DN15" s="622"/>
      <c r="DO15" s="622"/>
      <c r="DP15" s="623"/>
      <c r="DQ15" s="630">
        <v>7906812</v>
      </c>
      <c r="DR15" s="622"/>
      <c r="DS15" s="622"/>
      <c r="DT15" s="622"/>
      <c r="DU15" s="622"/>
      <c r="DV15" s="622"/>
      <c r="DW15" s="622"/>
      <c r="DX15" s="622"/>
      <c r="DY15" s="622"/>
      <c r="DZ15" s="622"/>
      <c r="EA15" s="622"/>
      <c r="EB15" s="622"/>
      <c r="EC15" s="631"/>
    </row>
    <row r="16" spans="2:143" ht="11.25" customHeight="1">
      <c r="B16" s="618" t="s">
        <v>252</v>
      </c>
      <c r="C16" s="619"/>
      <c r="D16" s="619"/>
      <c r="E16" s="619"/>
      <c r="F16" s="619"/>
      <c r="G16" s="619"/>
      <c r="H16" s="619"/>
      <c r="I16" s="619"/>
      <c r="J16" s="619"/>
      <c r="K16" s="619"/>
      <c r="L16" s="619"/>
      <c r="M16" s="619"/>
      <c r="N16" s="619"/>
      <c r="O16" s="619"/>
      <c r="P16" s="619"/>
      <c r="Q16" s="620"/>
      <c r="R16" s="621" t="s">
        <v>234</v>
      </c>
      <c r="S16" s="622"/>
      <c r="T16" s="622"/>
      <c r="U16" s="622"/>
      <c r="V16" s="622"/>
      <c r="W16" s="622"/>
      <c r="X16" s="622"/>
      <c r="Y16" s="623"/>
      <c r="Z16" s="624" t="s">
        <v>175</v>
      </c>
      <c r="AA16" s="624"/>
      <c r="AB16" s="624"/>
      <c r="AC16" s="624"/>
      <c r="AD16" s="625" t="s">
        <v>175</v>
      </c>
      <c r="AE16" s="625"/>
      <c r="AF16" s="625"/>
      <c r="AG16" s="625"/>
      <c r="AH16" s="625"/>
      <c r="AI16" s="625"/>
      <c r="AJ16" s="625"/>
      <c r="AK16" s="625"/>
      <c r="AL16" s="626" t="s">
        <v>175</v>
      </c>
      <c r="AM16" s="627"/>
      <c r="AN16" s="627"/>
      <c r="AO16" s="628"/>
      <c r="AP16" s="618" t="s">
        <v>253</v>
      </c>
      <c r="AQ16" s="619"/>
      <c r="AR16" s="619"/>
      <c r="AS16" s="619"/>
      <c r="AT16" s="619"/>
      <c r="AU16" s="619"/>
      <c r="AV16" s="619"/>
      <c r="AW16" s="619"/>
      <c r="AX16" s="619"/>
      <c r="AY16" s="619"/>
      <c r="AZ16" s="619"/>
      <c r="BA16" s="619"/>
      <c r="BB16" s="619"/>
      <c r="BC16" s="619"/>
      <c r="BD16" s="619"/>
      <c r="BE16" s="619"/>
      <c r="BF16" s="620"/>
      <c r="BG16" s="621" t="s">
        <v>175</v>
      </c>
      <c r="BH16" s="622"/>
      <c r="BI16" s="622"/>
      <c r="BJ16" s="622"/>
      <c r="BK16" s="622"/>
      <c r="BL16" s="622"/>
      <c r="BM16" s="622"/>
      <c r="BN16" s="623"/>
      <c r="BO16" s="624" t="s">
        <v>175</v>
      </c>
      <c r="BP16" s="624"/>
      <c r="BQ16" s="624"/>
      <c r="BR16" s="624"/>
      <c r="BS16" s="630" t="s">
        <v>175</v>
      </c>
      <c r="BT16" s="622"/>
      <c r="BU16" s="622"/>
      <c r="BV16" s="622"/>
      <c r="BW16" s="622"/>
      <c r="BX16" s="622"/>
      <c r="BY16" s="622"/>
      <c r="BZ16" s="622"/>
      <c r="CA16" s="622"/>
      <c r="CB16" s="631"/>
      <c r="CD16" s="636" t="s">
        <v>254</v>
      </c>
      <c r="CE16" s="637"/>
      <c r="CF16" s="637"/>
      <c r="CG16" s="637"/>
      <c r="CH16" s="637"/>
      <c r="CI16" s="637"/>
      <c r="CJ16" s="637"/>
      <c r="CK16" s="637"/>
      <c r="CL16" s="637"/>
      <c r="CM16" s="637"/>
      <c r="CN16" s="637"/>
      <c r="CO16" s="637"/>
      <c r="CP16" s="637"/>
      <c r="CQ16" s="638"/>
      <c r="CR16" s="621">
        <v>8114950</v>
      </c>
      <c r="CS16" s="622"/>
      <c r="CT16" s="622"/>
      <c r="CU16" s="622"/>
      <c r="CV16" s="622"/>
      <c r="CW16" s="622"/>
      <c r="CX16" s="622"/>
      <c r="CY16" s="623"/>
      <c r="CZ16" s="624">
        <v>6</v>
      </c>
      <c r="DA16" s="624"/>
      <c r="DB16" s="624"/>
      <c r="DC16" s="624"/>
      <c r="DD16" s="630" t="s">
        <v>234</v>
      </c>
      <c r="DE16" s="622"/>
      <c r="DF16" s="622"/>
      <c r="DG16" s="622"/>
      <c r="DH16" s="622"/>
      <c r="DI16" s="622"/>
      <c r="DJ16" s="622"/>
      <c r="DK16" s="622"/>
      <c r="DL16" s="622"/>
      <c r="DM16" s="622"/>
      <c r="DN16" s="622"/>
      <c r="DO16" s="622"/>
      <c r="DP16" s="623"/>
      <c r="DQ16" s="630">
        <v>227869</v>
      </c>
      <c r="DR16" s="622"/>
      <c r="DS16" s="622"/>
      <c r="DT16" s="622"/>
      <c r="DU16" s="622"/>
      <c r="DV16" s="622"/>
      <c r="DW16" s="622"/>
      <c r="DX16" s="622"/>
      <c r="DY16" s="622"/>
      <c r="DZ16" s="622"/>
      <c r="EA16" s="622"/>
      <c r="EB16" s="622"/>
      <c r="EC16" s="631"/>
    </row>
    <row r="17" spans="2:133" ht="11.25" customHeight="1">
      <c r="B17" s="618" t="s">
        <v>255</v>
      </c>
      <c r="C17" s="619"/>
      <c r="D17" s="619"/>
      <c r="E17" s="619"/>
      <c r="F17" s="619"/>
      <c r="G17" s="619"/>
      <c r="H17" s="619"/>
      <c r="I17" s="619"/>
      <c r="J17" s="619"/>
      <c r="K17" s="619"/>
      <c r="L17" s="619"/>
      <c r="M17" s="619"/>
      <c r="N17" s="619"/>
      <c r="O17" s="619"/>
      <c r="P17" s="619"/>
      <c r="Q17" s="620"/>
      <c r="R17" s="621">
        <v>137492</v>
      </c>
      <c r="S17" s="622"/>
      <c r="T17" s="622"/>
      <c r="U17" s="622"/>
      <c r="V17" s="622"/>
      <c r="W17" s="622"/>
      <c r="X17" s="622"/>
      <c r="Y17" s="623"/>
      <c r="Z17" s="624">
        <v>0.1</v>
      </c>
      <c r="AA17" s="624"/>
      <c r="AB17" s="624"/>
      <c r="AC17" s="624"/>
      <c r="AD17" s="625">
        <v>137492</v>
      </c>
      <c r="AE17" s="625"/>
      <c r="AF17" s="625"/>
      <c r="AG17" s="625"/>
      <c r="AH17" s="625"/>
      <c r="AI17" s="625"/>
      <c r="AJ17" s="625"/>
      <c r="AK17" s="625"/>
      <c r="AL17" s="626">
        <v>0.3</v>
      </c>
      <c r="AM17" s="627"/>
      <c r="AN17" s="627"/>
      <c r="AO17" s="628"/>
      <c r="AP17" s="618" t="s">
        <v>256</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24" t="s">
        <v>175</v>
      </c>
      <c r="BP17" s="624"/>
      <c r="BQ17" s="624"/>
      <c r="BR17" s="624"/>
      <c r="BS17" s="630" t="s">
        <v>175</v>
      </c>
      <c r="BT17" s="622"/>
      <c r="BU17" s="622"/>
      <c r="BV17" s="622"/>
      <c r="BW17" s="622"/>
      <c r="BX17" s="622"/>
      <c r="BY17" s="622"/>
      <c r="BZ17" s="622"/>
      <c r="CA17" s="622"/>
      <c r="CB17" s="631"/>
      <c r="CD17" s="636" t="s">
        <v>257</v>
      </c>
      <c r="CE17" s="637"/>
      <c r="CF17" s="637"/>
      <c r="CG17" s="637"/>
      <c r="CH17" s="637"/>
      <c r="CI17" s="637"/>
      <c r="CJ17" s="637"/>
      <c r="CK17" s="637"/>
      <c r="CL17" s="637"/>
      <c r="CM17" s="637"/>
      <c r="CN17" s="637"/>
      <c r="CO17" s="637"/>
      <c r="CP17" s="637"/>
      <c r="CQ17" s="638"/>
      <c r="CR17" s="621">
        <v>8495390</v>
      </c>
      <c r="CS17" s="622"/>
      <c r="CT17" s="622"/>
      <c r="CU17" s="622"/>
      <c r="CV17" s="622"/>
      <c r="CW17" s="622"/>
      <c r="CX17" s="622"/>
      <c r="CY17" s="623"/>
      <c r="CZ17" s="624">
        <v>6.3</v>
      </c>
      <c r="DA17" s="624"/>
      <c r="DB17" s="624"/>
      <c r="DC17" s="624"/>
      <c r="DD17" s="630" t="s">
        <v>175</v>
      </c>
      <c r="DE17" s="622"/>
      <c r="DF17" s="622"/>
      <c r="DG17" s="622"/>
      <c r="DH17" s="622"/>
      <c r="DI17" s="622"/>
      <c r="DJ17" s="622"/>
      <c r="DK17" s="622"/>
      <c r="DL17" s="622"/>
      <c r="DM17" s="622"/>
      <c r="DN17" s="622"/>
      <c r="DO17" s="622"/>
      <c r="DP17" s="623"/>
      <c r="DQ17" s="630">
        <v>8079662</v>
      </c>
      <c r="DR17" s="622"/>
      <c r="DS17" s="622"/>
      <c r="DT17" s="622"/>
      <c r="DU17" s="622"/>
      <c r="DV17" s="622"/>
      <c r="DW17" s="622"/>
      <c r="DX17" s="622"/>
      <c r="DY17" s="622"/>
      <c r="DZ17" s="622"/>
      <c r="EA17" s="622"/>
      <c r="EB17" s="622"/>
      <c r="EC17" s="631"/>
    </row>
    <row r="18" spans="2:133" ht="11.25" customHeight="1">
      <c r="B18" s="618" t="s">
        <v>258</v>
      </c>
      <c r="C18" s="619"/>
      <c r="D18" s="619"/>
      <c r="E18" s="619"/>
      <c r="F18" s="619"/>
      <c r="G18" s="619"/>
      <c r="H18" s="619"/>
      <c r="I18" s="619"/>
      <c r="J18" s="619"/>
      <c r="K18" s="619"/>
      <c r="L18" s="619"/>
      <c r="M18" s="619"/>
      <c r="N18" s="619"/>
      <c r="O18" s="619"/>
      <c r="P18" s="619"/>
      <c r="Q18" s="620"/>
      <c r="R18" s="621">
        <v>12889828</v>
      </c>
      <c r="S18" s="622"/>
      <c r="T18" s="622"/>
      <c r="U18" s="622"/>
      <c r="V18" s="622"/>
      <c r="W18" s="622"/>
      <c r="X18" s="622"/>
      <c r="Y18" s="623"/>
      <c r="Z18" s="624">
        <v>9.1999999999999993</v>
      </c>
      <c r="AA18" s="624"/>
      <c r="AB18" s="624"/>
      <c r="AC18" s="624"/>
      <c r="AD18" s="625">
        <v>10479584</v>
      </c>
      <c r="AE18" s="625"/>
      <c r="AF18" s="625"/>
      <c r="AG18" s="625"/>
      <c r="AH18" s="625"/>
      <c r="AI18" s="625"/>
      <c r="AJ18" s="625"/>
      <c r="AK18" s="625"/>
      <c r="AL18" s="626">
        <v>19.5</v>
      </c>
      <c r="AM18" s="627"/>
      <c r="AN18" s="627"/>
      <c r="AO18" s="628"/>
      <c r="AP18" s="618" t="s">
        <v>259</v>
      </c>
      <c r="AQ18" s="619"/>
      <c r="AR18" s="619"/>
      <c r="AS18" s="619"/>
      <c r="AT18" s="619"/>
      <c r="AU18" s="619"/>
      <c r="AV18" s="619"/>
      <c r="AW18" s="619"/>
      <c r="AX18" s="619"/>
      <c r="AY18" s="619"/>
      <c r="AZ18" s="619"/>
      <c r="BA18" s="619"/>
      <c r="BB18" s="619"/>
      <c r="BC18" s="619"/>
      <c r="BD18" s="619"/>
      <c r="BE18" s="619"/>
      <c r="BF18" s="620"/>
      <c r="BG18" s="621" t="s">
        <v>175</v>
      </c>
      <c r="BH18" s="622"/>
      <c r="BI18" s="622"/>
      <c r="BJ18" s="622"/>
      <c r="BK18" s="622"/>
      <c r="BL18" s="622"/>
      <c r="BM18" s="622"/>
      <c r="BN18" s="623"/>
      <c r="BO18" s="624" t="s">
        <v>175</v>
      </c>
      <c r="BP18" s="624"/>
      <c r="BQ18" s="624"/>
      <c r="BR18" s="624"/>
      <c r="BS18" s="630" t="s">
        <v>175</v>
      </c>
      <c r="BT18" s="622"/>
      <c r="BU18" s="622"/>
      <c r="BV18" s="622"/>
      <c r="BW18" s="622"/>
      <c r="BX18" s="622"/>
      <c r="BY18" s="622"/>
      <c r="BZ18" s="622"/>
      <c r="CA18" s="622"/>
      <c r="CB18" s="631"/>
      <c r="CD18" s="636" t="s">
        <v>260</v>
      </c>
      <c r="CE18" s="637"/>
      <c r="CF18" s="637"/>
      <c r="CG18" s="637"/>
      <c r="CH18" s="637"/>
      <c r="CI18" s="637"/>
      <c r="CJ18" s="637"/>
      <c r="CK18" s="637"/>
      <c r="CL18" s="637"/>
      <c r="CM18" s="637"/>
      <c r="CN18" s="637"/>
      <c r="CO18" s="637"/>
      <c r="CP18" s="637"/>
      <c r="CQ18" s="638"/>
      <c r="CR18" s="621" t="s">
        <v>175</v>
      </c>
      <c r="CS18" s="622"/>
      <c r="CT18" s="622"/>
      <c r="CU18" s="622"/>
      <c r="CV18" s="622"/>
      <c r="CW18" s="622"/>
      <c r="CX18" s="622"/>
      <c r="CY18" s="623"/>
      <c r="CZ18" s="624" t="s">
        <v>175</v>
      </c>
      <c r="DA18" s="624"/>
      <c r="DB18" s="624"/>
      <c r="DC18" s="624"/>
      <c r="DD18" s="630" t="s">
        <v>175</v>
      </c>
      <c r="DE18" s="622"/>
      <c r="DF18" s="622"/>
      <c r="DG18" s="622"/>
      <c r="DH18" s="622"/>
      <c r="DI18" s="622"/>
      <c r="DJ18" s="622"/>
      <c r="DK18" s="622"/>
      <c r="DL18" s="622"/>
      <c r="DM18" s="622"/>
      <c r="DN18" s="622"/>
      <c r="DO18" s="622"/>
      <c r="DP18" s="623"/>
      <c r="DQ18" s="630" t="s">
        <v>175</v>
      </c>
      <c r="DR18" s="622"/>
      <c r="DS18" s="622"/>
      <c r="DT18" s="622"/>
      <c r="DU18" s="622"/>
      <c r="DV18" s="622"/>
      <c r="DW18" s="622"/>
      <c r="DX18" s="622"/>
      <c r="DY18" s="622"/>
      <c r="DZ18" s="622"/>
      <c r="EA18" s="622"/>
      <c r="EB18" s="622"/>
      <c r="EC18" s="631"/>
    </row>
    <row r="19" spans="2:133" ht="11.25" customHeight="1">
      <c r="B19" s="618" t="s">
        <v>261</v>
      </c>
      <c r="C19" s="619"/>
      <c r="D19" s="619"/>
      <c r="E19" s="619"/>
      <c r="F19" s="619"/>
      <c r="G19" s="619"/>
      <c r="H19" s="619"/>
      <c r="I19" s="619"/>
      <c r="J19" s="619"/>
      <c r="K19" s="619"/>
      <c r="L19" s="619"/>
      <c r="M19" s="619"/>
      <c r="N19" s="619"/>
      <c r="O19" s="619"/>
      <c r="P19" s="619"/>
      <c r="Q19" s="620"/>
      <c r="R19" s="621">
        <v>10479584</v>
      </c>
      <c r="S19" s="622"/>
      <c r="T19" s="622"/>
      <c r="U19" s="622"/>
      <c r="V19" s="622"/>
      <c r="W19" s="622"/>
      <c r="X19" s="622"/>
      <c r="Y19" s="623"/>
      <c r="Z19" s="624">
        <v>7.5</v>
      </c>
      <c r="AA19" s="624"/>
      <c r="AB19" s="624"/>
      <c r="AC19" s="624"/>
      <c r="AD19" s="625">
        <v>10479584</v>
      </c>
      <c r="AE19" s="625"/>
      <c r="AF19" s="625"/>
      <c r="AG19" s="625"/>
      <c r="AH19" s="625"/>
      <c r="AI19" s="625"/>
      <c r="AJ19" s="625"/>
      <c r="AK19" s="625"/>
      <c r="AL19" s="626">
        <v>19.5</v>
      </c>
      <c r="AM19" s="627"/>
      <c r="AN19" s="627"/>
      <c r="AO19" s="628"/>
      <c r="AP19" s="618" t="s">
        <v>262</v>
      </c>
      <c r="AQ19" s="619"/>
      <c r="AR19" s="619"/>
      <c r="AS19" s="619"/>
      <c r="AT19" s="619"/>
      <c r="AU19" s="619"/>
      <c r="AV19" s="619"/>
      <c r="AW19" s="619"/>
      <c r="AX19" s="619"/>
      <c r="AY19" s="619"/>
      <c r="AZ19" s="619"/>
      <c r="BA19" s="619"/>
      <c r="BB19" s="619"/>
      <c r="BC19" s="619"/>
      <c r="BD19" s="619"/>
      <c r="BE19" s="619"/>
      <c r="BF19" s="620"/>
      <c r="BG19" s="621">
        <v>2324258</v>
      </c>
      <c r="BH19" s="622"/>
      <c r="BI19" s="622"/>
      <c r="BJ19" s="622"/>
      <c r="BK19" s="622"/>
      <c r="BL19" s="622"/>
      <c r="BM19" s="622"/>
      <c r="BN19" s="623"/>
      <c r="BO19" s="624">
        <v>6.1</v>
      </c>
      <c r="BP19" s="624"/>
      <c r="BQ19" s="624"/>
      <c r="BR19" s="624"/>
      <c r="BS19" s="630" t="s">
        <v>175</v>
      </c>
      <c r="BT19" s="622"/>
      <c r="BU19" s="622"/>
      <c r="BV19" s="622"/>
      <c r="BW19" s="622"/>
      <c r="BX19" s="622"/>
      <c r="BY19" s="622"/>
      <c r="BZ19" s="622"/>
      <c r="CA19" s="622"/>
      <c r="CB19" s="631"/>
      <c r="CD19" s="636" t="s">
        <v>263</v>
      </c>
      <c r="CE19" s="637"/>
      <c r="CF19" s="637"/>
      <c r="CG19" s="637"/>
      <c r="CH19" s="637"/>
      <c r="CI19" s="637"/>
      <c r="CJ19" s="637"/>
      <c r="CK19" s="637"/>
      <c r="CL19" s="637"/>
      <c r="CM19" s="637"/>
      <c r="CN19" s="637"/>
      <c r="CO19" s="637"/>
      <c r="CP19" s="637"/>
      <c r="CQ19" s="638"/>
      <c r="CR19" s="621" t="s">
        <v>175</v>
      </c>
      <c r="CS19" s="622"/>
      <c r="CT19" s="622"/>
      <c r="CU19" s="622"/>
      <c r="CV19" s="622"/>
      <c r="CW19" s="622"/>
      <c r="CX19" s="622"/>
      <c r="CY19" s="623"/>
      <c r="CZ19" s="624" t="s">
        <v>175</v>
      </c>
      <c r="DA19" s="624"/>
      <c r="DB19" s="624"/>
      <c r="DC19" s="624"/>
      <c r="DD19" s="630" t="s">
        <v>175</v>
      </c>
      <c r="DE19" s="622"/>
      <c r="DF19" s="622"/>
      <c r="DG19" s="622"/>
      <c r="DH19" s="622"/>
      <c r="DI19" s="622"/>
      <c r="DJ19" s="622"/>
      <c r="DK19" s="622"/>
      <c r="DL19" s="622"/>
      <c r="DM19" s="622"/>
      <c r="DN19" s="622"/>
      <c r="DO19" s="622"/>
      <c r="DP19" s="623"/>
      <c r="DQ19" s="630" t="s">
        <v>234</v>
      </c>
      <c r="DR19" s="622"/>
      <c r="DS19" s="622"/>
      <c r="DT19" s="622"/>
      <c r="DU19" s="622"/>
      <c r="DV19" s="622"/>
      <c r="DW19" s="622"/>
      <c r="DX19" s="622"/>
      <c r="DY19" s="622"/>
      <c r="DZ19" s="622"/>
      <c r="EA19" s="622"/>
      <c r="EB19" s="622"/>
      <c r="EC19" s="631"/>
    </row>
    <row r="20" spans="2:133" ht="11.25" customHeight="1">
      <c r="B20" s="618" t="s">
        <v>264</v>
      </c>
      <c r="C20" s="619"/>
      <c r="D20" s="619"/>
      <c r="E20" s="619"/>
      <c r="F20" s="619"/>
      <c r="G20" s="619"/>
      <c r="H20" s="619"/>
      <c r="I20" s="619"/>
      <c r="J20" s="619"/>
      <c r="K20" s="619"/>
      <c r="L20" s="619"/>
      <c r="M20" s="619"/>
      <c r="N20" s="619"/>
      <c r="O20" s="619"/>
      <c r="P20" s="619"/>
      <c r="Q20" s="620"/>
      <c r="R20" s="621">
        <v>1027707</v>
      </c>
      <c r="S20" s="622"/>
      <c r="T20" s="622"/>
      <c r="U20" s="622"/>
      <c r="V20" s="622"/>
      <c r="W20" s="622"/>
      <c r="X20" s="622"/>
      <c r="Y20" s="623"/>
      <c r="Z20" s="624">
        <v>0.7</v>
      </c>
      <c r="AA20" s="624"/>
      <c r="AB20" s="624"/>
      <c r="AC20" s="624"/>
      <c r="AD20" s="625" t="s">
        <v>175</v>
      </c>
      <c r="AE20" s="625"/>
      <c r="AF20" s="625"/>
      <c r="AG20" s="625"/>
      <c r="AH20" s="625"/>
      <c r="AI20" s="625"/>
      <c r="AJ20" s="625"/>
      <c r="AK20" s="625"/>
      <c r="AL20" s="626" t="s">
        <v>175</v>
      </c>
      <c r="AM20" s="627"/>
      <c r="AN20" s="627"/>
      <c r="AO20" s="628"/>
      <c r="AP20" s="618" t="s">
        <v>265</v>
      </c>
      <c r="AQ20" s="619"/>
      <c r="AR20" s="619"/>
      <c r="AS20" s="619"/>
      <c r="AT20" s="619"/>
      <c r="AU20" s="619"/>
      <c r="AV20" s="619"/>
      <c r="AW20" s="619"/>
      <c r="AX20" s="619"/>
      <c r="AY20" s="619"/>
      <c r="AZ20" s="619"/>
      <c r="BA20" s="619"/>
      <c r="BB20" s="619"/>
      <c r="BC20" s="619"/>
      <c r="BD20" s="619"/>
      <c r="BE20" s="619"/>
      <c r="BF20" s="620"/>
      <c r="BG20" s="621">
        <v>2324258</v>
      </c>
      <c r="BH20" s="622"/>
      <c r="BI20" s="622"/>
      <c r="BJ20" s="622"/>
      <c r="BK20" s="622"/>
      <c r="BL20" s="622"/>
      <c r="BM20" s="622"/>
      <c r="BN20" s="623"/>
      <c r="BO20" s="624">
        <v>6.1</v>
      </c>
      <c r="BP20" s="624"/>
      <c r="BQ20" s="624"/>
      <c r="BR20" s="624"/>
      <c r="BS20" s="630" t="s">
        <v>175</v>
      </c>
      <c r="BT20" s="622"/>
      <c r="BU20" s="622"/>
      <c r="BV20" s="622"/>
      <c r="BW20" s="622"/>
      <c r="BX20" s="622"/>
      <c r="BY20" s="622"/>
      <c r="BZ20" s="622"/>
      <c r="CA20" s="622"/>
      <c r="CB20" s="631"/>
      <c r="CD20" s="636" t="s">
        <v>266</v>
      </c>
      <c r="CE20" s="637"/>
      <c r="CF20" s="637"/>
      <c r="CG20" s="637"/>
      <c r="CH20" s="637"/>
      <c r="CI20" s="637"/>
      <c r="CJ20" s="637"/>
      <c r="CK20" s="637"/>
      <c r="CL20" s="637"/>
      <c r="CM20" s="637"/>
      <c r="CN20" s="637"/>
      <c r="CO20" s="637"/>
      <c r="CP20" s="637"/>
      <c r="CQ20" s="638"/>
      <c r="CR20" s="621">
        <v>134424777</v>
      </c>
      <c r="CS20" s="622"/>
      <c r="CT20" s="622"/>
      <c r="CU20" s="622"/>
      <c r="CV20" s="622"/>
      <c r="CW20" s="622"/>
      <c r="CX20" s="622"/>
      <c r="CY20" s="623"/>
      <c r="CZ20" s="624">
        <v>100</v>
      </c>
      <c r="DA20" s="624"/>
      <c r="DB20" s="624"/>
      <c r="DC20" s="624"/>
      <c r="DD20" s="630">
        <v>12367101</v>
      </c>
      <c r="DE20" s="622"/>
      <c r="DF20" s="622"/>
      <c r="DG20" s="622"/>
      <c r="DH20" s="622"/>
      <c r="DI20" s="622"/>
      <c r="DJ20" s="622"/>
      <c r="DK20" s="622"/>
      <c r="DL20" s="622"/>
      <c r="DM20" s="622"/>
      <c r="DN20" s="622"/>
      <c r="DO20" s="622"/>
      <c r="DP20" s="623"/>
      <c r="DQ20" s="630">
        <v>63551353</v>
      </c>
      <c r="DR20" s="622"/>
      <c r="DS20" s="622"/>
      <c r="DT20" s="622"/>
      <c r="DU20" s="622"/>
      <c r="DV20" s="622"/>
      <c r="DW20" s="622"/>
      <c r="DX20" s="622"/>
      <c r="DY20" s="622"/>
      <c r="DZ20" s="622"/>
      <c r="EA20" s="622"/>
      <c r="EB20" s="622"/>
      <c r="EC20" s="631"/>
    </row>
    <row r="21" spans="2:133" ht="11.25" customHeight="1">
      <c r="B21" s="618" t="s">
        <v>267</v>
      </c>
      <c r="C21" s="619"/>
      <c r="D21" s="619"/>
      <c r="E21" s="619"/>
      <c r="F21" s="619"/>
      <c r="G21" s="619"/>
      <c r="H21" s="619"/>
      <c r="I21" s="619"/>
      <c r="J21" s="619"/>
      <c r="K21" s="619"/>
      <c r="L21" s="619"/>
      <c r="M21" s="619"/>
      <c r="N21" s="619"/>
      <c r="O21" s="619"/>
      <c r="P21" s="619"/>
      <c r="Q21" s="620"/>
      <c r="R21" s="621">
        <v>1382537</v>
      </c>
      <c r="S21" s="622"/>
      <c r="T21" s="622"/>
      <c r="U21" s="622"/>
      <c r="V21" s="622"/>
      <c r="W21" s="622"/>
      <c r="X21" s="622"/>
      <c r="Y21" s="623"/>
      <c r="Z21" s="624">
        <v>1</v>
      </c>
      <c r="AA21" s="624"/>
      <c r="AB21" s="624"/>
      <c r="AC21" s="624"/>
      <c r="AD21" s="625" t="s">
        <v>175</v>
      </c>
      <c r="AE21" s="625"/>
      <c r="AF21" s="625"/>
      <c r="AG21" s="625"/>
      <c r="AH21" s="625"/>
      <c r="AI21" s="625"/>
      <c r="AJ21" s="625"/>
      <c r="AK21" s="625"/>
      <c r="AL21" s="626" t="s">
        <v>234</v>
      </c>
      <c r="AM21" s="627"/>
      <c r="AN21" s="627"/>
      <c r="AO21" s="628"/>
      <c r="AP21" s="639" t="s">
        <v>268</v>
      </c>
      <c r="AQ21" s="640"/>
      <c r="AR21" s="640"/>
      <c r="AS21" s="640"/>
      <c r="AT21" s="640"/>
      <c r="AU21" s="640"/>
      <c r="AV21" s="640"/>
      <c r="AW21" s="640"/>
      <c r="AX21" s="640"/>
      <c r="AY21" s="640"/>
      <c r="AZ21" s="640"/>
      <c r="BA21" s="640"/>
      <c r="BB21" s="640"/>
      <c r="BC21" s="640"/>
      <c r="BD21" s="640"/>
      <c r="BE21" s="640"/>
      <c r="BF21" s="641"/>
      <c r="BG21" s="621">
        <v>116762</v>
      </c>
      <c r="BH21" s="622"/>
      <c r="BI21" s="622"/>
      <c r="BJ21" s="622"/>
      <c r="BK21" s="622"/>
      <c r="BL21" s="622"/>
      <c r="BM21" s="622"/>
      <c r="BN21" s="623"/>
      <c r="BO21" s="624">
        <v>0.3</v>
      </c>
      <c r="BP21" s="624"/>
      <c r="BQ21" s="624"/>
      <c r="BR21" s="624"/>
      <c r="BS21" s="630" t="s">
        <v>175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269</v>
      </c>
      <c r="C22" s="619"/>
      <c r="D22" s="619"/>
      <c r="E22" s="619"/>
      <c r="F22" s="619"/>
      <c r="G22" s="619"/>
      <c r="H22" s="619"/>
      <c r="I22" s="619"/>
      <c r="J22" s="619"/>
      <c r="K22" s="619"/>
      <c r="L22" s="619"/>
      <c r="M22" s="619"/>
      <c r="N22" s="619"/>
      <c r="O22" s="619"/>
      <c r="P22" s="619"/>
      <c r="Q22" s="620"/>
      <c r="R22" s="621">
        <v>58179361</v>
      </c>
      <c r="S22" s="622"/>
      <c r="T22" s="622"/>
      <c r="U22" s="622"/>
      <c r="V22" s="622"/>
      <c r="W22" s="622"/>
      <c r="X22" s="622"/>
      <c r="Y22" s="623"/>
      <c r="Z22" s="624">
        <v>41.6</v>
      </c>
      <c r="AA22" s="624"/>
      <c r="AB22" s="624"/>
      <c r="AC22" s="624"/>
      <c r="AD22" s="625">
        <v>53561621</v>
      </c>
      <c r="AE22" s="625"/>
      <c r="AF22" s="625"/>
      <c r="AG22" s="625"/>
      <c r="AH22" s="625"/>
      <c r="AI22" s="625"/>
      <c r="AJ22" s="625"/>
      <c r="AK22" s="625"/>
      <c r="AL22" s="626">
        <v>99.6</v>
      </c>
      <c r="AM22" s="627"/>
      <c r="AN22" s="627"/>
      <c r="AO22" s="628"/>
      <c r="AP22" s="639" t="s">
        <v>270</v>
      </c>
      <c r="AQ22" s="640"/>
      <c r="AR22" s="640"/>
      <c r="AS22" s="640"/>
      <c r="AT22" s="640"/>
      <c r="AU22" s="640"/>
      <c r="AV22" s="640"/>
      <c r="AW22" s="640"/>
      <c r="AX22" s="640"/>
      <c r="AY22" s="640"/>
      <c r="AZ22" s="640"/>
      <c r="BA22" s="640"/>
      <c r="BB22" s="640"/>
      <c r="BC22" s="640"/>
      <c r="BD22" s="640"/>
      <c r="BE22" s="640"/>
      <c r="BF22" s="641"/>
      <c r="BG22" s="621" t="s">
        <v>175</v>
      </c>
      <c r="BH22" s="622"/>
      <c r="BI22" s="622"/>
      <c r="BJ22" s="622"/>
      <c r="BK22" s="622"/>
      <c r="BL22" s="622"/>
      <c r="BM22" s="622"/>
      <c r="BN22" s="623"/>
      <c r="BO22" s="624" t="s">
        <v>175</v>
      </c>
      <c r="BP22" s="624"/>
      <c r="BQ22" s="624"/>
      <c r="BR22" s="624"/>
      <c r="BS22" s="630" t="s">
        <v>175</v>
      </c>
      <c r="BT22" s="622"/>
      <c r="BU22" s="622"/>
      <c r="BV22" s="622"/>
      <c r="BW22" s="622"/>
      <c r="BX22" s="622"/>
      <c r="BY22" s="622"/>
      <c r="BZ22" s="622"/>
      <c r="CA22" s="622"/>
      <c r="CB22" s="631"/>
      <c r="CD22" s="603" t="s">
        <v>271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272</v>
      </c>
      <c r="C23" s="619"/>
      <c r="D23" s="619"/>
      <c r="E23" s="619"/>
      <c r="F23" s="619"/>
      <c r="G23" s="619"/>
      <c r="H23" s="619"/>
      <c r="I23" s="619"/>
      <c r="J23" s="619"/>
      <c r="K23" s="619"/>
      <c r="L23" s="619"/>
      <c r="M23" s="619"/>
      <c r="N23" s="619"/>
      <c r="O23" s="619"/>
      <c r="P23" s="619"/>
      <c r="Q23" s="620"/>
      <c r="R23" s="621">
        <v>46529</v>
      </c>
      <c r="S23" s="622"/>
      <c r="T23" s="622"/>
      <c r="U23" s="622"/>
      <c r="V23" s="622"/>
      <c r="W23" s="622"/>
      <c r="X23" s="622"/>
      <c r="Y23" s="623"/>
      <c r="Z23" s="624">
        <v>0</v>
      </c>
      <c r="AA23" s="624"/>
      <c r="AB23" s="624"/>
      <c r="AC23" s="624"/>
      <c r="AD23" s="625">
        <v>46529</v>
      </c>
      <c r="AE23" s="625"/>
      <c r="AF23" s="625"/>
      <c r="AG23" s="625"/>
      <c r="AH23" s="625"/>
      <c r="AI23" s="625"/>
      <c r="AJ23" s="625"/>
      <c r="AK23" s="625"/>
      <c r="AL23" s="626">
        <v>0.1</v>
      </c>
      <c r="AM23" s="627"/>
      <c r="AN23" s="627"/>
      <c r="AO23" s="628"/>
      <c r="AP23" s="639" t="s">
        <v>273</v>
      </c>
      <c r="AQ23" s="640"/>
      <c r="AR23" s="640"/>
      <c r="AS23" s="640"/>
      <c r="AT23" s="640"/>
      <c r="AU23" s="640"/>
      <c r="AV23" s="640"/>
      <c r="AW23" s="640"/>
      <c r="AX23" s="640"/>
      <c r="AY23" s="640"/>
      <c r="AZ23" s="640"/>
      <c r="BA23" s="640"/>
      <c r="BB23" s="640"/>
      <c r="BC23" s="640"/>
      <c r="BD23" s="640"/>
      <c r="BE23" s="640"/>
      <c r="BF23" s="641"/>
      <c r="BG23" s="621">
        <v>2207496</v>
      </c>
      <c r="BH23" s="622"/>
      <c r="BI23" s="622"/>
      <c r="BJ23" s="622"/>
      <c r="BK23" s="622"/>
      <c r="BL23" s="622"/>
      <c r="BM23" s="622"/>
      <c r="BN23" s="623"/>
      <c r="BO23" s="624">
        <v>5.8</v>
      </c>
      <c r="BP23" s="624"/>
      <c r="BQ23" s="624"/>
      <c r="BR23" s="624"/>
      <c r="BS23" s="630" t="s">
        <v>175</v>
      </c>
      <c r="BT23" s="622"/>
      <c r="BU23" s="622"/>
      <c r="BV23" s="622"/>
      <c r="BW23" s="622"/>
      <c r="BX23" s="622"/>
      <c r="BY23" s="622"/>
      <c r="BZ23" s="622"/>
      <c r="CA23" s="622"/>
      <c r="CB23" s="631"/>
      <c r="CD23" s="603" t="s">
        <v>212</v>
      </c>
      <c r="CE23" s="604"/>
      <c r="CF23" s="604"/>
      <c r="CG23" s="604"/>
      <c r="CH23" s="604"/>
      <c r="CI23" s="604"/>
      <c r="CJ23" s="604"/>
      <c r="CK23" s="604"/>
      <c r="CL23" s="604"/>
      <c r="CM23" s="604"/>
      <c r="CN23" s="604"/>
      <c r="CO23" s="604"/>
      <c r="CP23" s="604"/>
      <c r="CQ23" s="605"/>
      <c r="CR23" s="603" t="s">
        <v>274</v>
      </c>
      <c r="CS23" s="604"/>
      <c r="CT23" s="604"/>
      <c r="CU23" s="604"/>
      <c r="CV23" s="604"/>
      <c r="CW23" s="604"/>
      <c r="CX23" s="604"/>
      <c r="CY23" s="605"/>
      <c r="CZ23" s="603" t="s">
        <v>275</v>
      </c>
      <c r="DA23" s="604"/>
      <c r="DB23" s="604"/>
      <c r="DC23" s="605"/>
      <c r="DD23" s="603" t="s">
        <v>276</v>
      </c>
      <c r="DE23" s="604"/>
      <c r="DF23" s="604"/>
      <c r="DG23" s="604"/>
      <c r="DH23" s="604"/>
      <c r="DI23" s="604"/>
      <c r="DJ23" s="604"/>
      <c r="DK23" s="605"/>
      <c r="DL23" s="651" t="s">
        <v>277</v>
      </c>
      <c r="DM23" s="652"/>
      <c r="DN23" s="652"/>
      <c r="DO23" s="652"/>
      <c r="DP23" s="652"/>
      <c r="DQ23" s="652"/>
      <c r="DR23" s="652"/>
      <c r="DS23" s="652"/>
      <c r="DT23" s="652"/>
      <c r="DU23" s="652"/>
      <c r="DV23" s="653"/>
      <c r="DW23" s="603" t="s">
        <v>278</v>
      </c>
      <c r="DX23" s="604"/>
      <c r="DY23" s="604"/>
      <c r="DZ23" s="604"/>
      <c r="EA23" s="604"/>
      <c r="EB23" s="604"/>
      <c r="EC23" s="605"/>
    </row>
    <row r="24" spans="2:133" ht="11.25" customHeight="1">
      <c r="B24" s="618" t="s">
        <v>279</v>
      </c>
      <c r="C24" s="619"/>
      <c r="D24" s="619"/>
      <c r="E24" s="619"/>
      <c r="F24" s="619"/>
      <c r="G24" s="619"/>
      <c r="H24" s="619"/>
      <c r="I24" s="619"/>
      <c r="J24" s="619"/>
      <c r="K24" s="619"/>
      <c r="L24" s="619"/>
      <c r="M24" s="619"/>
      <c r="N24" s="619"/>
      <c r="O24" s="619"/>
      <c r="P24" s="619"/>
      <c r="Q24" s="620"/>
      <c r="R24" s="621">
        <v>987399</v>
      </c>
      <c r="S24" s="622"/>
      <c r="T24" s="622"/>
      <c r="U24" s="622"/>
      <c r="V24" s="622"/>
      <c r="W24" s="622"/>
      <c r="X24" s="622"/>
      <c r="Y24" s="623"/>
      <c r="Z24" s="624">
        <v>0.7</v>
      </c>
      <c r="AA24" s="624"/>
      <c r="AB24" s="624"/>
      <c r="AC24" s="624"/>
      <c r="AD24" s="625" t="s">
        <v>234</v>
      </c>
      <c r="AE24" s="625"/>
      <c r="AF24" s="625"/>
      <c r="AG24" s="625"/>
      <c r="AH24" s="625"/>
      <c r="AI24" s="625"/>
      <c r="AJ24" s="625"/>
      <c r="AK24" s="625"/>
      <c r="AL24" s="626" t="s">
        <v>175</v>
      </c>
      <c r="AM24" s="627"/>
      <c r="AN24" s="627"/>
      <c r="AO24" s="628"/>
      <c r="AP24" s="639" t="s">
        <v>280</v>
      </c>
      <c r="AQ24" s="640"/>
      <c r="AR24" s="640"/>
      <c r="AS24" s="640"/>
      <c r="AT24" s="640"/>
      <c r="AU24" s="640"/>
      <c r="AV24" s="640"/>
      <c r="AW24" s="640"/>
      <c r="AX24" s="640"/>
      <c r="AY24" s="640"/>
      <c r="AZ24" s="640"/>
      <c r="BA24" s="640"/>
      <c r="BB24" s="640"/>
      <c r="BC24" s="640"/>
      <c r="BD24" s="640"/>
      <c r="BE24" s="640"/>
      <c r="BF24" s="641"/>
      <c r="BG24" s="621" t="s">
        <v>175</v>
      </c>
      <c r="BH24" s="622"/>
      <c r="BI24" s="622"/>
      <c r="BJ24" s="622"/>
      <c r="BK24" s="622"/>
      <c r="BL24" s="622"/>
      <c r="BM24" s="622"/>
      <c r="BN24" s="623"/>
      <c r="BO24" s="624" t="s">
        <v>234</v>
      </c>
      <c r="BP24" s="624"/>
      <c r="BQ24" s="624"/>
      <c r="BR24" s="624"/>
      <c r="BS24" s="630" t="s">
        <v>175</v>
      </c>
      <c r="BT24" s="622"/>
      <c r="BU24" s="622"/>
      <c r="BV24" s="622"/>
      <c r="BW24" s="622"/>
      <c r="BX24" s="622"/>
      <c r="BY24" s="622"/>
      <c r="BZ24" s="622"/>
      <c r="CA24" s="622"/>
      <c r="CB24" s="631"/>
      <c r="CD24" s="632" t="s">
        <v>281</v>
      </c>
      <c r="CE24" s="633"/>
      <c r="CF24" s="633"/>
      <c r="CG24" s="633"/>
      <c r="CH24" s="633"/>
      <c r="CI24" s="633"/>
      <c r="CJ24" s="633"/>
      <c r="CK24" s="633"/>
      <c r="CL24" s="633"/>
      <c r="CM24" s="633"/>
      <c r="CN24" s="633"/>
      <c r="CO24" s="633"/>
      <c r="CP24" s="633"/>
      <c r="CQ24" s="634"/>
      <c r="CR24" s="610">
        <v>47540959</v>
      </c>
      <c r="CS24" s="611"/>
      <c r="CT24" s="611"/>
      <c r="CU24" s="611"/>
      <c r="CV24" s="611"/>
      <c r="CW24" s="611"/>
      <c r="CX24" s="611"/>
      <c r="CY24" s="612"/>
      <c r="CZ24" s="615">
        <v>35.4</v>
      </c>
      <c r="DA24" s="616"/>
      <c r="DB24" s="616"/>
      <c r="DC24" s="635"/>
      <c r="DD24" s="654">
        <v>30229961</v>
      </c>
      <c r="DE24" s="611"/>
      <c r="DF24" s="611"/>
      <c r="DG24" s="611"/>
      <c r="DH24" s="611"/>
      <c r="DI24" s="611"/>
      <c r="DJ24" s="611"/>
      <c r="DK24" s="612"/>
      <c r="DL24" s="654">
        <v>29079052</v>
      </c>
      <c r="DM24" s="611"/>
      <c r="DN24" s="611"/>
      <c r="DO24" s="611"/>
      <c r="DP24" s="611"/>
      <c r="DQ24" s="611"/>
      <c r="DR24" s="611"/>
      <c r="DS24" s="611"/>
      <c r="DT24" s="611"/>
      <c r="DU24" s="611"/>
      <c r="DV24" s="612"/>
      <c r="DW24" s="615">
        <v>50.5</v>
      </c>
      <c r="DX24" s="616"/>
      <c r="DY24" s="616"/>
      <c r="DZ24" s="616"/>
      <c r="EA24" s="616"/>
      <c r="EB24" s="616"/>
      <c r="EC24" s="617"/>
    </row>
    <row r="25" spans="2:133" ht="11.25" customHeight="1">
      <c r="B25" s="618" t="s">
        <v>282</v>
      </c>
      <c r="C25" s="619"/>
      <c r="D25" s="619"/>
      <c r="E25" s="619"/>
      <c r="F25" s="619"/>
      <c r="G25" s="619"/>
      <c r="H25" s="619"/>
      <c r="I25" s="619"/>
      <c r="J25" s="619"/>
      <c r="K25" s="619"/>
      <c r="L25" s="619"/>
      <c r="M25" s="619"/>
      <c r="N25" s="619"/>
      <c r="O25" s="619"/>
      <c r="P25" s="619"/>
      <c r="Q25" s="620"/>
      <c r="R25" s="621">
        <v>1410052</v>
      </c>
      <c r="S25" s="622"/>
      <c r="T25" s="622"/>
      <c r="U25" s="622"/>
      <c r="V25" s="622"/>
      <c r="W25" s="622"/>
      <c r="X25" s="622"/>
      <c r="Y25" s="623"/>
      <c r="Z25" s="624">
        <v>1</v>
      </c>
      <c r="AA25" s="624"/>
      <c r="AB25" s="624"/>
      <c r="AC25" s="624"/>
      <c r="AD25" s="625">
        <v>74022</v>
      </c>
      <c r="AE25" s="625"/>
      <c r="AF25" s="625"/>
      <c r="AG25" s="625"/>
      <c r="AH25" s="625"/>
      <c r="AI25" s="625"/>
      <c r="AJ25" s="625"/>
      <c r="AK25" s="625"/>
      <c r="AL25" s="626">
        <v>0.1</v>
      </c>
      <c r="AM25" s="627"/>
      <c r="AN25" s="627"/>
      <c r="AO25" s="628"/>
      <c r="AP25" s="639" t="s">
        <v>283</v>
      </c>
      <c r="AQ25" s="640"/>
      <c r="AR25" s="640"/>
      <c r="AS25" s="640"/>
      <c r="AT25" s="640"/>
      <c r="AU25" s="640"/>
      <c r="AV25" s="640"/>
      <c r="AW25" s="640"/>
      <c r="AX25" s="640"/>
      <c r="AY25" s="640"/>
      <c r="AZ25" s="640"/>
      <c r="BA25" s="640"/>
      <c r="BB25" s="640"/>
      <c r="BC25" s="640"/>
      <c r="BD25" s="640"/>
      <c r="BE25" s="640"/>
      <c r="BF25" s="641"/>
      <c r="BG25" s="621" t="s">
        <v>175</v>
      </c>
      <c r="BH25" s="622"/>
      <c r="BI25" s="622"/>
      <c r="BJ25" s="622"/>
      <c r="BK25" s="622"/>
      <c r="BL25" s="622"/>
      <c r="BM25" s="622"/>
      <c r="BN25" s="623"/>
      <c r="BO25" s="624" t="s">
        <v>175</v>
      </c>
      <c r="BP25" s="624"/>
      <c r="BQ25" s="624"/>
      <c r="BR25" s="624"/>
      <c r="BS25" s="630" t="s">
        <v>175</v>
      </c>
      <c r="BT25" s="622"/>
      <c r="BU25" s="622"/>
      <c r="BV25" s="622"/>
      <c r="BW25" s="622"/>
      <c r="BX25" s="622"/>
      <c r="BY25" s="622"/>
      <c r="BZ25" s="622"/>
      <c r="CA25" s="622"/>
      <c r="CB25" s="631"/>
      <c r="CD25" s="636" t="s">
        <v>284</v>
      </c>
      <c r="CE25" s="637"/>
      <c r="CF25" s="637"/>
      <c r="CG25" s="637"/>
      <c r="CH25" s="637"/>
      <c r="CI25" s="637"/>
      <c r="CJ25" s="637"/>
      <c r="CK25" s="637"/>
      <c r="CL25" s="637"/>
      <c r="CM25" s="637"/>
      <c r="CN25" s="637"/>
      <c r="CO25" s="637"/>
      <c r="CP25" s="637"/>
      <c r="CQ25" s="638"/>
      <c r="CR25" s="621">
        <v>16147443</v>
      </c>
      <c r="CS25" s="657"/>
      <c r="CT25" s="657"/>
      <c r="CU25" s="657"/>
      <c r="CV25" s="657"/>
      <c r="CW25" s="657"/>
      <c r="CX25" s="657"/>
      <c r="CY25" s="658"/>
      <c r="CZ25" s="626">
        <v>12</v>
      </c>
      <c r="DA25" s="655"/>
      <c r="DB25" s="655"/>
      <c r="DC25" s="659"/>
      <c r="DD25" s="630">
        <v>15402900</v>
      </c>
      <c r="DE25" s="657"/>
      <c r="DF25" s="657"/>
      <c r="DG25" s="657"/>
      <c r="DH25" s="657"/>
      <c r="DI25" s="657"/>
      <c r="DJ25" s="657"/>
      <c r="DK25" s="658"/>
      <c r="DL25" s="630">
        <v>15081735</v>
      </c>
      <c r="DM25" s="657"/>
      <c r="DN25" s="657"/>
      <c r="DO25" s="657"/>
      <c r="DP25" s="657"/>
      <c r="DQ25" s="657"/>
      <c r="DR25" s="657"/>
      <c r="DS25" s="657"/>
      <c r="DT25" s="657"/>
      <c r="DU25" s="657"/>
      <c r="DV25" s="658"/>
      <c r="DW25" s="626">
        <v>26.2</v>
      </c>
      <c r="DX25" s="655"/>
      <c r="DY25" s="655"/>
      <c r="DZ25" s="655"/>
      <c r="EA25" s="655"/>
      <c r="EB25" s="655"/>
      <c r="EC25" s="656"/>
    </row>
    <row r="26" spans="2:133" ht="11.25" customHeight="1">
      <c r="B26" s="618" t="s">
        <v>285</v>
      </c>
      <c r="C26" s="619"/>
      <c r="D26" s="619"/>
      <c r="E26" s="619"/>
      <c r="F26" s="619"/>
      <c r="G26" s="619"/>
      <c r="H26" s="619"/>
      <c r="I26" s="619"/>
      <c r="J26" s="619"/>
      <c r="K26" s="619"/>
      <c r="L26" s="619"/>
      <c r="M26" s="619"/>
      <c r="N26" s="619"/>
      <c r="O26" s="619"/>
      <c r="P26" s="619"/>
      <c r="Q26" s="620"/>
      <c r="R26" s="621">
        <v>510570</v>
      </c>
      <c r="S26" s="622"/>
      <c r="T26" s="622"/>
      <c r="U26" s="622"/>
      <c r="V26" s="622"/>
      <c r="W26" s="622"/>
      <c r="X26" s="622"/>
      <c r="Y26" s="623"/>
      <c r="Z26" s="624">
        <v>0.4</v>
      </c>
      <c r="AA26" s="624"/>
      <c r="AB26" s="624"/>
      <c r="AC26" s="624"/>
      <c r="AD26" s="625" t="s">
        <v>175</v>
      </c>
      <c r="AE26" s="625"/>
      <c r="AF26" s="625"/>
      <c r="AG26" s="625"/>
      <c r="AH26" s="625"/>
      <c r="AI26" s="625"/>
      <c r="AJ26" s="625"/>
      <c r="AK26" s="625"/>
      <c r="AL26" s="626" t="s">
        <v>175</v>
      </c>
      <c r="AM26" s="627"/>
      <c r="AN26" s="627"/>
      <c r="AO26" s="628"/>
      <c r="AP26" s="639" t="s">
        <v>286</v>
      </c>
      <c r="AQ26" s="660"/>
      <c r="AR26" s="660"/>
      <c r="AS26" s="660"/>
      <c r="AT26" s="660"/>
      <c r="AU26" s="660"/>
      <c r="AV26" s="660"/>
      <c r="AW26" s="660"/>
      <c r="AX26" s="660"/>
      <c r="AY26" s="660"/>
      <c r="AZ26" s="660"/>
      <c r="BA26" s="660"/>
      <c r="BB26" s="660"/>
      <c r="BC26" s="660"/>
      <c r="BD26" s="660"/>
      <c r="BE26" s="660"/>
      <c r="BF26" s="641"/>
      <c r="BG26" s="621" t="s">
        <v>234</v>
      </c>
      <c r="BH26" s="622"/>
      <c r="BI26" s="622"/>
      <c r="BJ26" s="622"/>
      <c r="BK26" s="622"/>
      <c r="BL26" s="622"/>
      <c r="BM26" s="622"/>
      <c r="BN26" s="623"/>
      <c r="BO26" s="624" t="s">
        <v>175</v>
      </c>
      <c r="BP26" s="624"/>
      <c r="BQ26" s="624"/>
      <c r="BR26" s="624"/>
      <c r="BS26" s="630" t="s">
        <v>175</v>
      </c>
      <c r="BT26" s="622"/>
      <c r="BU26" s="622"/>
      <c r="BV26" s="622"/>
      <c r="BW26" s="622"/>
      <c r="BX26" s="622"/>
      <c r="BY26" s="622"/>
      <c r="BZ26" s="622"/>
      <c r="CA26" s="622"/>
      <c r="CB26" s="631"/>
      <c r="CD26" s="636" t="s">
        <v>287</v>
      </c>
      <c r="CE26" s="637"/>
      <c r="CF26" s="637"/>
      <c r="CG26" s="637"/>
      <c r="CH26" s="637"/>
      <c r="CI26" s="637"/>
      <c r="CJ26" s="637"/>
      <c r="CK26" s="637"/>
      <c r="CL26" s="637"/>
      <c r="CM26" s="637"/>
      <c r="CN26" s="637"/>
      <c r="CO26" s="637"/>
      <c r="CP26" s="637"/>
      <c r="CQ26" s="638"/>
      <c r="CR26" s="621">
        <v>11515218</v>
      </c>
      <c r="CS26" s="622"/>
      <c r="CT26" s="622"/>
      <c r="CU26" s="622"/>
      <c r="CV26" s="622"/>
      <c r="CW26" s="622"/>
      <c r="CX26" s="622"/>
      <c r="CY26" s="623"/>
      <c r="CZ26" s="626">
        <v>8.6</v>
      </c>
      <c r="DA26" s="655"/>
      <c r="DB26" s="655"/>
      <c r="DC26" s="659"/>
      <c r="DD26" s="630">
        <v>10808967</v>
      </c>
      <c r="DE26" s="622"/>
      <c r="DF26" s="622"/>
      <c r="DG26" s="622"/>
      <c r="DH26" s="622"/>
      <c r="DI26" s="622"/>
      <c r="DJ26" s="622"/>
      <c r="DK26" s="623"/>
      <c r="DL26" s="630" t="s">
        <v>175</v>
      </c>
      <c r="DM26" s="622"/>
      <c r="DN26" s="622"/>
      <c r="DO26" s="622"/>
      <c r="DP26" s="622"/>
      <c r="DQ26" s="622"/>
      <c r="DR26" s="622"/>
      <c r="DS26" s="622"/>
      <c r="DT26" s="622"/>
      <c r="DU26" s="622"/>
      <c r="DV26" s="623"/>
      <c r="DW26" s="626" t="s">
        <v>175</v>
      </c>
      <c r="DX26" s="655"/>
      <c r="DY26" s="655"/>
      <c r="DZ26" s="655"/>
      <c r="EA26" s="655"/>
      <c r="EB26" s="655"/>
      <c r="EC26" s="656"/>
    </row>
    <row r="27" spans="2:133" ht="11.25" customHeight="1">
      <c r="B27" s="618" t="s">
        <v>288</v>
      </c>
      <c r="C27" s="619"/>
      <c r="D27" s="619"/>
      <c r="E27" s="619"/>
      <c r="F27" s="619"/>
      <c r="G27" s="619"/>
      <c r="H27" s="619"/>
      <c r="I27" s="619"/>
      <c r="J27" s="619"/>
      <c r="K27" s="619"/>
      <c r="L27" s="619"/>
      <c r="M27" s="619"/>
      <c r="N27" s="619"/>
      <c r="O27" s="619"/>
      <c r="P27" s="619"/>
      <c r="Q27" s="620"/>
      <c r="R27" s="621">
        <v>15068650</v>
      </c>
      <c r="S27" s="622"/>
      <c r="T27" s="622"/>
      <c r="U27" s="622"/>
      <c r="V27" s="622"/>
      <c r="W27" s="622"/>
      <c r="X27" s="622"/>
      <c r="Y27" s="623"/>
      <c r="Z27" s="624">
        <v>10.8</v>
      </c>
      <c r="AA27" s="624"/>
      <c r="AB27" s="624"/>
      <c r="AC27" s="624"/>
      <c r="AD27" s="625" t="s">
        <v>234</v>
      </c>
      <c r="AE27" s="625"/>
      <c r="AF27" s="625"/>
      <c r="AG27" s="625"/>
      <c r="AH27" s="625"/>
      <c r="AI27" s="625"/>
      <c r="AJ27" s="625"/>
      <c r="AK27" s="625"/>
      <c r="AL27" s="626" t="s">
        <v>175</v>
      </c>
      <c r="AM27" s="627"/>
      <c r="AN27" s="627"/>
      <c r="AO27" s="628"/>
      <c r="AP27" s="618" t="s">
        <v>289</v>
      </c>
      <c r="AQ27" s="619"/>
      <c r="AR27" s="619"/>
      <c r="AS27" s="619"/>
      <c r="AT27" s="619"/>
      <c r="AU27" s="619"/>
      <c r="AV27" s="619"/>
      <c r="AW27" s="619"/>
      <c r="AX27" s="619"/>
      <c r="AY27" s="619"/>
      <c r="AZ27" s="619"/>
      <c r="BA27" s="619"/>
      <c r="BB27" s="619"/>
      <c r="BC27" s="619"/>
      <c r="BD27" s="619"/>
      <c r="BE27" s="619"/>
      <c r="BF27" s="620"/>
      <c r="BG27" s="621">
        <v>38149848</v>
      </c>
      <c r="BH27" s="622"/>
      <c r="BI27" s="622"/>
      <c r="BJ27" s="622"/>
      <c r="BK27" s="622"/>
      <c r="BL27" s="622"/>
      <c r="BM27" s="622"/>
      <c r="BN27" s="623"/>
      <c r="BO27" s="624">
        <v>100</v>
      </c>
      <c r="BP27" s="624"/>
      <c r="BQ27" s="624"/>
      <c r="BR27" s="624"/>
      <c r="BS27" s="630">
        <v>215429</v>
      </c>
      <c r="BT27" s="622"/>
      <c r="BU27" s="622"/>
      <c r="BV27" s="622"/>
      <c r="BW27" s="622"/>
      <c r="BX27" s="622"/>
      <c r="BY27" s="622"/>
      <c r="BZ27" s="622"/>
      <c r="CA27" s="622"/>
      <c r="CB27" s="631"/>
      <c r="CD27" s="636" t="s">
        <v>290</v>
      </c>
      <c r="CE27" s="637"/>
      <c r="CF27" s="637"/>
      <c r="CG27" s="637"/>
      <c r="CH27" s="637"/>
      <c r="CI27" s="637"/>
      <c r="CJ27" s="637"/>
      <c r="CK27" s="637"/>
      <c r="CL27" s="637"/>
      <c r="CM27" s="637"/>
      <c r="CN27" s="637"/>
      <c r="CO27" s="637"/>
      <c r="CP27" s="637"/>
      <c r="CQ27" s="638"/>
      <c r="CR27" s="621">
        <v>22898126</v>
      </c>
      <c r="CS27" s="657"/>
      <c r="CT27" s="657"/>
      <c r="CU27" s="657"/>
      <c r="CV27" s="657"/>
      <c r="CW27" s="657"/>
      <c r="CX27" s="657"/>
      <c r="CY27" s="658"/>
      <c r="CZ27" s="626">
        <v>17</v>
      </c>
      <c r="DA27" s="655"/>
      <c r="DB27" s="655"/>
      <c r="DC27" s="659"/>
      <c r="DD27" s="630">
        <v>6747399</v>
      </c>
      <c r="DE27" s="657"/>
      <c r="DF27" s="657"/>
      <c r="DG27" s="657"/>
      <c r="DH27" s="657"/>
      <c r="DI27" s="657"/>
      <c r="DJ27" s="657"/>
      <c r="DK27" s="658"/>
      <c r="DL27" s="630">
        <v>5917655</v>
      </c>
      <c r="DM27" s="657"/>
      <c r="DN27" s="657"/>
      <c r="DO27" s="657"/>
      <c r="DP27" s="657"/>
      <c r="DQ27" s="657"/>
      <c r="DR27" s="657"/>
      <c r="DS27" s="657"/>
      <c r="DT27" s="657"/>
      <c r="DU27" s="657"/>
      <c r="DV27" s="658"/>
      <c r="DW27" s="626">
        <v>10.3</v>
      </c>
      <c r="DX27" s="655"/>
      <c r="DY27" s="655"/>
      <c r="DZ27" s="655"/>
      <c r="EA27" s="655"/>
      <c r="EB27" s="655"/>
      <c r="EC27" s="656"/>
    </row>
    <row r="28" spans="2:133" ht="11.25" customHeight="1">
      <c r="B28" s="663" t="s">
        <v>291</v>
      </c>
      <c r="C28" s="664"/>
      <c r="D28" s="664"/>
      <c r="E28" s="664"/>
      <c r="F28" s="664"/>
      <c r="G28" s="664"/>
      <c r="H28" s="664"/>
      <c r="I28" s="664"/>
      <c r="J28" s="664"/>
      <c r="K28" s="664"/>
      <c r="L28" s="664"/>
      <c r="M28" s="664"/>
      <c r="N28" s="664"/>
      <c r="O28" s="664"/>
      <c r="P28" s="664"/>
      <c r="Q28" s="665"/>
      <c r="R28" s="621">
        <v>2011</v>
      </c>
      <c r="S28" s="622"/>
      <c r="T28" s="622"/>
      <c r="U28" s="622"/>
      <c r="V28" s="622"/>
      <c r="W28" s="622"/>
      <c r="X28" s="622"/>
      <c r="Y28" s="623"/>
      <c r="Z28" s="624">
        <v>0</v>
      </c>
      <c r="AA28" s="624"/>
      <c r="AB28" s="624"/>
      <c r="AC28" s="624"/>
      <c r="AD28" s="625">
        <v>2011</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292</v>
      </c>
      <c r="CE28" s="637"/>
      <c r="CF28" s="637"/>
      <c r="CG28" s="637"/>
      <c r="CH28" s="637"/>
      <c r="CI28" s="637"/>
      <c r="CJ28" s="637"/>
      <c r="CK28" s="637"/>
      <c r="CL28" s="637"/>
      <c r="CM28" s="637"/>
      <c r="CN28" s="637"/>
      <c r="CO28" s="637"/>
      <c r="CP28" s="637"/>
      <c r="CQ28" s="638"/>
      <c r="CR28" s="621">
        <v>8495390</v>
      </c>
      <c r="CS28" s="622"/>
      <c r="CT28" s="622"/>
      <c r="CU28" s="622"/>
      <c r="CV28" s="622"/>
      <c r="CW28" s="622"/>
      <c r="CX28" s="622"/>
      <c r="CY28" s="623"/>
      <c r="CZ28" s="626">
        <v>6.3</v>
      </c>
      <c r="DA28" s="655"/>
      <c r="DB28" s="655"/>
      <c r="DC28" s="659"/>
      <c r="DD28" s="630">
        <v>8079662</v>
      </c>
      <c r="DE28" s="622"/>
      <c r="DF28" s="622"/>
      <c r="DG28" s="622"/>
      <c r="DH28" s="622"/>
      <c r="DI28" s="622"/>
      <c r="DJ28" s="622"/>
      <c r="DK28" s="623"/>
      <c r="DL28" s="630">
        <v>8079662</v>
      </c>
      <c r="DM28" s="622"/>
      <c r="DN28" s="622"/>
      <c r="DO28" s="622"/>
      <c r="DP28" s="622"/>
      <c r="DQ28" s="622"/>
      <c r="DR28" s="622"/>
      <c r="DS28" s="622"/>
      <c r="DT28" s="622"/>
      <c r="DU28" s="622"/>
      <c r="DV28" s="623"/>
      <c r="DW28" s="626">
        <v>14</v>
      </c>
      <c r="DX28" s="655"/>
      <c r="DY28" s="655"/>
      <c r="DZ28" s="655"/>
      <c r="EA28" s="655"/>
      <c r="EB28" s="655"/>
      <c r="EC28" s="656"/>
    </row>
    <row r="29" spans="2:133" ht="11.25" customHeight="1">
      <c r="B29" s="618" t="s">
        <v>293</v>
      </c>
      <c r="C29" s="619"/>
      <c r="D29" s="619"/>
      <c r="E29" s="619"/>
      <c r="F29" s="619"/>
      <c r="G29" s="619"/>
      <c r="H29" s="619"/>
      <c r="I29" s="619"/>
      <c r="J29" s="619"/>
      <c r="K29" s="619"/>
      <c r="L29" s="619"/>
      <c r="M29" s="619"/>
      <c r="N29" s="619"/>
      <c r="O29" s="619"/>
      <c r="P29" s="619"/>
      <c r="Q29" s="620"/>
      <c r="R29" s="621">
        <v>43590638</v>
      </c>
      <c r="S29" s="622"/>
      <c r="T29" s="622"/>
      <c r="U29" s="622"/>
      <c r="V29" s="622"/>
      <c r="W29" s="622"/>
      <c r="X29" s="622"/>
      <c r="Y29" s="623"/>
      <c r="Z29" s="624">
        <v>31.2</v>
      </c>
      <c r="AA29" s="624"/>
      <c r="AB29" s="624"/>
      <c r="AC29" s="624"/>
      <c r="AD29" s="625" t="s">
        <v>175</v>
      </c>
      <c r="AE29" s="625"/>
      <c r="AF29" s="625"/>
      <c r="AG29" s="625"/>
      <c r="AH29" s="625"/>
      <c r="AI29" s="625"/>
      <c r="AJ29" s="625"/>
      <c r="AK29" s="625"/>
      <c r="AL29" s="626" t="s">
        <v>175</v>
      </c>
      <c r="AM29" s="627"/>
      <c r="AN29" s="627"/>
      <c r="AO29" s="628"/>
      <c r="AP29" s="600" t="s">
        <v>212</v>
      </c>
      <c r="AQ29" s="601"/>
      <c r="AR29" s="601"/>
      <c r="AS29" s="601"/>
      <c r="AT29" s="601"/>
      <c r="AU29" s="601"/>
      <c r="AV29" s="601"/>
      <c r="AW29" s="601"/>
      <c r="AX29" s="601"/>
      <c r="AY29" s="601"/>
      <c r="AZ29" s="601"/>
      <c r="BA29" s="601"/>
      <c r="BB29" s="601"/>
      <c r="BC29" s="601"/>
      <c r="BD29" s="601"/>
      <c r="BE29" s="601"/>
      <c r="BF29" s="602"/>
      <c r="BG29" s="600" t="s">
        <v>294</v>
      </c>
      <c r="BH29" s="661"/>
      <c r="BI29" s="661"/>
      <c r="BJ29" s="661"/>
      <c r="BK29" s="661"/>
      <c r="BL29" s="661"/>
      <c r="BM29" s="661"/>
      <c r="BN29" s="661"/>
      <c r="BO29" s="661"/>
      <c r="BP29" s="661"/>
      <c r="BQ29" s="662"/>
      <c r="BR29" s="600" t="s">
        <v>295</v>
      </c>
      <c r="BS29" s="661"/>
      <c r="BT29" s="661"/>
      <c r="BU29" s="661"/>
      <c r="BV29" s="661"/>
      <c r="BW29" s="661"/>
      <c r="BX29" s="661"/>
      <c r="BY29" s="661"/>
      <c r="BZ29" s="661"/>
      <c r="CA29" s="661"/>
      <c r="CB29" s="662"/>
      <c r="CD29" s="684" t="s">
        <v>296</v>
      </c>
      <c r="CE29" s="685"/>
      <c r="CF29" s="636" t="s">
        <v>64</v>
      </c>
      <c r="CG29" s="637"/>
      <c r="CH29" s="637"/>
      <c r="CI29" s="637"/>
      <c r="CJ29" s="637"/>
      <c r="CK29" s="637"/>
      <c r="CL29" s="637"/>
      <c r="CM29" s="637"/>
      <c r="CN29" s="637"/>
      <c r="CO29" s="637"/>
      <c r="CP29" s="637"/>
      <c r="CQ29" s="638"/>
      <c r="CR29" s="621">
        <v>8495390</v>
      </c>
      <c r="CS29" s="657"/>
      <c r="CT29" s="657"/>
      <c r="CU29" s="657"/>
      <c r="CV29" s="657"/>
      <c r="CW29" s="657"/>
      <c r="CX29" s="657"/>
      <c r="CY29" s="658"/>
      <c r="CZ29" s="626">
        <v>6.3</v>
      </c>
      <c r="DA29" s="655"/>
      <c r="DB29" s="655"/>
      <c r="DC29" s="659"/>
      <c r="DD29" s="630">
        <v>8079662</v>
      </c>
      <c r="DE29" s="657"/>
      <c r="DF29" s="657"/>
      <c r="DG29" s="657"/>
      <c r="DH29" s="657"/>
      <c r="DI29" s="657"/>
      <c r="DJ29" s="657"/>
      <c r="DK29" s="658"/>
      <c r="DL29" s="630">
        <v>8079662</v>
      </c>
      <c r="DM29" s="657"/>
      <c r="DN29" s="657"/>
      <c r="DO29" s="657"/>
      <c r="DP29" s="657"/>
      <c r="DQ29" s="657"/>
      <c r="DR29" s="657"/>
      <c r="DS29" s="657"/>
      <c r="DT29" s="657"/>
      <c r="DU29" s="657"/>
      <c r="DV29" s="658"/>
      <c r="DW29" s="626">
        <v>14</v>
      </c>
      <c r="DX29" s="655"/>
      <c r="DY29" s="655"/>
      <c r="DZ29" s="655"/>
      <c r="EA29" s="655"/>
      <c r="EB29" s="655"/>
      <c r="EC29" s="656"/>
    </row>
    <row r="30" spans="2:133" ht="11.25" customHeight="1">
      <c r="B30" s="618" t="s">
        <v>297</v>
      </c>
      <c r="C30" s="619"/>
      <c r="D30" s="619"/>
      <c r="E30" s="619"/>
      <c r="F30" s="619"/>
      <c r="G30" s="619"/>
      <c r="H30" s="619"/>
      <c r="I30" s="619"/>
      <c r="J30" s="619"/>
      <c r="K30" s="619"/>
      <c r="L30" s="619"/>
      <c r="M30" s="619"/>
      <c r="N30" s="619"/>
      <c r="O30" s="619"/>
      <c r="P30" s="619"/>
      <c r="Q30" s="620"/>
      <c r="R30" s="621">
        <v>110097</v>
      </c>
      <c r="S30" s="622"/>
      <c r="T30" s="622"/>
      <c r="U30" s="622"/>
      <c r="V30" s="622"/>
      <c r="W30" s="622"/>
      <c r="X30" s="622"/>
      <c r="Y30" s="623"/>
      <c r="Z30" s="624">
        <v>0.1</v>
      </c>
      <c r="AA30" s="624"/>
      <c r="AB30" s="624"/>
      <c r="AC30" s="624"/>
      <c r="AD30" s="625">
        <v>71673</v>
      </c>
      <c r="AE30" s="625"/>
      <c r="AF30" s="625"/>
      <c r="AG30" s="625"/>
      <c r="AH30" s="625"/>
      <c r="AI30" s="625"/>
      <c r="AJ30" s="625"/>
      <c r="AK30" s="625"/>
      <c r="AL30" s="626">
        <v>0.1</v>
      </c>
      <c r="AM30" s="627"/>
      <c r="AN30" s="627"/>
      <c r="AO30" s="628"/>
      <c r="AP30" s="669" t="s">
        <v>298</v>
      </c>
      <c r="AQ30" s="670"/>
      <c r="AR30" s="670"/>
      <c r="AS30" s="670"/>
      <c r="AT30" s="675" t="s">
        <v>299</v>
      </c>
      <c r="AU30" s="210"/>
      <c r="AV30" s="210"/>
      <c r="AW30" s="210"/>
      <c r="AX30" s="607" t="s">
        <v>178</v>
      </c>
      <c r="AY30" s="608"/>
      <c r="AZ30" s="608"/>
      <c r="BA30" s="608"/>
      <c r="BB30" s="608"/>
      <c r="BC30" s="608"/>
      <c r="BD30" s="608"/>
      <c r="BE30" s="608"/>
      <c r="BF30" s="609"/>
      <c r="BG30" s="681">
        <v>98.9</v>
      </c>
      <c r="BH30" s="682"/>
      <c r="BI30" s="682"/>
      <c r="BJ30" s="682"/>
      <c r="BK30" s="682"/>
      <c r="BL30" s="682"/>
      <c r="BM30" s="616">
        <v>96.5</v>
      </c>
      <c r="BN30" s="682"/>
      <c r="BO30" s="682"/>
      <c r="BP30" s="682"/>
      <c r="BQ30" s="683"/>
      <c r="BR30" s="681">
        <v>99.1</v>
      </c>
      <c r="BS30" s="682"/>
      <c r="BT30" s="682"/>
      <c r="BU30" s="682"/>
      <c r="BV30" s="682"/>
      <c r="BW30" s="682"/>
      <c r="BX30" s="616">
        <v>96</v>
      </c>
      <c r="BY30" s="682"/>
      <c r="BZ30" s="682"/>
      <c r="CA30" s="682"/>
      <c r="CB30" s="683"/>
      <c r="CD30" s="686"/>
      <c r="CE30" s="687"/>
      <c r="CF30" s="636" t="s">
        <v>300</v>
      </c>
      <c r="CG30" s="637"/>
      <c r="CH30" s="637"/>
      <c r="CI30" s="637"/>
      <c r="CJ30" s="637"/>
      <c r="CK30" s="637"/>
      <c r="CL30" s="637"/>
      <c r="CM30" s="637"/>
      <c r="CN30" s="637"/>
      <c r="CO30" s="637"/>
      <c r="CP30" s="637"/>
      <c r="CQ30" s="638"/>
      <c r="CR30" s="621">
        <v>7696227</v>
      </c>
      <c r="CS30" s="622"/>
      <c r="CT30" s="622"/>
      <c r="CU30" s="622"/>
      <c r="CV30" s="622"/>
      <c r="CW30" s="622"/>
      <c r="CX30" s="622"/>
      <c r="CY30" s="623"/>
      <c r="CZ30" s="626">
        <v>5.7</v>
      </c>
      <c r="DA30" s="655"/>
      <c r="DB30" s="655"/>
      <c r="DC30" s="659"/>
      <c r="DD30" s="630">
        <v>7280499</v>
      </c>
      <c r="DE30" s="622"/>
      <c r="DF30" s="622"/>
      <c r="DG30" s="622"/>
      <c r="DH30" s="622"/>
      <c r="DI30" s="622"/>
      <c r="DJ30" s="622"/>
      <c r="DK30" s="623"/>
      <c r="DL30" s="630">
        <v>7280499</v>
      </c>
      <c r="DM30" s="622"/>
      <c r="DN30" s="622"/>
      <c r="DO30" s="622"/>
      <c r="DP30" s="622"/>
      <c r="DQ30" s="622"/>
      <c r="DR30" s="622"/>
      <c r="DS30" s="622"/>
      <c r="DT30" s="622"/>
      <c r="DU30" s="622"/>
      <c r="DV30" s="623"/>
      <c r="DW30" s="626">
        <v>12.6</v>
      </c>
      <c r="DX30" s="655"/>
      <c r="DY30" s="655"/>
      <c r="DZ30" s="655"/>
      <c r="EA30" s="655"/>
      <c r="EB30" s="655"/>
      <c r="EC30" s="656"/>
    </row>
    <row r="31" spans="2:133" ht="11.25" customHeight="1">
      <c r="B31" s="618" t="s">
        <v>301</v>
      </c>
      <c r="C31" s="619"/>
      <c r="D31" s="619"/>
      <c r="E31" s="619"/>
      <c r="F31" s="619"/>
      <c r="G31" s="619"/>
      <c r="H31" s="619"/>
      <c r="I31" s="619"/>
      <c r="J31" s="619"/>
      <c r="K31" s="619"/>
      <c r="L31" s="619"/>
      <c r="M31" s="619"/>
      <c r="N31" s="619"/>
      <c r="O31" s="619"/>
      <c r="P31" s="619"/>
      <c r="Q31" s="620"/>
      <c r="R31" s="621">
        <v>409138</v>
      </c>
      <c r="S31" s="622"/>
      <c r="T31" s="622"/>
      <c r="U31" s="622"/>
      <c r="V31" s="622"/>
      <c r="W31" s="622"/>
      <c r="X31" s="622"/>
      <c r="Y31" s="623"/>
      <c r="Z31" s="624">
        <v>0.3</v>
      </c>
      <c r="AA31" s="624"/>
      <c r="AB31" s="624"/>
      <c r="AC31" s="624"/>
      <c r="AD31" s="625" t="s">
        <v>175</v>
      </c>
      <c r="AE31" s="625"/>
      <c r="AF31" s="625"/>
      <c r="AG31" s="625"/>
      <c r="AH31" s="625"/>
      <c r="AI31" s="625"/>
      <c r="AJ31" s="625"/>
      <c r="AK31" s="625"/>
      <c r="AL31" s="626" t="s">
        <v>175</v>
      </c>
      <c r="AM31" s="627"/>
      <c r="AN31" s="627"/>
      <c r="AO31" s="628"/>
      <c r="AP31" s="671"/>
      <c r="AQ31" s="672"/>
      <c r="AR31" s="672"/>
      <c r="AS31" s="672"/>
      <c r="AT31" s="676"/>
      <c r="AU31" s="209" t="s">
        <v>302</v>
      </c>
      <c r="AV31" s="209"/>
      <c r="AW31" s="209"/>
      <c r="AX31" s="618" t="s">
        <v>303</v>
      </c>
      <c r="AY31" s="619"/>
      <c r="AZ31" s="619"/>
      <c r="BA31" s="619"/>
      <c r="BB31" s="619"/>
      <c r="BC31" s="619"/>
      <c r="BD31" s="619"/>
      <c r="BE31" s="619"/>
      <c r="BF31" s="620"/>
      <c r="BG31" s="678">
        <v>98.8</v>
      </c>
      <c r="BH31" s="657"/>
      <c r="BI31" s="657"/>
      <c r="BJ31" s="657"/>
      <c r="BK31" s="657"/>
      <c r="BL31" s="657"/>
      <c r="BM31" s="627">
        <v>96.3</v>
      </c>
      <c r="BN31" s="679"/>
      <c r="BO31" s="679"/>
      <c r="BP31" s="679"/>
      <c r="BQ31" s="680"/>
      <c r="BR31" s="678">
        <v>98.9</v>
      </c>
      <c r="BS31" s="657"/>
      <c r="BT31" s="657"/>
      <c r="BU31" s="657"/>
      <c r="BV31" s="657"/>
      <c r="BW31" s="657"/>
      <c r="BX31" s="627">
        <v>96.2</v>
      </c>
      <c r="BY31" s="679"/>
      <c r="BZ31" s="679"/>
      <c r="CA31" s="679"/>
      <c r="CB31" s="680"/>
      <c r="CD31" s="686"/>
      <c r="CE31" s="687"/>
      <c r="CF31" s="636" t="s">
        <v>304</v>
      </c>
      <c r="CG31" s="637"/>
      <c r="CH31" s="637"/>
      <c r="CI31" s="637"/>
      <c r="CJ31" s="637"/>
      <c r="CK31" s="637"/>
      <c r="CL31" s="637"/>
      <c r="CM31" s="637"/>
      <c r="CN31" s="637"/>
      <c r="CO31" s="637"/>
      <c r="CP31" s="637"/>
      <c r="CQ31" s="638"/>
      <c r="CR31" s="621">
        <v>799163</v>
      </c>
      <c r="CS31" s="657"/>
      <c r="CT31" s="657"/>
      <c r="CU31" s="657"/>
      <c r="CV31" s="657"/>
      <c r="CW31" s="657"/>
      <c r="CX31" s="657"/>
      <c r="CY31" s="658"/>
      <c r="CZ31" s="626">
        <v>0.6</v>
      </c>
      <c r="DA31" s="655"/>
      <c r="DB31" s="655"/>
      <c r="DC31" s="659"/>
      <c r="DD31" s="630">
        <v>799163</v>
      </c>
      <c r="DE31" s="657"/>
      <c r="DF31" s="657"/>
      <c r="DG31" s="657"/>
      <c r="DH31" s="657"/>
      <c r="DI31" s="657"/>
      <c r="DJ31" s="657"/>
      <c r="DK31" s="658"/>
      <c r="DL31" s="630">
        <v>799163</v>
      </c>
      <c r="DM31" s="657"/>
      <c r="DN31" s="657"/>
      <c r="DO31" s="657"/>
      <c r="DP31" s="657"/>
      <c r="DQ31" s="657"/>
      <c r="DR31" s="657"/>
      <c r="DS31" s="657"/>
      <c r="DT31" s="657"/>
      <c r="DU31" s="657"/>
      <c r="DV31" s="658"/>
      <c r="DW31" s="626">
        <v>1.4</v>
      </c>
      <c r="DX31" s="655"/>
      <c r="DY31" s="655"/>
      <c r="DZ31" s="655"/>
      <c r="EA31" s="655"/>
      <c r="EB31" s="655"/>
      <c r="EC31" s="656"/>
    </row>
    <row r="32" spans="2:133" ht="11.25" customHeight="1">
      <c r="B32" s="618" t="s">
        <v>305</v>
      </c>
      <c r="C32" s="619"/>
      <c r="D32" s="619"/>
      <c r="E32" s="619"/>
      <c r="F32" s="619"/>
      <c r="G32" s="619"/>
      <c r="H32" s="619"/>
      <c r="I32" s="619"/>
      <c r="J32" s="619"/>
      <c r="K32" s="619"/>
      <c r="L32" s="619"/>
      <c r="M32" s="619"/>
      <c r="N32" s="619"/>
      <c r="O32" s="619"/>
      <c r="P32" s="619"/>
      <c r="Q32" s="620"/>
      <c r="R32" s="621">
        <v>2682276</v>
      </c>
      <c r="S32" s="622"/>
      <c r="T32" s="622"/>
      <c r="U32" s="622"/>
      <c r="V32" s="622"/>
      <c r="W32" s="622"/>
      <c r="X32" s="622"/>
      <c r="Y32" s="623"/>
      <c r="Z32" s="624">
        <v>1.9</v>
      </c>
      <c r="AA32" s="624"/>
      <c r="AB32" s="624"/>
      <c r="AC32" s="624"/>
      <c r="AD32" s="625" t="s">
        <v>175</v>
      </c>
      <c r="AE32" s="625"/>
      <c r="AF32" s="625"/>
      <c r="AG32" s="625"/>
      <c r="AH32" s="625"/>
      <c r="AI32" s="625"/>
      <c r="AJ32" s="625"/>
      <c r="AK32" s="625"/>
      <c r="AL32" s="626" t="s">
        <v>234</v>
      </c>
      <c r="AM32" s="627"/>
      <c r="AN32" s="627"/>
      <c r="AO32" s="628"/>
      <c r="AP32" s="673"/>
      <c r="AQ32" s="674"/>
      <c r="AR32" s="674"/>
      <c r="AS32" s="674"/>
      <c r="AT32" s="677"/>
      <c r="AU32" s="211"/>
      <c r="AV32" s="211"/>
      <c r="AW32" s="211"/>
      <c r="AX32" s="666" t="s">
        <v>306</v>
      </c>
      <c r="AY32" s="667"/>
      <c r="AZ32" s="667"/>
      <c r="BA32" s="667"/>
      <c r="BB32" s="667"/>
      <c r="BC32" s="667"/>
      <c r="BD32" s="667"/>
      <c r="BE32" s="667"/>
      <c r="BF32" s="668"/>
      <c r="BG32" s="690">
        <v>99</v>
      </c>
      <c r="BH32" s="691"/>
      <c r="BI32" s="691"/>
      <c r="BJ32" s="691"/>
      <c r="BK32" s="691"/>
      <c r="BL32" s="691"/>
      <c r="BM32" s="692">
        <v>96.2</v>
      </c>
      <c r="BN32" s="691"/>
      <c r="BO32" s="691"/>
      <c r="BP32" s="691"/>
      <c r="BQ32" s="693"/>
      <c r="BR32" s="690">
        <v>99.2</v>
      </c>
      <c r="BS32" s="691"/>
      <c r="BT32" s="691"/>
      <c r="BU32" s="691"/>
      <c r="BV32" s="691"/>
      <c r="BW32" s="691"/>
      <c r="BX32" s="692">
        <v>95.2</v>
      </c>
      <c r="BY32" s="691"/>
      <c r="BZ32" s="691"/>
      <c r="CA32" s="691"/>
      <c r="CB32" s="693"/>
      <c r="CD32" s="688"/>
      <c r="CE32" s="689"/>
      <c r="CF32" s="636" t="s">
        <v>307</v>
      </c>
      <c r="CG32" s="637"/>
      <c r="CH32" s="637"/>
      <c r="CI32" s="637"/>
      <c r="CJ32" s="637"/>
      <c r="CK32" s="637"/>
      <c r="CL32" s="637"/>
      <c r="CM32" s="637"/>
      <c r="CN32" s="637"/>
      <c r="CO32" s="637"/>
      <c r="CP32" s="637"/>
      <c r="CQ32" s="638"/>
      <c r="CR32" s="621" t="s">
        <v>175</v>
      </c>
      <c r="CS32" s="622"/>
      <c r="CT32" s="622"/>
      <c r="CU32" s="622"/>
      <c r="CV32" s="622"/>
      <c r="CW32" s="622"/>
      <c r="CX32" s="622"/>
      <c r="CY32" s="623"/>
      <c r="CZ32" s="626" t="s">
        <v>175</v>
      </c>
      <c r="DA32" s="655"/>
      <c r="DB32" s="655"/>
      <c r="DC32" s="659"/>
      <c r="DD32" s="630" t="s">
        <v>175</v>
      </c>
      <c r="DE32" s="622"/>
      <c r="DF32" s="622"/>
      <c r="DG32" s="622"/>
      <c r="DH32" s="622"/>
      <c r="DI32" s="622"/>
      <c r="DJ32" s="622"/>
      <c r="DK32" s="623"/>
      <c r="DL32" s="630" t="s">
        <v>234</v>
      </c>
      <c r="DM32" s="622"/>
      <c r="DN32" s="622"/>
      <c r="DO32" s="622"/>
      <c r="DP32" s="622"/>
      <c r="DQ32" s="622"/>
      <c r="DR32" s="622"/>
      <c r="DS32" s="622"/>
      <c r="DT32" s="622"/>
      <c r="DU32" s="622"/>
      <c r="DV32" s="623"/>
      <c r="DW32" s="626" t="s">
        <v>175</v>
      </c>
      <c r="DX32" s="655"/>
      <c r="DY32" s="655"/>
      <c r="DZ32" s="655"/>
      <c r="EA32" s="655"/>
      <c r="EB32" s="655"/>
      <c r="EC32" s="656"/>
    </row>
    <row r="33" spans="2:133" ht="11.25" customHeight="1">
      <c r="B33" s="618" t="s">
        <v>308</v>
      </c>
      <c r="C33" s="619"/>
      <c r="D33" s="619"/>
      <c r="E33" s="619"/>
      <c r="F33" s="619"/>
      <c r="G33" s="619"/>
      <c r="H33" s="619"/>
      <c r="I33" s="619"/>
      <c r="J33" s="619"/>
      <c r="K33" s="619"/>
      <c r="L33" s="619"/>
      <c r="M33" s="619"/>
      <c r="N33" s="619"/>
      <c r="O33" s="619"/>
      <c r="P33" s="619"/>
      <c r="Q33" s="620"/>
      <c r="R33" s="621">
        <v>4625979</v>
      </c>
      <c r="S33" s="622"/>
      <c r="T33" s="622"/>
      <c r="U33" s="622"/>
      <c r="V33" s="622"/>
      <c r="W33" s="622"/>
      <c r="X33" s="622"/>
      <c r="Y33" s="623"/>
      <c r="Z33" s="624">
        <v>3.3</v>
      </c>
      <c r="AA33" s="624"/>
      <c r="AB33" s="624"/>
      <c r="AC33" s="624"/>
      <c r="AD33" s="625" t="s">
        <v>175</v>
      </c>
      <c r="AE33" s="625"/>
      <c r="AF33" s="625"/>
      <c r="AG33" s="625"/>
      <c r="AH33" s="625"/>
      <c r="AI33" s="625"/>
      <c r="AJ33" s="625"/>
      <c r="AK33" s="625"/>
      <c r="AL33" s="626" t="s">
        <v>175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309</v>
      </c>
      <c r="CE33" s="637"/>
      <c r="CF33" s="637"/>
      <c r="CG33" s="637"/>
      <c r="CH33" s="637"/>
      <c r="CI33" s="637"/>
      <c r="CJ33" s="637"/>
      <c r="CK33" s="637"/>
      <c r="CL33" s="637"/>
      <c r="CM33" s="637"/>
      <c r="CN33" s="637"/>
      <c r="CO33" s="637"/>
      <c r="CP33" s="637"/>
      <c r="CQ33" s="638"/>
      <c r="CR33" s="621">
        <v>66401767</v>
      </c>
      <c r="CS33" s="657"/>
      <c r="CT33" s="657"/>
      <c r="CU33" s="657"/>
      <c r="CV33" s="657"/>
      <c r="CW33" s="657"/>
      <c r="CX33" s="657"/>
      <c r="CY33" s="658"/>
      <c r="CZ33" s="626">
        <v>49.4</v>
      </c>
      <c r="DA33" s="655"/>
      <c r="DB33" s="655"/>
      <c r="DC33" s="659"/>
      <c r="DD33" s="630">
        <v>29848454</v>
      </c>
      <c r="DE33" s="657"/>
      <c r="DF33" s="657"/>
      <c r="DG33" s="657"/>
      <c r="DH33" s="657"/>
      <c r="DI33" s="657"/>
      <c r="DJ33" s="657"/>
      <c r="DK33" s="658"/>
      <c r="DL33" s="630">
        <v>22384166</v>
      </c>
      <c r="DM33" s="657"/>
      <c r="DN33" s="657"/>
      <c r="DO33" s="657"/>
      <c r="DP33" s="657"/>
      <c r="DQ33" s="657"/>
      <c r="DR33" s="657"/>
      <c r="DS33" s="657"/>
      <c r="DT33" s="657"/>
      <c r="DU33" s="657"/>
      <c r="DV33" s="658"/>
      <c r="DW33" s="626">
        <v>38.9</v>
      </c>
      <c r="DX33" s="655"/>
      <c r="DY33" s="655"/>
      <c r="DZ33" s="655"/>
      <c r="EA33" s="655"/>
      <c r="EB33" s="655"/>
      <c r="EC33" s="656"/>
    </row>
    <row r="34" spans="2:133" ht="11.25" customHeight="1">
      <c r="B34" s="618" t="s">
        <v>310</v>
      </c>
      <c r="C34" s="619"/>
      <c r="D34" s="619"/>
      <c r="E34" s="619"/>
      <c r="F34" s="619"/>
      <c r="G34" s="619"/>
      <c r="H34" s="619"/>
      <c r="I34" s="619"/>
      <c r="J34" s="619"/>
      <c r="K34" s="619"/>
      <c r="L34" s="619"/>
      <c r="M34" s="619"/>
      <c r="N34" s="619"/>
      <c r="O34" s="619"/>
      <c r="P34" s="619"/>
      <c r="Q34" s="620"/>
      <c r="R34" s="621">
        <v>4224095</v>
      </c>
      <c r="S34" s="622"/>
      <c r="T34" s="622"/>
      <c r="U34" s="622"/>
      <c r="V34" s="622"/>
      <c r="W34" s="622"/>
      <c r="X34" s="622"/>
      <c r="Y34" s="623"/>
      <c r="Z34" s="624">
        <v>3</v>
      </c>
      <c r="AA34" s="624"/>
      <c r="AB34" s="624"/>
      <c r="AC34" s="624"/>
      <c r="AD34" s="625">
        <v>1364</v>
      </c>
      <c r="AE34" s="625"/>
      <c r="AF34" s="625"/>
      <c r="AG34" s="625"/>
      <c r="AH34" s="625"/>
      <c r="AI34" s="625"/>
      <c r="AJ34" s="625"/>
      <c r="AK34" s="625"/>
      <c r="AL34" s="626">
        <v>0</v>
      </c>
      <c r="AM34" s="627"/>
      <c r="AN34" s="627"/>
      <c r="AO34" s="628"/>
      <c r="AP34" s="214"/>
      <c r="AQ34" s="600" t="s">
        <v>311</v>
      </c>
      <c r="AR34" s="601"/>
      <c r="AS34" s="601"/>
      <c r="AT34" s="601"/>
      <c r="AU34" s="601"/>
      <c r="AV34" s="601"/>
      <c r="AW34" s="601"/>
      <c r="AX34" s="601"/>
      <c r="AY34" s="601"/>
      <c r="AZ34" s="601"/>
      <c r="BA34" s="601"/>
      <c r="BB34" s="601"/>
      <c r="BC34" s="601"/>
      <c r="BD34" s="601"/>
      <c r="BE34" s="601"/>
      <c r="BF34" s="602"/>
      <c r="BG34" s="600" t="s">
        <v>312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313</v>
      </c>
      <c r="CE34" s="637"/>
      <c r="CF34" s="637"/>
      <c r="CG34" s="637"/>
      <c r="CH34" s="637"/>
      <c r="CI34" s="637"/>
      <c r="CJ34" s="637"/>
      <c r="CK34" s="637"/>
      <c r="CL34" s="637"/>
      <c r="CM34" s="637"/>
      <c r="CN34" s="637"/>
      <c r="CO34" s="637"/>
      <c r="CP34" s="637"/>
      <c r="CQ34" s="638"/>
      <c r="CR34" s="621">
        <v>43524184</v>
      </c>
      <c r="CS34" s="622"/>
      <c r="CT34" s="622"/>
      <c r="CU34" s="622"/>
      <c r="CV34" s="622"/>
      <c r="CW34" s="622"/>
      <c r="CX34" s="622"/>
      <c r="CY34" s="623"/>
      <c r="CZ34" s="626">
        <v>32.4</v>
      </c>
      <c r="DA34" s="655"/>
      <c r="DB34" s="655"/>
      <c r="DC34" s="659"/>
      <c r="DD34" s="630">
        <v>12277102</v>
      </c>
      <c r="DE34" s="622"/>
      <c r="DF34" s="622"/>
      <c r="DG34" s="622"/>
      <c r="DH34" s="622"/>
      <c r="DI34" s="622"/>
      <c r="DJ34" s="622"/>
      <c r="DK34" s="623"/>
      <c r="DL34" s="630">
        <v>9479401</v>
      </c>
      <c r="DM34" s="622"/>
      <c r="DN34" s="622"/>
      <c r="DO34" s="622"/>
      <c r="DP34" s="622"/>
      <c r="DQ34" s="622"/>
      <c r="DR34" s="622"/>
      <c r="DS34" s="622"/>
      <c r="DT34" s="622"/>
      <c r="DU34" s="622"/>
      <c r="DV34" s="623"/>
      <c r="DW34" s="626">
        <v>16.5</v>
      </c>
      <c r="DX34" s="655"/>
      <c r="DY34" s="655"/>
      <c r="DZ34" s="655"/>
      <c r="EA34" s="655"/>
      <c r="EB34" s="655"/>
      <c r="EC34" s="656"/>
    </row>
    <row r="35" spans="2:133" ht="11.25" customHeight="1">
      <c r="B35" s="618" t="s">
        <v>314</v>
      </c>
      <c r="C35" s="619"/>
      <c r="D35" s="619"/>
      <c r="E35" s="619"/>
      <c r="F35" s="619"/>
      <c r="G35" s="619"/>
      <c r="H35" s="619"/>
      <c r="I35" s="619"/>
      <c r="J35" s="619"/>
      <c r="K35" s="619"/>
      <c r="L35" s="619"/>
      <c r="M35" s="619"/>
      <c r="N35" s="619"/>
      <c r="O35" s="619"/>
      <c r="P35" s="619"/>
      <c r="Q35" s="620"/>
      <c r="R35" s="621">
        <v>8084500</v>
      </c>
      <c r="S35" s="622"/>
      <c r="T35" s="622"/>
      <c r="U35" s="622"/>
      <c r="V35" s="622"/>
      <c r="W35" s="622"/>
      <c r="X35" s="622"/>
      <c r="Y35" s="623"/>
      <c r="Z35" s="624">
        <v>5.8</v>
      </c>
      <c r="AA35" s="624"/>
      <c r="AB35" s="624"/>
      <c r="AC35" s="624"/>
      <c r="AD35" s="625" t="s">
        <v>175</v>
      </c>
      <c r="AE35" s="625"/>
      <c r="AF35" s="625"/>
      <c r="AG35" s="625"/>
      <c r="AH35" s="625"/>
      <c r="AI35" s="625"/>
      <c r="AJ35" s="625"/>
      <c r="AK35" s="625"/>
      <c r="AL35" s="626" t="s">
        <v>175</v>
      </c>
      <c r="AM35" s="627"/>
      <c r="AN35" s="627"/>
      <c r="AO35" s="628"/>
      <c r="AP35" s="214"/>
      <c r="AQ35" s="694" t="s">
        <v>315</v>
      </c>
      <c r="AR35" s="695"/>
      <c r="AS35" s="695"/>
      <c r="AT35" s="695"/>
      <c r="AU35" s="695"/>
      <c r="AV35" s="695"/>
      <c r="AW35" s="695"/>
      <c r="AX35" s="695"/>
      <c r="AY35" s="696"/>
      <c r="AZ35" s="610">
        <v>12904169</v>
      </c>
      <c r="BA35" s="611"/>
      <c r="BB35" s="611"/>
      <c r="BC35" s="611"/>
      <c r="BD35" s="611"/>
      <c r="BE35" s="611"/>
      <c r="BF35" s="697"/>
      <c r="BG35" s="632" t="s">
        <v>316</v>
      </c>
      <c r="BH35" s="633"/>
      <c r="BI35" s="633"/>
      <c r="BJ35" s="633"/>
      <c r="BK35" s="633"/>
      <c r="BL35" s="633"/>
      <c r="BM35" s="633"/>
      <c r="BN35" s="633"/>
      <c r="BO35" s="633"/>
      <c r="BP35" s="633"/>
      <c r="BQ35" s="633"/>
      <c r="BR35" s="633"/>
      <c r="BS35" s="633"/>
      <c r="BT35" s="633"/>
      <c r="BU35" s="634"/>
      <c r="BV35" s="610">
        <v>1961913</v>
      </c>
      <c r="BW35" s="611"/>
      <c r="BX35" s="611"/>
      <c r="BY35" s="611"/>
      <c r="BZ35" s="611"/>
      <c r="CA35" s="611"/>
      <c r="CB35" s="697"/>
      <c r="CD35" s="636" t="s">
        <v>317</v>
      </c>
      <c r="CE35" s="637"/>
      <c r="CF35" s="637"/>
      <c r="CG35" s="637"/>
      <c r="CH35" s="637"/>
      <c r="CI35" s="637"/>
      <c r="CJ35" s="637"/>
      <c r="CK35" s="637"/>
      <c r="CL35" s="637"/>
      <c r="CM35" s="637"/>
      <c r="CN35" s="637"/>
      <c r="CO35" s="637"/>
      <c r="CP35" s="637"/>
      <c r="CQ35" s="638"/>
      <c r="CR35" s="621">
        <v>1624574</v>
      </c>
      <c r="CS35" s="657"/>
      <c r="CT35" s="657"/>
      <c r="CU35" s="657"/>
      <c r="CV35" s="657"/>
      <c r="CW35" s="657"/>
      <c r="CX35" s="657"/>
      <c r="CY35" s="658"/>
      <c r="CZ35" s="626">
        <v>1.2</v>
      </c>
      <c r="DA35" s="655"/>
      <c r="DB35" s="655"/>
      <c r="DC35" s="659"/>
      <c r="DD35" s="630">
        <v>1502993</v>
      </c>
      <c r="DE35" s="657"/>
      <c r="DF35" s="657"/>
      <c r="DG35" s="657"/>
      <c r="DH35" s="657"/>
      <c r="DI35" s="657"/>
      <c r="DJ35" s="657"/>
      <c r="DK35" s="658"/>
      <c r="DL35" s="630">
        <v>1502681</v>
      </c>
      <c r="DM35" s="657"/>
      <c r="DN35" s="657"/>
      <c r="DO35" s="657"/>
      <c r="DP35" s="657"/>
      <c r="DQ35" s="657"/>
      <c r="DR35" s="657"/>
      <c r="DS35" s="657"/>
      <c r="DT35" s="657"/>
      <c r="DU35" s="657"/>
      <c r="DV35" s="658"/>
      <c r="DW35" s="626">
        <v>2.6</v>
      </c>
      <c r="DX35" s="655"/>
      <c r="DY35" s="655"/>
      <c r="DZ35" s="655"/>
      <c r="EA35" s="655"/>
      <c r="EB35" s="655"/>
      <c r="EC35" s="656"/>
    </row>
    <row r="36" spans="2:133" ht="11.25" customHeight="1">
      <c r="B36" s="618" t="s">
        <v>318</v>
      </c>
      <c r="C36" s="619"/>
      <c r="D36" s="619"/>
      <c r="E36" s="619"/>
      <c r="F36" s="619"/>
      <c r="G36" s="619"/>
      <c r="H36" s="619"/>
      <c r="I36" s="619"/>
      <c r="J36" s="619"/>
      <c r="K36" s="619"/>
      <c r="L36" s="619"/>
      <c r="M36" s="619"/>
      <c r="N36" s="619"/>
      <c r="O36" s="619"/>
      <c r="P36" s="619"/>
      <c r="Q36" s="620"/>
      <c r="R36" s="621" t="s">
        <v>175</v>
      </c>
      <c r="S36" s="622"/>
      <c r="T36" s="622"/>
      <c r="U36" s="622"/>
      <c r="V36" s="622"/>
      <c r="W36" s="622"/>
      <c r="X36" s="622"/>
      <c r="Y36" s="623"/>
      <c r="Z36" s="624" t="s">
        <v>234</v>
      </c>
      <c r="AA36" s="624"/>
      <c r="AB36" s="624"/>
      <c r="AC36" s="624"/>
      <c r="AD36" s="625" t="s">
        <v>175</v>
      </c>
      <c r="AE36" s="625"/>
      <c r="AF36" s="625"/>
      <c r="AG36" s="625"/>
      <c r="AH36" s="625"/>
      <c r="AI36" s="625"/>
      <c r="AJ36" s="625"/>
      <c r="AK36" s="625"/>
      <c r="AL36" s="626" t="s">
        <v>175</v>
      </c>
      <c r="AM36" s="627"/>
      <c r="AN36" s="627"/>
      <c r="AO36" s="628"/>
      <c r="AQ36" s="698" t="s">
        <v>319</v>
      </c>
      <c r="AR36" s="699"/>
      <c r="AS36" s="699"/>
      <c r="AT36" s="699"/>
      <c r="AU36" s="699"/>
      <c r="AV36" s="699"/>
      <c r="AW36" s="699"/>
      <c r="AX36" s="699"/>
      <c r="AY36" s="700"/>
      <c r="AZ36" s="621">
        <v>3813106</v>
      </c>
      <c r="BA36" s="622"/>
      <c r="BB36" s="622"/>
      <c r="BC36" s="622"/>
      <c r="BD36" s="657"/>
      <c r="BE36" s="657"/>
      <c r="BF36" s="680"/>
      <c r="BG36" s="636" t="s">
        <v>320</v>
      </c>
      <c r="BH36" s="637"/>
      <c r="BI36" s="637"/>
      <c r="BJ36" s="637"/>
      <c r="BK36" s="637"/>
      <c r="BL36" s="637"/>
      <c r="BM36" s="637"/>
      <c r="BN36" s="637"/>
      <c r="BO36" s="637"/>
      <c r="BP36" s="637"/>
      <c r="BQ36" s="637"/>
      <c r="BR36" s="637"/>
      <c r="BS36" s="637"/>
      <c r="BT36" s="637"/>
      <c r="BU36" s="638"/>
      <c r="BV36" s="621">
        <v>1693266</v>
      </c>
      <c r="BW36" s="622"/>
      <c r="BX36" s="622"/>
      <c r="BY36" s="622"/>
      <c r="BZ36" s="622"/>
      <c r="CA36" s="622"/>
      <c r="CB36" s="631"/>
      <c r="CD36" s="636" t="s">
        <v>321</v>
      </c>
      <c r="CE36" s="637"/>
      <c r="CF36" s="637"/>
      <c r="CG36" s="637"/>
      <c r="CH36" s="637"/>
      <c r="CI36" s="637"/>
      <c r="CJ36" s="637"/>
      <c r="CK36" s="637"/>
      <c r="CL36" s="637"/>
      <c r="CM36" s="637"/>
      <c r="CN36" s="637"/>
      <c r="CO36" s="637"/>
      <c r="CP36" s="637"/>
      <c r="CQ36" s="638"/>
      <c r="CR36" s="621">
        <v>8964471</v>
      </c>
      <c r="CS36" s="622"/>
      <c r="CT36" s="622"/>
      <c r="CU36" s="622"/>
      <c r="CV36" s="622"/>
      <c r="CW36" s="622"/>
      <c r="CX36" s="622"/>
      <c r="CY36" s="623"/>
      <c r="CZ36" s="626">
        <v>6.7</v>
      </c>
      <c r="DA36" s="655"/>
      <c r="DB36" s="655"/>
      <c r="DC36" s="659"/>
      <c r="DD36" s="630">
        <v>8004080</v>
      </c>
      <c r="DE36" s="622"/>
      <c r="DF36" s="622"/>
      <c r="DG36" s="622"/>
      <c r="DH36" s="622"/>
      <c r="DI36" s="622"/>
      <c r="DJ36" s="622"/>
      <c r="DK36" s="623"/>
      <c r="DL36" s="630">
        <v>4434625</v>
      </c>
      <c r="DM36" s="622"/>
      <c r="DN36" s="622"/>
      <c r="DO36" s="622"/>
      <c r="DP36" s="622"/>
      <c r="DQ36" s="622"/>
      <c r="DR36" s="622"/>
      <c r="DS36" s="622"/>
      <c r="DT36" s="622"/>
      <c r="DU36" s="622"/>
      <c r="DV36" s="623"/>
      <c r="DW36" s="626">
        <v>7.7</v>
      </c>
      <c r="DX36" s="655"/>
      <c r="DY36" s="655"/>
      <c r="DZ36" s="655"/>
      <c r="EA36" s="655"/>
      <c r="EB36" s="655"/>
      <c r="EC36" s="656"/>
    </row>
    <row r="37" spans="2:133" ht="11.25" customHeight="1">
      <c r="B37" s="618" t="s">
        <v>322</v>
      </c>
      <c r="C37" s="619"/>
      <c r="D37" s="619"/>
      <c r="E37" s="619"/>
      <c r="F37" s="619"/>
      <c r="G37" s="619"/>
      <c r="H37" s="619"/>
      <c r="I37" s="619"/>
      <c r="J37" s="619"/>
      <c r="K37" s="619"/>
      <c r="L37" s="619"/>
      <c r="M37" s="619"/>
      <c r="N37" s="619"/>
      <c r="O37" s="619"/>
      <c r="P37" s="619"/>
      <c r="Q37" s="620"/>
      <c r="R37" s="621">
        <v>3820000</v>
      </c>
      <c r="S37" s="622"/>
      <c r="T37" s="622"/>
      <c r="U37" s="622"/>
      <c r="V37" s="622"/>
      <c r="W37" s="622"/>
      <c r="X37" s="622"/>
      <c r="Y37" s="623"/>
      <c r="Z37" s="624">
        <v>2.7</v>
      </c>
      <c r="AA37" s="624"/>
      <c r="AB37" s="624"/>
      <c r="AC37" s="624"/>
      <c r="AD37" s="625" t="s">
        <v>175</v>
      </c>
      <c r="AE37" s="625"/>
      <c r="AF37" s="625"/>
      <c r="AG37" s="625"/>
      <c r="AH37" s="625"/>
      <c r="AI37" s="625"/>
      <c r="AJ37" s="625"/>
      <c r="AK37" s="625"/>
      <c r="AL37" s="626" t="s">
        <v>175</v>
      </c>
      <c r="AM37" s="627"/>
      <c r="AN37" s="627"/>
      <c r="AO37" s="628"/>
      <c r="AQ37" s="698" t="s">
        <v>323</v>
      </c>
      <c r="AR37" s="699"/>
      <c r="AS37" s="699"/>
      <c r="AT37" s="699"/>
      <c r="AU37" s="699"/>
      <c r="AV37" s="699"/>
      <c r="AW37" s="699"/>
      <c r="AX37" s="699"/>
      <c r="AY37" s="700"/>
      <c r="AZ37" s="621">
        <v>159421</v>
      </c>
      <c r="BA37" s="622"/>
      <c r="BB37" s="622"/>
      <c r="BC37" s="622"/>
      <c r="BD37" s="657"/>
      <c r="BE37" s="657"/>
      <c r="BF37" s="680"/>
      <c r="BG37" s="636" t="s">
        <v>324</v>
      </c>
      <c r="BH37" s="637"/>
      <c r="BI37" s="637"/>
      <c r="BJ37" s="637"/>
      <c r="BK37" s="637"/>
      <c r="BL37" s="637"/>
      <c r="BM37" s="637"/>
      <c r="BN37" s="637"/>
      <c r="BO37" s="637"/>
      <c r="BP37" s="637"/>
      <c r="BQ37" s="637"/>
      <c r="BR37" s="637"/>
      <c r="BS37" s="637"/>
      <c r="BT37" s="637"/>
      <c r="BU37" s="638"/>
      <c r="BV37" s="621">
        <v>36556</v>
      </c>
      <c r="BW37" s="622"/>
      <c r="BX37" s="622"/>
      <c r="BY37" s="622"/>
      <c r="BZ37" s="622"/>
      <c r="CA37" s="622"/>
      <c r="CB37" s="631"/>
      <c r="CD37" s="636" t="s">
        <v>325</v>
      </c>
      <c r="CE37" s="637"/>
      <c r="CF37" s="637"/>
      <c r="CG37" s="637"/>
      <c r="CH37" s="637"/>
      <c r="CI37" s="637"/>
      <c r="CJ37" s="637"/>
      <c r="CK37" s="637"/>
      <c r="CL37" s="637"/>
      <c r="CM37" s="637"/>
      <c r="CN37" s="637"/>
      <c r="CO37" s="637"/>
      <c r="CP37" s="637"/>
      <c r="CQ37" s="638"/>
      <c r="CR37" s="621">
        <v>203221</v>
      </c>
      <c r="CS37" s="657"/>
      <c r="CT37" s="657"/>
      <c r="CU37" s="657"/>
      <c r="CV37" s="657"/>
      <c r="CW37" s="657"/>
      <c r="CX37" s="657"/>
      <c r="CY37" s="658"/>
      <c r="CZ37" s="626">
        <v>0.2</v>
      </c>
      <c r="DA37" s="655"/>
      <c r="DB37" s="655"/>
      <c r="DC37" s="659"/>
      <c r="DD37" s="630">
        <v>203221</v>
      </c>
      <c r="DE37" s="657"/>
      <c r="DF37" s="657"/>
      <c r="DG37" s="657"/>
      <c r="DH37" s="657"/>
      <c r="DI37" s="657"/>
      <c r="DJ37" s="657"/>
      <c r="DK37" s="658"/>
      <c r="DL37" s="630">
        <v>164785</v>
      </c>
      <c r="DM37" s="657"/>
      <c r="DN37" s="657"/>
      <c r="DO37" s="657"/>
      <c r="DP37" s="657"/>
      <c r="DQ37" s="657"/>
      <c r="DR37" s="657"/>
      <c r="DS37" s="657"/>
      <c r="DT37" s="657"/>
      <c r="DU37" s="657"/>
      <c r="DV37" s="658"/>
      <c r="DW37" s="626">
        <v>0.3</v>
      </c>
      <c r="DX37" s="655"/>
      <c r="DY37" s="655"/>
      <c r="DZ37" s="655"/>
      <c r="EA37" s="655"/>
      <c r="EB37" s="655"/>
      <c r="EC37" s="656"/>
    </row>
    <row r="38" spans="2:133" ht="11.25" customHeight="1">
      <c r="B38" s="666" t="s">
        <v>326</v>
      </c>
      <c r="C38" s="667"/>
      <c r="D38" s="667"/>
      <c r="E38" s="667"/>
      <c r="F38" s="667"/>
      <c r="G38" s="667"/>
      <c r="H38" s="667"/>
      <c r="I38" s="667"/>
      <c r="J38" s="667"/>
      <c r="K38" s="667"/>
      <c r="L38" s="667"/>
      <c r="M38" s="667"/>
      <c r="N38" s="667"/>
      <c r="O38" s="667"/>
      <c r="P38" s="667"/>
      <c r="Q38" s="668"/>
      <c r="R38" s="701">
        <v>139931295</v>
      </c>
      <c r="S38" s="702"/>
      <c r="T38" s="702"/>
      <c r="U38" s="702"/>
      <c r="V38" s="702"/>
      <c r="W38" s="702"/>
      <c r="X38" s="702"/>
      <c r="Y38" s="703"/>
      <c r="Z38" s="704">
        <v>100</v>
      </c>
      <c r="AA38" s="704"/>
      <c r="AB38" s="704"/>
      <c r="AC38" s="704"/>
      <c r="AD38" s="705">
        <v>53757220</v>
      </c>
      <c r="AE38" s="705"/>
      <c r="AF38" s="705"/>
      <c r="AG38" s="705"/>
      <c r="AH38" s="705"/>
      <c r="AI38" s="705"/>
      <c r="AJ38" s="705"/>
      <c r="AK38" s="705"/>
      <c r="AL38" s="706">
        <v>100</v>
      </c>
      <c r="AM38" s="692"/>
      <c r="AN38" s="692"/>
      <c r="AO38" s="707"/>
      <c r="AQ38" s="698" t="s">
        <v>327</v>
      </c>
      <c r="AR38" s="699"/>
      <c r="AS38" s="699"/>
      <c r="AT38" s="699"/>
      <c r="AU38" s="699"/>
      <c r="AV38" s="699"/>
      <c r="AW38" s="699"/>
      <c r="AX38" s="699"/>
      <c r="AY38" s="700"/>
      <c r="AZ38" s="621">
        <v>126682</v>
      </c>
      <c r="BA38" s="622"/>
      <c r="BB38" s="622"/>
      <c r="BC38" s="622"/>
      <c r="BD38" s="657"/>
      <c r="BE38" s="657"/>
      <c r="BF38" s="680"/>
      <c r="BG38" s="636" t="s">
        <v>328</v>
      </c>
      <c r="BH38" s="637"/>
      <c r="BI38" s="637"/>
      <c r="BJ38" s="637"/>
      <c r="BK38" s="637"/>
      <c r="BL38" s="637"/>
      <c r="BM38" s="637"/>
      <c r="BN38" s="637"/>
      <c r="BO38" s="637"/>
      <c r="BP38" s="637"/>
      <c r="BQ38" s="637"/>
      <c r="BR38" s="637"/>
      <c r="BS38" s="637"/>
      <c r="BT38" s="637"/>
      <c r="BU38" s="638"/>
      <c r="BV38" s="621">
        <v>57422</v>
      </c>
      <c r="BW38" s="622"/>
      <c r="BX38" s="622"/>
      <c r="BY38" s="622"/>
      <c r="BZ38" s="622"/>
      <c r="CA38" s="622"/>
      <c r="CB38" s="631"/>
      <c r="CD38" s="636" t="s">
        <v>329</v>
      </c>
      <c r="CE38" s="637"/>
      <c r="CF38" s="637"/>
      <c r="CG38" s="637"/>
      <c r="CH38" s="637"/>
      <c r="CI38" s="637"/>
      <c r="CJ38" s="637"/>
      <c r="CK38" s="637"/>
      <c r="CL38" s="637"/>
      <c r="CM38" s="637"/>
      <c r="CN38" s="637"/>
      <c r="CO38" s="637"/>
      <c r="CP38" s="637"/>
      <c r="CQ38" s="638"/>
      <c r="CR38" s="621">
        <v>8804960</v>
      </c>
      <c r="CS38" s="622"/>
      <c r="CT38" s="622"/>
      <c r="CU38" s="622"/>
      <c r="CV38" s="622"/>
      <c r="CW38" s="622"/>
      <c r="CX38" s="622"/>
      <c r="CY38" s="623"/>
      <c r="CZ38" s="626">
        <v>6.6</v>
      </c>
      <c r="DA38" s="655"/>
      <c r="DB38" s="655"/>
      <c r="DC38" s="659"/>
      <c r="DD38" s="630">
        <v>7363500</v>
      </c>
      <c r="DE38" s="622"/>
      <c r="DF38" s="622"/>
      <c r="DG38" s="622"/>
      <c r="DH38" s="622"/>
      <c r="DI38" s="622"/>
      <c r="DJ38" s="622"/>
      <c r="DK38" s="623"/>
      <c r="DL38" s="630">
        <v>6967459</v>
      </c>
      <c r="DM38" s="622"/>
      <c r="DN38" s="622"/>
      <c r="DO38" s="622"/>
      <c r="DP38" s="622"/>
      <c r="DQ38" s="622"/>
      <c r="DR38" s="622"/>
      <c r="DS38" s="622"/>
      <c r="DT38" s="622"/>
      <c r="DU38" s="622"/>
      <c r="DV38" s="623"/>
      <c r="DW38" s="626">
        <v>12.1</v>
      </c>
      <c r="DX38" s="655"/>
      <c r="DY38" s="655"/>
      <c r="DZ38" s="655"/>
      <c r="EA38" s="655"/>
      <c r="EB38" s="655"/>
      <c r="EC38" s="656"/>
    </row>
    <row r="39" spans="2:133" ht="11.25" customHeight="1">
      <c r="AQ39" s="698" t="s">
        <v>330</v>
      </c>
      <c r="AR39" s="699"/>
      <c r="AS39" s="699"/>
      <c r="AT39" s="699"/>
      <c r="AU39" s="699"/>
      <c r="AV39" s="699"/>
      <c r="AW39" s="699"/>
      <c r="AX39" s="699"/>
      <c r="AY39" s="700"/>
      <c r="AZ39" s="621">
        <v>77162</v>
      </c>
      <c r="BA39" s="622"/>
      <c r="BB39" s="622"/>
      <c r="BC39" s="622"/>
      <c r="BD39" s="657"/>
      <c r="BE39" s="657"/>
      <c r="BF39" s="680"/>
      <c r="BG39" s="712" t="s">
        <v>331</v>
      </c>
      <c r="BH39" s="713"/>
      <c r="BI39" s="713"/>
      <c r="BJ39" s="713"/>
      <c r="BK39" s="713"/>
      <c r="BL39" s="215"/>
      <c r="BM39" s="637" t="s">
        <v>332</v>
      </c>
      <c r="BN39" s="637"/>
      <c r="BO39" s="637"/>
      <c r="BP39" s="637"/>
      <c r="BQ39" s="637"/>
      <c r="BR39" s="637"/>
      <c r="BS39" s="637"/>
      <c r="BT39" s="637"/>
      <c r="BU39" s="638"/>
      <c r="BV39" s="621">
        <v>98</v>
      </c>
      <c r="BW39" s="622"/>
      <c r="BX39" s="622"/>
      <c r="BY39" s="622"/>
      <c r="BZ39" s="622"/>
      <c r="CA39" s="622"/>
      <c r="CB39" s="631"/>
      <c r="CD39" s="636" t="s">
        <v>333</v>
      </c>
      <c r="CE39" s="637"/>
      <c r="CF39" s="637"/>
      <c r="CG39" s="637"/>
      <c r="CH39" s="637"/>
      <c r="CI39" s="637"/>
      <c r="CJ39" s="637"/>
      <c r="CK39" s="637"/>
      <c r="CL39" s="637"/>
      <c r="CM39" s="637"/>
      <c r="CN39" s="637"/>
      <c r="CO39" s="637"/>
      <c r="CP39" s="637"/>
      <c r="CQ39" s="638"/>
      <c r="CR39" s="621">
        <v>1290578</v>
      </c>
      <c r="CS39" s="657"/>
      <c r="CT39" s="657"/>
      <c r="CU39" s="657"/>
      <c r="CV39" s="657"/>
      <c r="CW39" s="657"/>
      <c r="CX39" s="657"/>
      <c r="CY39" s="658"/>
      <c r="CZ39" s="626">
        <v>1</v>
      </c>
      <c r="DA39" s="655"/>
      <c r="DB39" s="655"/>
      <c r="DC39" s="659"/>
      <c r="DD39" s="630">
        <v>697679</v>
      </c>
      <c r="DE39" s="657"/>
      <c r="DF39" s="657"/>
      <c r="DG39" s="657"/>
      <c r="DH39" s="657"/>
      <c r="DI39" s="657"/>
      <c r="DJ39" s="657"/>
      <c r="DK39" s="658"/>
      <c r="DL39" s="630" t="s">
        <v>175</v>
      </c>
      <c r="DM39" s="657"/>
      <c r="DN39" s="657"/>
      <c r="DO39" s="657"/>
      <c r="DP39" s="657"/>
      <c r="DQ39" s="657"/>
      <c r="DR39" s="657"/>
      <c r="DS39" s="657"/>
      <c r="DT39" s="657"/>
      <c r="DU39" s="657"/>
      <c r="DV39" s="658"/>
      <c r="DW39" s="626" t="s">
        <v>175</v>
      </c>
      <c r="DX39" s="655"/>
      <c r="DY39" s="655"/>
      <c r="DZ39" s="655"/>
      <c r="EA39" s="655"/>
      <c r="EB39" s="655"/>
      <c r="EC39" s="656"/>
    </row>
    <row r="40" spans="2:133" ht="11.25" customHeight="1">
      <c r="AQ40" s="698" t="s">
        <v>334</v>
      </c>
      <c r="AR40" s="699"/>
      <c r="AS40" s="699"/>
      <c r="AT40" s="699"/>
      <c r="AU40" s="699"/>
      <c r="AV40" s="699"/>
      <c r="AW40" s="699"/>
      <c r="AX40" s="699"/>
      <c r="AY40" s="700"/>
      <c r="AZ40" s="621">
        <v>2025157</v>
      </c>
      <c r="BA40" s="622"/>
      <c r="BB40" s="622"/>
      <c r="BC40" s="622"/>
      <c r="BD40" s="657"/>
      <c r="BE40" s="657"/>
      <c r="BF40" s="680"/>
      <c r="BG40" s="712"/>
      <c r="BH40" s="713"/>
      <c r="BI40" s="713"/>
      <c r="BJ40" s="713"/>
      <c r="BK40" s="713"/>
      <c r="BL40" s="215"/>
      <c r="BM40" s="637" t="s">
        <v>335</v>
      </c>
      <c r="BN40" s="637"/>
      <c r="BO40" s="637"/>
      <c r="BP40" s="637"/>
      <c r="BQ40" s="637"/>
      <c r="BR40" s="637"/>
      <c r="BS40" s="637"/>
      <c r="BT40" s="637"/>
      <c r="BU40" s="638"/>
      <c r="BV40" s="621">
        <v>115</v>
      </c>
      <c r="BW40" s="622"/>
      <c r="BX40" s="622"/>
      <c r="BY40" s="622"/>
      <c r="BZ40" s="622"/>
      <c r="CA40" s="622"/>
      <c r="CB40" s="631"/>
      <c r="CD40" s="636" t="s">
        <v>336</v>
      </c>
      <c r="CE40" s="637"/>
      <c r="CF40" s="637"/>
      <c r="CG40" s="637"/>
      <c r="CH40" s="637"/>
      <c r="CI40" s="637"/>
      <c r="CJ40" s="637"/>
      <c r="CK40" s="637"/>
      <c r="CL40" s="637"/>
      <c r="CM40" s="637"/>
      <c r="CN40" s="637"/>
      <c r="CO40" s="637"/>
      <c r="CP40" s="637"/>
      <c r="CQ40" s="638"/>
      <c r="CR40" s="621">
        <v>2193000</v>
      </c>
      <c r="CS40" s="622"/>
      <c r="CT40" s="622"/>
      <c r="CU40" s="622"/>
      <c r="CV40" s="622"/>
      <c r="CW40" s="622"/>
      <c r="CX40" s="622"/>
      <c r="CY40" s="623"/>
      <c r="CZ40" s="626">
        <v>1.6</v>
      </c>
      <c r="DA40" s="655"/>
      <c r="DB40" s="655"/>
      <c r="DC40" s="659"/>
      <c r="DD40" s="630">
        <v>3100</v>
      </c>
      <c r="DE40" s="622"/>
      <c r="DF40" s="622"/>
      <c r="DG40" s="622"/>
      <c r="DH40" s="622"/>
      <c r="DI40" s="622"/>
      <c r="DJ40" s="622"/>
      <c r="DK40" s="623"/>
      <c r="DL40" s="630" t="s">
        <v>175</v>
      </c>
      <c r="DM40" s="622"/>
      <c r="DN40" s="622"/>
      <c r="DO40" s="622"/>
      <c r="DP40" s="622"/>
      <c r="DQ40" s="622"/>
      <c r="DR40" s="622"/>
      <c r="DS40" s="622"/>
      <c r="DT40" s="622"/>
      <c r="DU40" s="622"/>
      <c r="DV40" s="623"/>
      <c r="DW40" s="626" t="s">
        <v>175</v>
      </c>
      <c r="DX40" s="655"/>
      <c r="DY40" s="655"/>
      <c r="DZ40" s="655"/>
      <c r="EA40" s="655"/>
      <c r="EB40" s="655"/>
      <c r="EC40" s="656"/>
    </row>
    <row r="41" spans="2:133" ht="11.25" customHeight="1">
      <c r="AQ41" s="708" t="s">
        <v>323</v>
      </c>
      <c r="AR41" s="709"/>
      <c r="AS41" s="709"/>
      <c r="AT41" s="709"/>
      <c r="AU41" s="709"/>
      <c r="AV41" s="709"/>
      <c r="AW41" s="709"/>
      <c r="AX41" s="709"/>
      <c r="AY41" s="710"/>
      <c r="AZ41" s="701">
        <v>6702641</v>
      </c>
      <c r="BA41" s="702"/>
      <c r="BB41" s="702"/>
      <c r="BC41" s="702"/>
      <c r="BD41" s="691"/>
      <c r="BE41" s="691"/>
      <c r="BF41" s="693"/>
      <c r="BG41" s="714"/>
      <c r="BH41" s="715"/>
      <c r="BI41" s="715"/>
      <c r="BJ41" s="715"/>
      <c r="BK41" s="715"/>
      <c r="BL41" s="216"/>
      <c r="BM41" s="646" t="s">
        <v>337</v>
      </c>
      <c r="BN41" s="646"/>
      <c r="BO41" s="646"/>
      <c r="BP41" s="646"/>
      <c r="BQ41" s="646"/>
      <c r="BR41" s="646"/>
      <c r="BS41" s="646"/>
      <c r="BT41" s="646"/>
      <c r="BU41" s="647"/>
      <c r="BV41" s="701">
        <v>289</v>
      </c>
      <c r="BW41" s="702"/>
      <c r="BX41" s="702"/>
      <c r="BY41" s="702"/>
      <c r="BZ41" s="702"/>
      <c r="CA41" s="702"/>
      <c r="CB41" s="711"/>
      <c r="CD41" s="636" t="s">
        <v>338</v>
      </c>
      <c r="CE41" s="637"/>
      <c r="CF41" s="637"/>
      <c r="CG41" s="637"/>
      <c r="CH41" s="637"/>
      <c r="CI41" s="637"/>
      <c r="CJ41" s="637"/>
      <c r="CK41" s="637"/>
      <c r="CL41" s="637"/>
      <c r="CM41" s="637"/>
      <c r="CN41" s="637"/>
      <c r="CO41" s="637"/>
      <c r="CP41" s="637"/>
      <c r="CQ41" s="638"/>
      <c r="CR41" s="621" t="s">
        <v>175</v>
      </c>
      <c r="CS41" s="657"/>
      <c r="CT41" s="657"/>
      <c r="CU41" s="657"/>
      <c r="CV41" s="657"/>
      <c r="CW41" s="657"/>
      <c r="CX41" s="657"/>
      <c r="CY41" s="658"/>
      <c r="CZ41" s="626" t="s">
        <v>175</v>
      </c>
      <c r="DA41" s="655"/>
      <c r="DB41" s="655"/>
      <c r="DC41" s="659"/>
      <c r="DD41" s="630" t="s">
        <v>175</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340</v>
      </c>
      <c r="CE42" s="619"/>
      <c r="CF42" s="619"/>
      <c r="CG42" s="619"/>
      <c r="CH42" s="619"/>
      <c r="CI42" s="619"/>
      <c r="CJ42" s="619"/>
      <c r="CK42" s="619"/>
      <c r="CL42" s="619"/>
      <c r="CM42" s="619"/>
      <c r="CN42" s="619"/>
      <c r="CO42" s="619"/>
      <c r="CP42" s="619"/>
      <c r="CQ42" s="620"/>
      <c r="CR42" s="621">
        <v>20482051</v>
      </c>
      <c r="CS42" s="622"/>
      <c r="CT42" s="622"/>
      <c r="CU42" s="622"/>
      <c r="CV42" s="622"/>
      <c r="CW42" s="622"/>
      <c r="CX42" s="622"/>
      <c r="CY42" s="623"/>
      <c r="CZ42" s="626">
        <v>15.2</v>
      </c>
      <c r="DA42" s="627"/>
      <c r="DB42" s="627"/>
      <c r="DC42" s="722"/>
      <c r="DD42" s="630">
        <v>3472938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342</v>
      </c>
      <c r="CE43" s="619"/>
      <c r="CF43" s="619"/>
      <c r="CG43" s="619"/>
      <c r="CH43" s="619"/>
      <c r="CI43" s="619"/>
      <c r="CJ43" s="619"/>
      <c r="CK43" s="619"/>
      <c r="CL43" s="619"/>
      <c r="CM43" s="619"/>
      <c r="CN43" s="619"/>
      <c r="CO43" s="619"/>
      <c r="CP43" s="619"/>
      <c r="CQ43" s="620"/>
      <c r="CR43" s="621">
        <v>492370</v>
      </c>
      <c r="CS43" s="657"/>
      <c r="CT43" s="657"/>
      <c r="CU43" s="657"/>
      <c r="CV43" s="657"/>
      <c r="CW43" s="657"/>
      <c r="CX43" s="657"/>
      <c r="CY43" s="658"/>
      <c r="CZ43" s="626">
        <v>0.4</v>
      </c>
      <c r="DA43" s="655"/>
      <c r="DB43" s="655"/>
      <c r="DC43" s="659"/>
      <c r="DD43" s="630">
        <v>492370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343</v>
      </c>
      <c r="CD44" s="733" t="s">
        <v>296</v>
      </c>
      <c r="CE44" s="734"/>
      <c r="CF44" s="618" t="s">
        <v>344</v>
      </c>
      <c r="CG44" s="619"/>
      <c r="CH44" s="619"/>
      <c r="CI44" s="619"/>
      <c r="CJ44" s="619"/>
      <c r="CK44" s="619"/>
      <c r="CL44" s="619"/>
      <c r="CM44" s="619"/>
      <c r="CN44" s="619"/>
      <c r="CO44" s="619"/>
      <c r="CP44" s="619"/>
      <c r="CQ44" s="620"/>
      <c r="CR44" s="621">
        <v>12367101</v>
      </c>
      <c r="CS44" s="622"/>
      <c r="CT44" s="622"/>
      <c r="CU44" s="622"/>
      <c r="CV44" s="622"/>
      <c r="CW44" s="622"/>
      <c r="CX44" s="622"/>
      <c r="CY44" s="623"/>
      <c r="CZ44" s="626">
        <v>9.1999999999999993</v>
      </c>
      <c r="DA44" s="627"/>
      <c r="DB44" s="627"/>
      <c r="DC44" s="722"/>
      <c r="DD44" s="630">
        <v>3245069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345</v>
      </c>
      <c r="CG45" s="619"/>
      <c r="CH45" s="619"/>
      <c r="CI45" s="619"/>
      <c r="CJ45" s="619"/>
      <c r="CK45" s="619"/>
      <c r="CL45" s="619"/>
      <c r="CM45" s="619"/>
      <c r="CN45" s="619"/>
      <c r="CO45" s="619"/>
      <c r="CP45" s="619"/>
      <c r="CQ45" s="620"/>
      <c r="CR45" s="621">
        <v>6148404</v>
      </c>
      <c r="CS45" s="657"/>
      <c r="CT45" s="657"/>
      <c r="CU45" s="657"/>
      <c r="CV45" s="657"/>
      <c r="CW45" s="657"/>
      <c r="CX45" s="657"/>
      <c r="CY45" s="658"/>
      <c r="CZ45" s="626">
        <v>4.5999999999999996</v>
      </c>
      <c r="DA45" s="655"/>
      <c r="DB45" s="655"/>
      <c r="DC45" s="659"/>
      <c r="DD45" s="630">
        <v>923255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346</v>
      </c>
      <c r="CG46" s="619"/>
      <c r="CH46" s="619"/>
      <c r="CI46" s="619"/>
      <c r="CJ46" s="619"/>
      <c r="CK46" s="619"/>
      <c r="CL46" s="619"/>
      <c r="CM46" s="619"/>
      <c r="CN46" s="619"/>
      <c r="CO46" s="619"/>
      <c r="CP46" s="619"/>
      <c r="CQ46" s="620"/>
      <c r="CR46" s="621">
        <v>6187680</v>
      </c>
      <c r="CS46" s="622"/>
      <c r="CT46" s="622"/>
      <c r="CU46" s="622"/>
      <c r="CV46" s="622"/>
      <c r="CW46" s="622"/>
      <c r="CX46" s="622"/>
      <c r="CY46" s="623"/>
      <c r="CZ46" s="626">
        <v>4.5999999999999996</v>
      </c>
      <c r="DA46" s="627"/>
      <c r="DB46" s="627"/>
      <c r="DC46" s="722"/>
      <c r="DD46" s="630">
        <v>2306397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347</v>
      </c>
      <c r="CG47" s="619"/>
      <c r="CH47" s="619"/>
      <c r="CI47" s="619"/>
      <c r="CJ47" s="619"/>
      <c r="CK47" s="619"/>
      <c r="CL47" s="619"/>
      <c r="CM47" s="619"/>
      <c r="CN47" s="619"/>
      <c r="CO47" s="619"/>
      <c r="CP47" s="619"/>
      <c r="CQ47" s="620"/>
      <c r="CR47" s="621">
        <v>8114950</v>
      </c>
      <c r="CS47" s="657"/>
      <c r="CT47" s="657"/>
      <c r="CU47" s="657"/>
      <c r="CV47" s="657"/>
      <c r="CW47" s="657"/>
      <c r="CX47" s="657"/>
      <c r="CY47" s="658"/>
      <c r="CZ47" s="626">
        <v>6</v>
      </c>
      <c r="DA47" s="655"/>
      <c r="DB47" s="655"/>
      <c r="DC47" s="659"/>
      <c r="DD47" s="630">
        <v>227869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348</v>
      </c>
      <c r="CG48" s="619"/>
      <c r="CH48" s="619"/>
      <c r="CI48" s="619"/>
      <c r="CJ48" s="619"/>
      <c r="CK48" s="619"/>
      <c r="CL48" s="619"/>
      <c r="CM48" s="619"/>
      <c r="CN48" s="619"/>
      <c r="CO48" s="619"/>
      <c r="CP48" s="619"/>
      <c r="CQ48" s="620"/>
      <c r="CR48" s="621" t="s">
        <v>234</v>
      </c>
      <c r="CS48" s="622"/>
      <c r="CT48" s="622"/>
      <c r="CU48" s="622"/>
      <c r="CV48" s="622"/>
      <c r="CW48" s="622"/>
      <c r="CX48" s="622"/>
      <c r="CY48" s="623"/>
      <c r="CZ48" s="626" t="s">
        <v>175</v>
      </c>
      <c r="DA48" s="627"/>
      <c r="DB48" s="627"/>
      <c r="DC48" s="722"/>
      <c r="DD48" s="630" t="s">
        <v>234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349</v>
      </c>
      <c r="CE49" s="667"/>
      <c r="CF49" s="667"/>
      <c r="CG49" s="667"/>
      <c r="CH49" s="667"/>
      <c r="CI49" s="667"/>
      <c r="CJ49" s="667"/>
      <c r="CK49" s="667"/>
      <c r="CL49" s="667"/>
      <c r="CM49" s="667"/>
      <c r="CN49" s="667"/>
      <c r="CO49" s="667"/>
      <c r="CP49" s="667"/>
      <c r="CQ49" s="668"/>
      <c r="CR49" s="701">
        <v>134424777</v>
      </c>
      <c r="CS49" s="691"/>
      <c r="CT49" s="691"/>
      <c r="CU49" s="691"/>
      <c r="CV49" s="691"/>
      <c r="CW49" s="691"/>
      <c r="CX49" s="691"/>
      <c r="CY49" s="723"/>
      <c r="CZ49" s="706">
        <v>100</v>
      </c>
      <c r="DA49" s="724"/>
      <c r="DB49" s="724"/>
      <c r="DC49" s="725"/>
      <c r="DD49" s="726">
        <v>63551353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2VTZol6PJrNeb69fBfiDEsCJ4N7M22r5iLrjCEEOVFUCIDfXDIDORVMBjTBxzH2r9o0e+0/Ns/+IhlZatr+1pA==" saltValue="P0LiOrfPglBynYRKbKFH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351</v>
      </c>
      <c r="DK2" s="769"/>
      <c r="DL2" s="769"/>
      <c r="DM2" s="769"/>
      <c r="DN2" s="769"/>
      <c r="DO2" s="770"/>
      <c r="DP2" s="229"/>
      <c r="DQ2" s="768" t="s">
        <v>352</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355</v>
      </c>
      <c r="B5" s="763"/>
      <c r="C5" s="763"/>
      <c r="D5" s="763"/>
      <c r="E5" s="763"/>
      <c r="F5" s="763"/>
      <c r="G5" s="763"/>
      <c r="H5" s="763"/>
      <c r="I5" s="763"/>
      <c r="J5" s="763"/>
      <c r="K5" s="763"/>
      <c r="L5" s="763"/>
      <c r="M5" s="763"/>
      <c r="N5" s="763"/>
      <c r="O5" s="763"/>
      <c r="P5" s="764"/>
      <c r="Q5" s="739" t="s">
        <v>356</v>
      </c>
      <c r="R5" s="740"/>
      <c r="S5" s="740"/>
      <c r="T5" s="740"/>
      <c r="U5" s="741"/>
      <c r="V5" s="739" t="s">
        <v>357</v>
      </c>
      <c r="W5" s="740"/>
      <c r="X5" s="740"/>
      <c r="Y5" s="740"/>
      <c r="Z5" s="741"/>
      <c r="AA5" s="739" t="s">
        <v>358</v>
      </c>
      <c r="AB5" s="740"/>
      <c r="AC5" s="740"/>
      <c r="AD5" s="740"/>
      <c r="AE5" s="740"/>
      <c r="AF5" s="772" t="s">
        <v>359</v>
      </c>
      <c r="AG5" s="740"/>
      <c r="AH5" s="740"/>
      <c r="AI5" s="740"/>
      <c r="AJ5" s="751"/>
      <c r="AK5" s="740" t="s">
        <v>360</v>
      </c>
      <c r="AL5" s="740"/>
      <c r="AM5" s="740"/>
      <c r="AN5" s="740"/>
      <c r="AO5" s="741"/>
      <c r="AP5" s="739" t="s">
        <v>361</v>
      </c>
      <c r="AQ5" s="740"/>
      <c r="AR5" s="740"/>
      <c r="AS5" s="740"/>
      <c r="AT5" s="741"/>
      <c r="AU5" s="739" t="s">
        <v>362</v>
      </c>
      <c r="AV5" s="740"/>
      <c r="AW5" s="740"/>
      <c r="AX5" s="740"/>
      <c r="AY5" s="751"/>
      <c r="AZ5" s="236"/>
      <c r="BA5" s="236"/>
      <c r="BB5" s="236"/>
      <c r="BC5" s="236"/>
      <c r="BD5" s="236"/>
      <c r="BE5" s="237"/>
      <c r="BF5" s="237"/>
      <c r="BG5" s="237"/>
      <c r="BH5" s="237"/>
      <c r="BI5" s="237"/>
      <c r="BJ5" s="237"/>
      <c r="BK5" s="237"/>
      <c r="BL5" s="237"/>
      <c r="BM5" s="237"/>
      <c r="BN5" s="237"/>
      <c r="BO5" s="237"/>
      <c r="BP5" s="237"/>
      <c r="BQ5" s="762" t="s">
        <v>363</v>
      </c>
      <c r="BR5" s="763"/>
      <c r="BS5" s="763"/>
      <c r="BT5" s="763"/>
      <c r="BU5" s="763"/>
      <c r="BV5" s="763"/>
      <c r="BW5" s="763"/>
      <c r="BX5" s="763"/>
      <c r="BY5" s="763"/>
      <c r="BZ5" s="763"/>
      <c r="CA5" s="763"/>
      <c r="CB5" s="763"/>
      <c r="CC5" s="763"/>
      <c r="CD5" s="763"/>
      <c r="CE5" s="763"/>
      <c r="CF5" s="763"/>
      <c r="CG5" s="764"/>
      <c r="CH5" s="739" t="s">
        <v>364</v>
      </c>
      <c r="CI5" s="740"/>
      <c r="CJ5" s="740"/>
      <c r="CK5" s="740"/>
      <c r="CL5" s="741"/>
      <c r="CM5" s="739" t="s">
        <v>365</v>
      </c>
      <c r="CN5" s="740"/>
      <c r="CO5" s="740"/>
      <c r="CP5" s="740"/>
      <c r="CQ5" s="741"/>
      <c r="CR5" s="739" t="s">
        <v>366</v>
      </c>
      <c r="CS5" s="740"/>
      <c r="CT5" s="740"/>
      <c r="CU5" s="740"/>
      <c r="CV5" s="741"/>
      <c r="CW5" s="739" t="s">
        <v>367</v>
      </c>
      <c r="CX5" s="740"/>
      <c r="CY5" s="740"/>
      <c r="CZ5" s="740"/>
      <c r="DA5" s="741"/>
      <c r="DB5" s="739" t="s">
        <v>368</v>
      </c>
      <c r="DC5" s="740"/>
      <c r="DD5" s="740"/>
      <c r="DE5" s="740"/>
      <c r="DF5" s="741"/>
      <c r="DG5" s="745" t="s">
        <v>369</v>
      </c>
      <c r="DH5" s="746"/>
      <c r="DI5" s="746"/>
      <c r="DJ5" s="746"/>
      <c r="DK5" s="747"/>
      <c r="DL5" s="745" t="s">
        <v>370</v>
      </c>
      <c r="DM5" s="746"/>
      <c r="DN5" s="746"/>
      <c r="DO5" s="746"/>
      <c r="DP5" s="747"/>
      <c r="DQ5" s="739" t="s">
        <v>371</v>
      </c>
      <c r="DR5" s="740"/>
      <c r="DS5" s="740"/>
      <c r="DT5" s="740"/>
      <c r="DU5" s="741"/>
      <c r="DV5" s="739" t="s">
        <v>362</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372</v>
      </c>
      <c r="C7" s="754"/>
      <c r="D7" s="754"/>
      <c r="E7" s="754"/>
      <c r="F7" s="754"/>
      <c r="G7" s="754"/>
      <c r="H7" s="754"/>
      <c r="I7" s="754"/>
      <c r="J7" s="754"/>
      <c r="K7" s="754"/>
      <c r="L7" s="754"/>
      <c r="M7" s="754"/>
      <c r="N7" s="754"/>
      <c r="O7" s="754"/>
      <c r="P7" s="755"/>
      <c r="Q7" s="756">
        <v>140017</v>
      </c>
      <c r="R7" s="757"/>
      <c r="S7" s="757"/>
      <c r="T7" s="757"/>
      <c r="U7" s="757"/>
      <c r="V7" s="757">
        <v>134525</v>
      </c>
      <c r="W7" s="757"/>
      <c r="X7" s="757"/>
      <c r="Y7" s="757"/>
      <c r="Z7" s="757"/>
      <c r="AA7" s="757">
        <v>5492</v>
      </c>
      <c r="AB7" s="757"/>
      <c r="AC7" s="757"/>
      <c r="AD7" s="757"/>
      <c r="AE7" s="758"/>
      <c r="AF7" s="759">
        <v>4089</v>
      </c>
      <c r="AG7" s="760"/>
      <c r="AH7" s="760"/>
      <c r="AI7" s="760"/>
      <c r="AJ7" s="761"/>
      <c r="AK7" s="796">
        <v>2677</v>
      </c>
      <c r="AL7" s="797"/>
      <c r="AM7" s="797"/>
      <c r="AN7" s="797"/>
      <c r="AO7" s="797"/>
      <c r="AP7" s="797">
        <v>81636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558</v>
      </c>
      <c r="BT7" s="801"/>
      <c r="BU7" s="801"/>
      <c r="BV7" s="801"/>
      <c r="BW7" s="801"/>
      <c r="BX7" s="801"/>
      <c r="BY7" s="801"/>
      <c r="BZ7" s="801"/>
      <c r="CA7" s="801"/>
      <c r="CB7" s="801"/>
      <c r="CC7" s="801"/>
      <c r="CD7" s="801"/>
      <c r="CE7" s="801"/>
      <c r="CF7" s="801"/>
      <c r="CG7" s="802"/>
      <c r="CH7" s="793">
        <v>16</v>
      </c>
      <c r="CI7" s="794"/>
      <c r="CJ7" s="794"/>
      <c r="CK7" s="794"/>
      <c r="CL7" s="795"/>
      <c r="CM7" s="793">
        <v>240</v>
      </c>
      <c r="CN7" s="794"/>
      <c r="CO7" s="794"/>
      <c r="CP7" s="794"/>
      <c r="CQ7" s="795"/>
      <c r="CR7" s="793">
        <v>42</v>
      </c>
      <c r="CS7" s="794"/>
      <c r="CT7" s="794"/>
      <c r="CU7" s="794"/>
      <c r="CV7" s="795"/>
      <c r="CW7" s="793">
        <v>88</v>
      </c>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373</v>
      </c>
      <c r="C8" s="778"/>
      <c r="D8" s="778"/>
      <c r="E8" s="778"/>
      <c r="F8" s="778"/>
      <c r="G8" s="778"/>
      <c r="H8" s="778"/>
      <c r="I8" s="778"/>
      <c r="J8" s="778"/>
      <c r="K8" s="778"/>
      <c r="L8" s="778"/>
      <c r="M8" s="778"/>
      <c r="N8" s="778"/>
      <c r="O8" s="778"/>
      <c r="P8" s="779"/>
      <c r="Q8" s="780">
        <v>1</v>
      </c>
      <c r="R8" s="781"/>
      <c r="S8" s="781"/>
      <c r="T8" s="781"/>
      <c r="U8" s="781"/>
      <c r="V8" s="781">
        <v>1</v>
      </c>
      <c r="W8" s="781"/>
      <c r="X8" s="781"/>
      <c r="Y8" s="781"/>
      <c r="Z8" s="781"/>
      <c r="AA8" s="781" t="s">
        <v>557</v>
      </c>
      <c r="AB8" s="781"/>
      <c r="AC8" s="781"/>
      <c r="AD8" s="781"/>
      <c r="AE8" s="782"/>
      <c r="AF8" s="783" t="s">
        <v>374</v>
      </c>
      <c r="AG8" s="784"/>
      <c r="AH8" s="784"/>
      <c r="AI8" s="784"/>
      <c r="AJ8" s="785"/>
      <c r="AK8" s="786" t="s">
        <v>557</v>
      </c>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559</v>
      </c>
      <c r="BT8" s="791"/>
      <c r="BU8" s="791"/>
      <c r="BV8" s="791"/>
      <c r="BW8" s="791"/>
      <c r="BX8" s="791"/>
      <c r="BY8" s="791"/>
      <c r="BZ8" s="791"/>
      <c r="CA8" s="791"/>
      <c r="CB8" s="791"/>
      <c r="CC8" s="791"/>
      <c r="CD8" s="791"/>
      <c r="CE8" s="791"/>
      <c r="CF8" s="791"/>
      <c r="CG8" s="792"/>
      <c r="CH8" s="803">
        <v>-2</v>
      </c>
      <c r="CI8" s="804"/>
      <c r="CJ8" s="804"/>
      <c r="CK8" s="804"/>
      <c r="CL8" s="805"/>
      <c r="CM8" s="803">
        <v>115</v>
      </c>
      <c r="CN8" s="804"/>
      <c r="CO8" s="804"/>
      <c r="CP8" s="804"/>
      <c r="CQ8" s="805"/>
      <c r="CR8" s="803">
        <v>50</v>
      </c>
      <c r="CS8" s="804"/>
      <c r="CT8" s="804"/>
      <c r="CU8" s="804"/>
      <c r="CV8" s="805"/>
      <c r="CW8" s="803">
        <v>20</v>
      </c>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560</v>
      </c>
      <c r="BT9" s="791"/>
      <c r="BU9" s="791"/>
      <c r="BV9" s="791"/>
      <c r="BW9" s="791"/>
      <c r="BX9" s="791"/>
      <c r="BY9" s="791"/>
      <c r="BZ9" s="791"/>
      <c r="CA9" s="791"/>
      <c r="CB9" s="791"/>
      <c r="CC9" s="791"/>
      <c r="CD9" s="791"/>
      <c r="CE9" s="791"/>
      <c r="CF9" s="791"/>
      <c r="CG9" s="792"/>
      <c r="CH9" s="803">
        <v>4</v>
      </c>
      <c r="CI9" s="804"/>
      <c r="CJ9" s="804"/>
      <c r="CK9" s="804"/>
      <c r="CL9" s="805"/>
      <c r="CM9" s="803">
        <v>321</v>
      </c>
      <c r="CN9" s="804"/>
      <c r="CO9" s="804"/>
      <c r="CP9" s="804"/>
      <c r="CQ9" s="805"/>
      <c r="CR9" s="803">
        <v>300</v>
      </c>
      <c r="CS9" s="804"/>
      <c r="CT9" s="804"/>
      <c r="CU9" s="804"/>
      <c r="CV9" s="805"/>
      <c r="CW9" s="803">
        <v>40</v>
      </c>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561</v>
      </c>
      <c r="BT10" s="791"/>
      <c r="BU10" s="791"/>
      <c r="BV10" s="791"/>
      <c r="BW10" s="791"/>
      <c r="BX10" s="791"/>
      <c r="BY10" s="791"/>
      <c r="BZ10" s="791"/>
      <c r="CA10" s="791"/>
      <c r="CB10" s="791"/>
      <c r="CC10" s="791"/>
      <c r="CD10" s="791"/>
      <c r="CE10" s="791"/>
      <c r="CF10" s="791"/>
      <c r="CG10" s="792"/>
      <c r="CH10" s="803">
        <v>7</v>
      </c>
      <c r="CI10" s="804"/>
      <c r="CJ10" s="804"/>
      <c r="CK10" s="804"/>
      <c r="CL10" s="805"/>
      <c r="CM10" s="803">
        <v>232</v>
      </c>
      <c r="CN10" s="804"/>
      <c r="CO10" s="804"/>
      <c r="CP10" s="804"/>
      <c r="CQ10" s="805"/>
      <c r="CR10" s="803">
        <v>33</v>
      </c>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562</v>
      </c>
      <c r="BT11" s="791"/>
      <c r="BU11" s="791"/>
      <c r="BV11" s="791"/>
      <c r="BW11" s="791"/>
      <c r="BX11" s="791"/>
      <c r="BY11" s="791"/>
      <c r="BZ11" s="791"/>
      <c r="CA11" s="791"/>
      <c r="CB11" s="791"/>
      <c r="CC11" s="791"/>
      <c r="CD11" s="791"/>
      <c r="CE11" s="791"/>
      <c r="CF11" s="791"/>
      <c r="CG11" s="792"/>
      <c r="CH11" s="803">
        <v>21</v>
      </c>
      <c r="CI11" s="804"/>
      <c r="CJ11" s="804"/>
      <c r="CK11" s="804"/>
      <c r="CL11" s="805"/>
      <c r="CM11" s="803">
        <v>1620</v>
      </c>
      <c r="CN11" s="804"/>
      <c r="CO11" s="804"/>
      <c r="CP11" s="804"/>
      <c r="CQ11" s="805"/>
      <c r="CR11" s="803">
        <v>6</v>
      </c>
      <c r="CS11" s="804"/>
      <c r="CT11" s="804"/>
      <c r="CU11" s="804"/>
      <c r="CV11" s="805"/>
      <c r="CW11" s="803">
        <v>57</v>
      </c>
      <c r="CX11" s="804"/>
      <c r="CY11" s="804"/>
      <c r="CZ11" s="804"/>
      <c r="DA11" s="805"/>
      <c r="DB11" s="803">
        <v>2338</v>
      </c>
      <c r="DC11" s="804"/>
      <c r="DD11" s="804"/>
      <c r="DE11" s="804"/>
      <c r="DF11" s="805"/>
      <c r="DG11" s="803">
        <v>5879</v>
      </c>
      <c r="DH11" s="804"/>
      <c r="DI11" s="804"/>
      <c r="DJ11" s="804"/>
      <c r="DK11" s="805"/>
      <c r="DL11" s="803"/>
      <c r="DM11" s="804"/>
      <c r="DN11" s="804"/>
      <c r="DO11" s="804"/>
      <c r="DP11" s="805"/>
      <c r="DQ11" s="803">
        <v>3902</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563</v>
      </c>
      <c r="BT12" s="791"/>
      <c r="BU12" s="791"/>
      <c r="BV12" s="791"/>
      <c r="BW12" s="791"/>
      <c r="BX12" s="791"/>
      <c r="BY12" s="791"/>
      <c r="BZ12" s="791"/>
      <c r="CA12" s="791"/>
      <c r="CB12" s="791"/>
      <c r="CC12" s="791"/>
      <c r="CD12" s="791"/>
      <c r="CE12" s="791"/>
      <c r="CF12" s="791"/>
      <c r="CG12" s="792"/>
      <c r="CH12" s="803">
        <v>71</v>
      </c>
      <c r="CI12" s="804"/>
      <c r="CJ12" s="804"/>
      <c r="CK12" s="804"/>
      <c r="CL12" s="805"/>
      <c r="CM12" s="803">
        <v>200</v>
      </c>
      <c r="CN12" s="804"/>
      <c r="CO12" s="804"/>
      <c r="CP12" s="804"/>
      <c r="CQ12" s="805"/>
      <c r="CR12" s="803">
        <v>45</v>
      </c>
      <c r="CS12" s="804"/>
      <c r="CT12" s="804"/>
      <c r="CU12" s="804"/>
      <c r="CV12" s="805"/>
      <c r="CW12" s="803">
        <v>5</v>
      </c>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564</v>
      </c>
      <c r="BT13" s="791"/>
      <c r="BU13" s="791"/>
      <c r="BV13" s="791"/>
      <c r="BW13" s="791"/>
      <c r="BX13" s="791"/>
      <c r="BY13" s="791"/>
      <c r="BZ13" s="791"/>
      <c r="CA13" s="791"/>
      <c r="CB13" s="791"/>
      <c r="CC13" s="791"/>
      <c r="CD13" s="791"/>
      <c r="CE13" s="791"/>
      <c r="CF13" s="791"/>
      <c r="CG13" s="792"/>
      <c r="CH13" s="803">
        <v>7</v>
      </c>
      <c r="CI13" s="804"/>
      <c r="CJ13" s="804"/>
      <c r="CK13" s="804"/>
      <c r="CL13" s="805"/>
      <c r="CM13" s="803">
        <v>95</v>
      </c>
      <c r="CN13" s="804"/>
      <c r="CO13" s="804"/>
      <c r="CP13" s="804"/>
      <c r="CQ13" s="805"/>
      <c r="CR13" s="803">
        <v>5</v>
      </c>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565</v>
      </c>
      <c r="BT14" s="791"/>
      <c r="BU14" s="791"/>
      <c r="BV14" s="791"/>
      <c r="BW14" s="791"/>
      <c r="BX14" s="791"/>
      <c r="BY14" s="791"/>
      <c r="BZ14" s="791"/>
      <c r="CA14" s="791"/>
      <c r="CB14" s="791"/>
      <c r="CC14" s="791"/>
      <c r="CD14" s="791"/>
      <c r="CE14" s="791"/>
      <c r="CF14" s="791"/>
      <c r="CG14" s="792"/>
      <c r="CH14" s="803">
        <v>1</v>
      </c>
      <c r="CI14" s="804"/>
      <c r="CJ14" s="804"/>
      <c r="CK14" s="804"/>
      <c r="CL14" s="805"/>
      <c r="CM14" s="803">
        <v>18</v>
      </c>
      <c r="CN14" s="804"/>
      <c r="CO14" s="804"/>
      <c r="CP14" s="804"/>
      <c r="CQ14" s="805"/>
      <c r="CR14" s="803">
        <v>5</v>
      </c>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566</v>
      </c>
      <c r="BT15" s="791"/>
      <c r="BU15" s="791"/>
      <c r="BV15" s="791"/>
      <c r="BW15" s="791"/>
      <c r="BX15" s="791"/>
      <c r="BY15" s="791"/>
      <c r="BZ15" s="791"/>
      <c r="CA15" s="791"/>
      <c r="CB15" s="791"/>
      <c r="CC15" s="791"/>
      <c r="CD15" s="791"/>
      <c r="CE15" s="791"/>
      <c r="CF15" s="791"/>
      <c r="CG15" s="792"/>
      <c r="CH15" s="803">
        <v>7</v>
      </c>
      <c r="CI15" s="804"/>
      <c r="CJ15" s="804"/>
      <c r="CK15" s="804"/>
      <c r="CL15" s="805"/>
      <c r="CM15" s="803">
        <v>341</v>
      </c>
      <c r="CN15" s="804"/>
      <c r="CO15" s="804"/>
      <c r="CP15" s="804"/>
      <c r="CQ15" s="805"/>
      <c r="CR15" s="803">
        <v>3</v>
      </c>
      <c r="CS15" s="804"/>
      <c r="CT15" s="804"/>
      <c r="CU15" s="804"/>
      <c r="CV15" s="805"/>
      <c r="CW15" s="803">
        <v>1</v>
      </c>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567</v>
      </c>
      <c r="BT16" s="791"/>
      <c r="BU16" s="791"/>
      <c r="BV16" s="791"/>
      <c r="BW16" s="791"/>
      <c r="BX16" s="791"/>
      <c r="BY16" s="791"/>
      <c r="BZ16" s="791"/>
      <c r="CA16" s="791"/>
      <c r="CB16" s="791"/>
      <c r="CC16" s="791"/>
      <c r="CD16" s="791"/>
      <c r="CE16" s="791"/>
      <c r="CF16" s="791"/>
      <c r="CG16" s="792"/>
      <c r="CH16" s="803">
        <v>-97</v>
      </c>
      <c r="CI16" s="804"/>
      <c r="CJ16" s="804"/>
      <c r="CK16" s="804"/>
      <c r="CL16" s="805"/>
      <c r="CM16" s="803">
        <v>425</v>
      </c>
      <c r="CN16" s="804"/>
      <c r="CO16" s="804"/>
      <c r="CP16" s="804"/>
      <c r="CQ16" s="805"/>
      <c r="CR16" s="803">
        <v>78</v>
      </c>
      <c r="CS16" s="804"/>
      <c r="CT16" s="804"/>
      <c r="CU16" s="804"/>
      <c r="CV16" s="805"/>
      <c r="CW16" s="803">
        <v>9</v>
      </c>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375</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376</v>
      </c>
      <c r="B23" s="812" t="s">
        <v>377</v>
      </c>
      <c r="C23" s="813"/>
      <c r="D23" s="813"/>
      <c r="E23" s="813"/>
      <c r="F23" s="813"/>
      <c r="G23" s="813"/>
      <c r="H23" s="813"/>
      <c r="I23" s="813"/>
      <c r="J23" s="813"/>
      <c r="K23" s="813"/>
      <c r="L23" s="813"/>
      <c r="M23" s="813"/>
      <c r="N23" s="813"/>
      <c r="O23" s="813"/>
      <c r="P23" s="814"/>
      <c r="Q23" s="815">
        <v>140018</v>
      </c>
      <c r="R23" s="816"/>
      <c r="S23" s="816"/>
      <c r="T23" s="816"/>
      <c r="U23" s="816"/>
      <c r="V23" s="816">
        <v>134526</v>
      </c>
      <c r="W23" s="816"/>
      <c r="X23" s="816"/>
      <c r="Y23" s="816"/>
      <c r="Z23" s="816"/>
      <c r="AA23" s="816">
        <v>5492</v>
      </c>
      <c r="AB23" s="816"/>
      <c r="AC23" s="816"/>
      <c r="AD23" s="816"/>
      <c r="AE23" s="817"/>
      <c r="AF23" s="818">
        <v>4089</v>
      </c>
      <c r="AG23" s="816"/>
      <c r="AH23" s="816"/>
      <c r="AI23" s="816"/>
      <c r="AJ23" s="819"/>
      <c r="AK23" s="820"/>
      <c r="AL23" s="821"/>
      <c r="AM23" s="821"/>
      <c r="AN23" s="821"/>
      <c r="AO23" s="821"/>
      <c r="AP23" s="816">
        <v>81636</v>
      </c>
      <c r="AQ23" s="816"/>
      <c r="AR23" s="816"/>
      <c r="AS23" s="816"/>
      <c r="AT23" s="816"/>
      <c r="AU23" s="822"/>
      <c r="AV23" s="822"/>
      <c r="AW23" s="822"/>
      <c r="AX23" s="822"/>
      <c r="AY23" s="823"/>
      <c r="AZ23" s="831" t="s">
        <v>175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378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379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355</v>
      </c>
      <c r="B26" s="763"/>
      <c r="C26" s="763"/>
      <c r="D26" s="763"/>
      <c r="E26" s="763"/>
      <c r="F26" s="763"/>
      <c r="G26" s="763"/>
      <c r="H26" s="763"/>
      <c r="I26" s="763"/>
      <c r="J26" s="763"/>
      <c r="K26" s="763"/>
      <c r="L26" s="763"/>
      <c r="M26" s="763"/>
      <c r="N26" s="763"/>
      <c r="O26" s="763"/>
      <c r="P26" s="764"/>
      <c r="Q26" s="739" t="s">
        <v>380</v>
      </c>
      <c r="R26" s="740"/>
      <c r="S26" s="740"/>
      <c r="T26" s="740"/>
      <c r="U26" s="741"/>
      <c r="V26" s="739" t="s">
        <v>381</v>
      </c>
      <c r="W26" s="740"/>
      <c r="X26" s="740"/>
      <c r="Y26" s="740"/>
      <c r="Z26" s="741"/>
      <c r="AA26" s="739" t="s">
        <v>382</v>
      </c>
      <c r="AB26" s="740"/>
      <c r="AC26" s="740"/>
      <c r="AD26" s="740"/>
      <c r="AE26" s="740"/>
      <c r="AF26" s="834" t="s">
        <v>383</v>
      </c>
      <c r="AG26" s="835"/>
      <c r="AH26" s="835"/>
      <c r="AI26" s="835"/>
      <c r="AJ26" s="836"/>
      <c r="AK26" s="740" t="s">
        <v>384</v>
      </c>
      <c r="AL26" s="740"/>
      <c r="AM26" s="740"/>
      <c r="AN26" s="740"/>
      <c r="AO26" s="741"/>
      <c r="AP26" s="739" t="s">
        <v>385</v>
      </c>
      <c r="AQ26" s="740"/>
      <c r="AR26" s="740"/>
      <c r="AS26" s="740"/>
      <c r="AT26" s="741"/>
      <c r="AU26" s="739" t="s">
        <v>386</v>
      </c>
      <c r="AV26" s="740"/>
      <c r="AW26" s="740"/>
      <c r="AX26" s="740"/>
      <c r="AY26" s="741"/>
      <c r="AZ26" s="739" t="s">
        <v>387</v>
      </c>
      <c r="BA26" s="740"/>
      <c r="BB26" s="740"/>
      <c r="BC26" s="740"/>
      <c r="BD26" s="741"/>
      <c r="BE26" s="739" t="s">
        <v>362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388</v>
      </c>
      <c r="C28" s="754"/>
      <c r="D28" s="754"/>
      <c r="E28" s="754"/>
      <c r="F28" s="754"/>
      <c r="G28" s="754"/>
      <c r="H28" s="754"/>
      <c r="I28" s="754"/>
      <c r="J28" s="754"/>
      <c r="K28" s="754"/>
      <c r="L28" s="754"/>
      <c r="M28" s="754"/>
      <c r="N28" s="754"/>
      <c r="O28" s="754"/>
      <c r="P28" s="755"/>
      <c r="Q28" s="844">
        <v>31188</v>
      </c>
      <c r="R28" s="845"/>
      <c r="S28" s="845"/>
      <c r="T28" s="845"/>
      <c r="U28" s="845"/>
      <c r="V28" s="845">
        <v>29226</v>
      </c>
      <c r="W28" s="845"/>
      <c r="X28" s="845"/>
      <c r="Y28" s="845"/>
      <c r="Z28" s="845"/>
      <c r="AA28" s="845">
        <v>1962</v>
      </c>
      <c r="AB28" s="845"/>
      <c r="AC28" s="845"/>
      <c r="AD28" s="845"/>
      <c r="AE28" s="846"/>
      <c r="AF28" s="847">
        <v>1962</v>
      </c>
      <c r="AG28" s="845"/>
      <c r="AH28" s="845"/>
      <c r="AI28" s="845"/>
      <c r="AJ28" s="848"/>
      <c r="AK28" s="849">
        <v>2025</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389</v>
      </c>
      <c r="C29" s="778"/>
      <c r="D29" s="778"/>
      <c r="E29" s="778"/>
      <c r="F29" s="778"/>
      <c r="G29" s="778"/>
      <c r="H29" s="778"/>
      <c r="I29" s="778"/>
      <c r="J29" s="778"/>
      <c r="K29" s="778"/>
      <c r="L29" s="778"/>
      <c r="M29" s="778"/>
      <c r="N29" s="778"/>
      <c r="O29" s="778"/>
      <c r="P29" s="779"/>
      <c r="Q29" s="780">
        <v>25164</v>
      </c>
      <c r="R29" s="781"/>
      <c r="S29" s="781"/>
      <c r="T29" s="781"/>
      <c r="U29" s="781"/>
      <c r="V29" s="781">
        <v>24613</v>
      </c>
      <c r="W29" s="781"/>
      <c r="X29" s="781"/>
      <c r="Y29" s="781"/>
      <c r="Z29" s="781"/>
      <c r="AA29" s="781">
        <v>551</v>
      </c>
      <c r="AB29" s="781"/>
      <c r="AC29" s="781"/>
      <c r="AD29" s="781"/>
      <c r="AE29" s="782"/>
      <c r="AF29" s="783">
        <v>551</v>
      </c>
      <c r="AG29" s="784"/>
      <c r="AH29" s="784"/>
      <c r="AI29" s="784"/>
      <c r="AJ29" s="785"/>
      <c r="AK29" s="852">
        <v>3460</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390</v>
      </c>
      <c r="C30" s="778"/>
      <c r="D30" s="778"/>
      <c r="E30" s="778"/>
      <c r="F30" s="778"/>
      <c r="G30" s="778"/>
      <c r="H30" s="778"/>
      <c r="I30" s="778"/>
      <c r="J30" s="778"/>
      <c r="K30" s="778"/>
      <c r="L30" s="778"/>
      <c r="M30" s="778"/>
      <c r="N30" s="778"/>
      <c r="O30" s="778"/>
      <c r="P30" s="779"/>
      <c r="Q30" s="780">
        <v>3388</v>
      </c>
      <c r="R30" s="781"/>
      <c r="S30" s="781"/>
      <c r="T30" s="781"/>
      <c r="U30" s="781"/>
      <c r="V30" s="781">
        <v>3370</v>
      </c>
      <c r="W30" s="781"/>
      <c r="X30" s="781"/>
      <c r="Y30" s="781"/>
      <c r="Z30" s="781"/>
      <c r="AA30" s="781">
        <v>18</v>
      </c>
      <c r="AB30" s="781"/>
      <c r="AC30" s="781"/>
      <c r="AD30" s="781"/>
      <c r="AE30" s="782"/>
      <c r="AF30" s="783">
        <v>18</v>
      </c>
      <c r="AG30" s="784"/>
      <c r="AH30" s="784"/>
      <c r="AI30" s="784"/>
      <c r="AJ30" s="785"/>
      <c r="AK30" s="852">
        <v>682</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391</v>
      </c>
      <c r="C31" s="778"/>
      <c r="D31" s="778"/>
      <c r="E31" s="778"/>
      <c r="F31" s="778"/>
      <c r="G31" s="778"/>
      <c r="H31" s="778"/>
      <c r="I31" s="778"/>
      <c r="J31" s="778"/>
      <c r="K31" s="778"/>
      <c r="L31" s="778"/>
      <c r="M31" s="778"/>
      <c r="N31" s="778"/>
      <c r="O31" s="778"/>
      <c r="P31" s="779"/>
      <c r="Q31" s="780">
        <v>7260</v>
      </c>
      <c r="R31" s="781"/>
      <c r="S31" s="781"/>
      <c r="T31" s="781"/>
      <c r="U31" s="781"/>
      <c r="V31" s="781">
        <v>6320</v>
      </c>
      <c r="W31" s="781"/>
      <c r="X31" s="781"/>
      <c r="Y31" s="781"/>
      <c r="Z31" s="781"/>
      <c r="AA31" s="781">
        <v>940</v>
      </c>
      <c r="AB31" s="781"/>
      <c r="AC31" s="781"/>
      <c r="AD31" s="781"/>
      <c r="AE31" s="782"/>
      <c r="AF31" s="783">
        <v>3872</v>
      </c>
      <c r="AG31" s="784"/>
      <c r="AH31" s="784"/>
      <c r="AI31" s="784"/>
      <c r="AJ31" s="785"/>
      <c r="AK31" s="852"/>
      <c r="AL31" s="853"/>
      <c r="AM31" s="853"/>
      <c r="AN31" s="853"/>
      <c r="AO31" s="853"/>
      <c r="AP31" s="853">
        <v>13338</v>
      </c>
      <c r="AQ31" s="853"/>
      <c r="AR31" s="853"/>
      <c r="AS31" s="853"/>
      <c r="AT31" s="853"/>
      <c r="AU31" s="853">
        <v>173</v>
      </c>
      <c r="AV31" s="853"/>
      <c r="AW31" s="853"/>
      <c r="AX31" s="853"/>
      <c r="AY31" s="853"/>
      <c r="AZ31" s="854"/>
      <c r="BA31" s="854"/>
      <c r="BB31" s="854"/>
      <c r="BC31" s="854"/>
      <c r="BD31" s="854"/>
      <c r="BE31" s="850" t="s">
        <v>392</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393</v>
      </c>
      <c r="C32" s="778"/>
      <c r="D32" s="778"/>
      <c r="E32" s="778"/>
      <c r="F32" s="778"/>
      <c r="G32" s="778"/>
      <c r="H32" s="778"/>
      <c r="I32" s="778"/>
      <c r="J32" s="778"/>
      <c r="K32" s="778"/>
      <c r="L32" s="778"/>
      <c r="M32" s="778"/>
      <c r="N32" s="778"/>
      <c r="O32" s="778"/>
      <c r="P32" s="779"/>
      <c r="Q32" s="780">
        <v>7604</v>
      </c>
      <c r="R32" s="781"/>
      <c r="S32" s="781"/>
      <c r="T32" s="781"/>
      <c r="U32" s="781"/>
      <c r="V32" s="781">
        <v>7195</v>
      </c>
      <c r="W32" s="781"/>
      <c r="X32" s="781"/>
      <c r="Y32" s="781"/>
      <c r="Z32" s="781"/>
      <c r="AA32" s="781">
        <v>409</v>
      </c>
      <c r="AB32" s="781"/>
      <c r="AC32" s="781"/>
      <c r="AD32" s="781"/>
      <c r="AE32" s="782"/>
      <c r="AF32" s="783">
        <v>691</v>
      </c>
      <c r="AG32" s="784"/>
      <c r="AH32" s="784"/>
      <c r="AI32" s="784"/>
      <c r="AJ32" s="785"/>
      <c r="AK32" s="852"/>
      <c r="AL32" s="853"/>
      <c r="AM32" s="853"/>
      <c r="AN32" s="853"/>
      <c r="AO32" s="853"/>
      <c r="AP32" s="853">
        <v>51302</v>
      </c>
      <c r="AQ32" s="853"/>
      <c r="AR32" s="853"/>
      <c r="AS32" s="853"/>
      <c r="AT32" s="853"/>
      <c r="AU32" s="853">
        <v>25138</v>
      </c>
      <c r="AV32" s="853"/>
      <c r="AW32" s="853"/>
      <c r="AX32" s="853"/>
      <c r="AY32" s="853"/>
      <c r="AZ32" s="854"/>
      <c r="BA32" s="854"/>
      <c r="BB32" s="854"/>
      <c r="BC32" s="854"/>
      <c r="BD32" s="854"/>
      <c r="BE32" s="850" t="s">
        <v>394</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395</v>
      </c>
      <c r="C33" s="778"/>
      <c r="D33" s="778"/>
      <c r="E33" s="778"/>
      <c r="F33" s="778"/>
      <c r="G33" s="778"/>
      <c r="H33" s="778"/>
      <c r="I33" s="778"/>
      <c r="J33" s="778"/>
      <c r="K33" s="778"/>
      <c r="L33" s="778"/>
      <c r="M33" s="778"/>
      <c r="N33" s="778"/>
      <c r="O33" s="778"/>
      <c r="P33" s="779"/>
      <c r="Q33" s="780">
        <v>181</v>
      </c>
      <c r="R33" s="781"/>
      <c r="S33" s="781"/>
      <c r="T33" s="781"/>
      <c r="U33" s="781"/>
      <c r="V33" s="781">
        <v>181</v>
      </c>
      <c r="W33" s="781"/>
      <c r="X33" s="781"/>
      <c r="Y33" s="781"/>
      <c r="Z33" s="781"/>
      <c r="AA33" s="781"/>
      <c r="AB33" s="781"/>
      <c r="AC33" s="781"/>
      <c r="AD33" s="781"/>
      <c r="AE33" s="782"/>
      <c r="AF33" s="783">
        <v>63</v>
      </c>
      <c r="AG33" s="784"/>
      <c r="AH33" s="784"/>
      <c r="AI33" s="784"/>
      <c r="AJ33" s="785"/>
      <c r="AK33" s="852"/>
      <c r="AL33" s="853"/>
      <c r="AM33" s="853"/>
      <c r="AN33" s="853"/>
      <c r="AO33" s="853"/>
      <c r="AP33" s="853">
        <v>1698</v>
      </c>
      <c r="AQ33" s="853"/>
      <c r="AR33" s="853"/>
      <c r="AS33" s="853"/>
      <c r="AT33" s="853"/>
      <c r="AU33" s="853">
        <v>1330</v>
      </c>
      <c r="AV33" s="853"/>
      <c r="AW33" s="853"/>
      <c r="AX33" s="853"/>
      <c r="AY33" s="853"/>
      <c r="AZ33" s="854"/>
      <c r="BA33" s="854"/>
      <c r="BB33" s="854"/>
      <c r="BC33" s="854"/>
      <c r="BD33" s="854"/>
      <c r="BE33" s="850" t="s">
        <v>392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396</v>
      </c>
      <c r="C34" s="778"/>
      <c r="D34" s="778"/>
      <c r="E34" s="778"/>
      <c r="F34" s="778"/>
      <c r="G34" s="778"/>
      <c r="H34" s="778"/>
      <c r="I34" s="778"/>
      <c r="J34" s="778"/>
      <c r="K34" s="778"/>
      <c r="L34" s="778"/>
      <c r="M34" s="778"/>
      <c r="N34" s="778"/>
      <c r="O34" s="778"/>
      <c r="P34" s="779"/>
      <c r="Q34" s="780">
        <v>287</v>
      </c>
      <c r="R34" s="781"/>
      <c r="S34" s="781"/>
      <c r="T34" s="781"/>
      <c r="U34" s="781"/>
      <c r="V34" s="781">
        <v>237</v>
      </c>
      <c r="W34" s="781"/>
      <c r="X34" s="781"/>
      <c r="Y34" s="781"/>
      <c r="Z34" s="781"/>
      <c r="AA34" s="781">
        <v>50</v>
      </c>
      <c r="AB34" s="781"/>
      <c r="AC34" s="781"/>
      <c r="AD34" s="781"/>
      <c r="AE34" s="782"/>
      <c r="AF34" s="783">
        <v>50</v>
      </c>
      <c r="AG34" s="784"/>
      <c r="AH34" s="784"/>
      <c r="AI34" s="784"/>
      <c r="AJ34" s="785"/>
      <c r="AK34" s="852">
        <v>77</v>
      </c>
      <c r="AL34" s="853"/>
      <c r="AM34" s="853"/>
      <c r="AN34" s="853"/>
      <c r="AO34" s="853"/>
      <c r="AP34" s="853">
        <v>206</v>
      </c>
      <c r="AQ34" s="853"/>
      <c r="AR34" s="853"/>
      <c r="AS34" s="853"/>
      <c r="AT34" s="853"/>
      <c r="AU34" s="853">
        <v>127</v>
      </c>
      <c r="AV34" s="853"/>
      <c r="AW34" s="853"/>
      <c r="AX34" s="853"/>
      <c r="AY34" s="853"/>
      <c r="AZ34" s="854"/>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398</v>
      </c>
      <c r="C35" s="778"/>
      <c r="D35" s="778"/>
      <c r="E35" s="778"/>
      <c r="F35" s="778"/>
      <c r="G35" s="778"/>
      <c r="H35" s="778"/>
      <c r="I35" s="778"/>
      <c r="J35" s="778"/>
      <c r="K35" s="778"/>
      <c r="L35" s="778"/>
      <c r="M35" s="778"/>
      <c r="N35" s="778"/>
      <c r="O35" s="778"/>
      <c r="P35" s="779"/>
      <c r="Q35" s="780">
        <v>334</v>
      </c>
      <c r="R35" s="781"/>
      <c r="S35" s="781"/>
      <c r="T35" s="781"/>
      <c r="U35" s="781"/>
      <c r="V35" s="781">
        <v>312</v>
      </c>
      <c r="W35" s="781"/>
      <c r="X35" s="781"/>
      <c r="Y35" s="781"/>
      <c r="Z35" s="781"/>
      <c r="AA35" s="781">
        <v>22</v>
      </c>
      <c r="AB35" s="781"/>
      <c r="AC35" s="781"/>
      <c r="AD35" s="781"/>
      <c r="AE35" s="782"/>
      <c r="AF35" s="783">
        <v>79</v>
      </c>
      <c r="AG35" s="784"/>
      <c r="AH35" s="784"/>
      <c r="AI35" s="784"/>
      <c r="AJ35" s="785"/>
      <c r="AK35" s="852">
        <v>313</v>
      </c>
      <c r="AL35" s="853"/>
      <c r="AM35" s="853"/>
      <c r="AN35" s="853"/>
      <c r="AO35" s="853"/>
      <c r="AP35" s="853">
        <v>765</v>
      </c>
      <c r="AQ35" s="853"/>
      <c r="AR35" s="853"/>
      <c r="AS35" s="853"/>
      <c r="AT35" s="853"/>
      <c r="AU35" s="853">
        <v>764</v>
      </c>
      <c r="AV35" s="853"/>
      <c r="AW35" s="853"/>
      <c r="AX35" s="853"/>
      <c r="AY35" s="853"/>
      <c r="AZ35" s="854"/>
      <c r="BA35" s="854"/>
      <c r="BB35" s="854"/>
      <c r="BC35" s="854"/>
      <c r="BD35" s="854"/>
      <c r="BE35" s="850" t="s">
        <v>397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399</v>
      </c>
      <c r="C36" s="778"/>
      <c r="D36" s="778"/>
      <c r="E36" s="778"/>
      <c r="F36" s="778"/>
      <c r="G36" s="778"/>
      <c r="H36" s="778"/>
      <c r="I36" s="778"/>
      <c r="J36" s="778"/>
      <c r="K36" s="778"/>
      <c r="L36" s="778"/>
      <c r="M36" s="778"/>
      <c r="N36" s="778"/>
      <c r="O36" s="778"/>
      <c r="P36" s="779"/>
      <c r="Q36" s="780">
        <v>650</v>
      </c>
      <c r="R36" s="781"/>
      <c r="S36" s="781"/>
      <c r="T36" s="781"/>
      <c r="U36" s="781"/>
      <c r="V36" s="781">
        <v>650</v>
      </c>
      <c r="W36" s="781"/>
      <c r="X36" s="781"/>
      <c r="Y36" s="781"/>
      <c r="Z36" s="781"/>
      <c r="AA36" s="781"/>
      <c r="AB36" s="781"/>
      <c r="AC36" s="781"/>
      <c r="AD36" s="781"/>
      <c r="AE36" s="782"/>
      <c r="AF36" s="783"/>
      <c r="AG36" s="784"/>
      <c r="AH36" s="784"/>
      <c r="AI36" s="784"/>
      <c r="AJ36" s="785"/>
      <c r="AK36" s="852">
        <v>1</v>
      </c>
      <c r="AL36" s="853"/>
      <c r="AM36" s="853"/>
      <c r="AN36" s="853"/>
      <c r="AO36" s="853"/>
      <c r="AP36" s="853">
        <v>649</v>
      </c>
      <c r="AQ36" s="853"/>
      <c r="AR36" s="853"/>
      <c r="AS36" s="853"/>
      <c r="AT36" s="853"/>
      <c r="AU36" s="853">
        <v>649</v>
      </c>
      <c r="AV36" s="853"/>
      <c r="AW36" s="853"/>
      <c r="AX36" s="853"/>
      <c r="AY36" s="853"/>
      <c r="AZ36" s="854"/>
      <c r="BA36" s="854"/>
      <c r="BB36" s="854"/>
      <c r="BC36" s="854"/>
      <c r="BD36" s="854"/>
      <c r="BE36" s="850" t="s">
        <v>400</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376</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7286</v>
      </c>
      <c r="AG63" s="864"/>
      <c r="AH63" s="864"/>
      <c r="AI63" s="864"/>
      <c r="AJ63" s="865"/>
      <c r="AK63" s="866"/>
      <c r="AL63" s="861"/>
      <c r="AM63" s="861"/>
      <c r="AN63" s="861"/>
      <c r="AO63" s="861"/>
      <c r="AP63" s="864">
        <v>67958</v>
      </c>
      <c r="AQ63" s="864"/>
      <c r="AR63" s="864"/>
      <c r="AS63" s="864"/>
      <c r="AT63" s="864"/>
      <c r="AU63" s="864">
        <v>28181</v>
      </c>
      <c r="AV63" s="864"/>
      <c r="AW63" s="864"/>
      <c r="AX63" s="864"/>
      <c r="AY63" s="864"/>
      <c r="AZ63" s="868"/>
      <c r="BA63" s="868"/>
      <c r="BB63" s="868"/>
      <c r="BC63" s="868"/>
      <c r="BD63" s="868"/>
      <c r="BE63" s="869"/>
      <c r="BF63" s="869"/>
      <c r="BG63" s="869"/>
      <c r="BH63" s="869"/>
      <c r="BI63" s="870"/>
      <c r="BJ63" s="871" t="s">
        <v>175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404</v>
      </c>
      <c r="B66" s="763"/>
      <c r="C66" s="763"/>
      <c r="D66" s="763"/>
      <c r="E66" s="763"/>
      <c r="F66" s="763"/>
      <c r="G66" s="763"/>
      <c r="H66" s="763"/>
      <c r="I66" s="763"/>
      <c r="J66" s="763"/>
      <c r="K66" s="763"/>
      <c r="L66" s="763"/>
      <c r="M66" s="763"/>
      <c r="N66" s="763"/>
      <c r="O66" s="763"/>
      <c r="P66" s="764"/>
      <c r="Q66" s="739" t="s">
        <v>405</v>
      </c>
      <c r="R66" s="740"/>
      <c r="S66" s="740"/>
      <c r="T66" s="740"/>
      <c r="U66" s="741"/>
      <c r="V66" s="739" t="s">
        <v>406</v>
      </c>
      <c r="W66" s="740"/>
      <c r="X66" s="740"/>
      <c r="Y66" s="740"/>
      <c r="Z66" s="741"/>
      <c r="AA66" s="739" t="s">
        <v>382</v>
      </c>
      <c r="AB66" s="740"/>
      <c r="AC66" s="740"/>
      <c r="AD66" s="740"/>
      <c r="AE66" s="741"/>
      <c r="AF66" s="874" t="s">
        <v>383</v>
      </c>
      <c r="AG66" s="835"/>
      <c r="AH66" s="835"/>
      <c r="AI66" s="835"/>
      <c r="AJ66" s="875"/>
      <c r="AK66" s="739" t="s">
        <v>384</v>
      </c>
      <c r="AL66" s="763"/>
      <c r="AM66" s="763"/>
      <c r="AN66" s="763"/>
      <c r="AO66" s="764"/>
      <c r="AP66" s="739" t="s">
        <v>385</v>
      </c>
      <c r="AQ66" s="740"/>
      <c r="AR66" s="740"/>
      <c r="AS66" s="740"/>
      <c r="AT66" s="741"/>
      <c r="AU66" s="739" t="s">
        <v>407</v>
      </c>
      <c r="AV66" s="740"/>
      <c r="AW66" s="740"/>
      <c r="AX66" s="740"/>
      <c r="AY66" s="741"/>
      <c r="AZ66" s="739" t="s">
        <v>362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573</v>
      </c>
      <c r="C68" s="892"/>
      <c r="D68" s="892"/>
      <c r="E68" s="892"/>
      <c r="F68" s="892"/>
      <c r="G68" s="892"/>
      <c r="H68" s="892"/>
      <c r="I68" s="892"/>
      <c r="J68" s="892"/>
      <c r="K68" s="892"/>
      <c r="L68" s="892"/>
      <c r="M68" s="892"/>
      <c r="N68" s="892"/>
      <c r="O68" s="892"/>
      <c r="P68" s="893"/>
      <c r="Q68" s="894">
        <v>4398</v>
      </c>
      <c r="R68" s="888"/>
      <c r="S68" s="888"/>
      <c r="T68" s="888"/>
      <c r="U68" s="888"/>
      <c r="V68" s="888">
        <v>4487</v>
      </c>
      <c r="W68" s="888"/>
      <c r="X68" s="888"/>
      <c r="Y68" s="888"/>
      <c r="Z68" s="888"/>
      <c r="AA68" s="888">
        <v>89</v>
      </c>
      <c r="AB68" s="888"/>
      <c r="AC68" s="888"/>
      <c r="AD68" s="888"/>
      <c r="AE68" s="888"/>
      <c r="AF68" s="888">
        <v>6785</v>
      </c>
      <c r="AG68" s="888"/>
      <c r="AH68" s="888"/>
      <c r="AI68" s="888"/>
      <c r="AJ68" s="888"/>
      <c r="AK68" s="888"/>
      <c r="AL68" s="888"/>
      <c r="AM68" s="888"/>
      <c r="AN68" s="888"/>
      <c r="AO68" s="888"/>
      <c r="AP68" s="888">
        <v>154</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1" t="s">
        <v>574</v>
      </c>
      <c r="C69" s="892"/>
      <c r="D69" s="892"/>
      <c r="E69" s="892"/>
      <c r="F69" s="892"/>
      <c r="G69" s="892"/>
      <c r="H69" s="892"/>
      <c r="I69" s="892"/>
      <c r="J69" s="892"/>
      <c r="K69" s="892"/>
      <c r="L69" s="892"/>
      <c r="M69" s="892"/>
      <c r="N69" s="892"/>
      <c r="O69" s="892"/>
      <c r="P69" s="893"/>
      <c r="Q69" s="895">
        <v>867</v>
      </c>
      <c r="R69" s="853"/>
      <c r="S69" s="853"/>
      <c r="T69" s="853"/>
      <c r="U69" s="853"/>
      <c r="V69" s="853">
        <v>814</v>
      </c>
      <c r="W69" s="853"/>
      <c r="X69" s="853"/>
      <c r="Y69" s="853"/>
      <c r="Z69" s="853"/>
      <c r="AA69" s="853">
        <v>53</v>
      </c>
      <c r="AB69" s="853"/>
      <c r="AC69" s="853"/>
      <c r="AD69" s="853"/>
      <c r="AE69" s="853"/>
      <c r="AF69" s="853">
        <v>53</v>
      </c>
      <c r="AG69" s="853"/>
      <c r="AH69" s="853"/>
      <c r="AI69" s="853"/>
      <c r="AJ69" s="853"/>
      <c r="AK69" s="853"/>
      <c r="AL69" s="853"/>
      <c r="AM69" s="853"/>
      <c r="AN69" s="853"/>
      <c r="AO69" s="853"/>
      <c r="AP69" s="853"/>
      <c r="AQ69" s="853"/>
      <c r="AR69" s="853"/>
      <c r="AS69" s="853"/>
      <c r="AT69" s="853"/>
      <c r="AU69" s="853"/>
      <c r="AV69" s="853"/>
      <c r="AW69" s="853"/>
      <c r="AX69" s="853"/>
      <c r="AY69" s="853"/>
      <c r="AZ69" s="896"/>
      <c r="BA69" s="896"/>
      <c r="BB69" s="896"/>
      <c r="BC69" s="896"/>
      <c r="BD69" s="897"/>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1" t="s">
        <v>575</v>
      </c>
      <c r="C70" s="892"/>
      <c r="D70" s="892"/>
      <c r="E70" s="892"/>
      <c r="F70" s="892"/>
      <c r="G70" s="892"/>
      <c r="H70" s="892"/>
      <c r="I70" s="892"/>
      <c r="J70" s="892"/>
      <c r="K70" s="892"/>
      <c r="L70" s="892"/>
      <c r="M70" s="892"/>
      <c r="N70" s="892"/>
      <c r="O70" s="892"/>
      <c r="P70" s="893"/>
      <c r="Q70" s="895">
        <v>250285</v>
      </c>
      <c r="R70" s="853"/>
      <c r="S70" s="853"/>
      <c r="T70" s="853"/>
      <c r="U70" s="853"/>
      <c r="V70" s="853">
        <v>238827</v>
      </c>
      <c r="W70" s="853"/>
      <c r="X70" s="853"/>
      <c r="Y70" s="853"/>
      <c r="Z70" s="853"/>
      <c r="AA70" s="853">
        <v>11458</v>
      </c>
      <c r="AB70" s="853"/>
      <c r="AC70" s="853"/>
      <c r="AD70" s="853"/>
      <c r="AE70" s="853"/>
      <c r="AF70" s="853">
        <v>11458</v>
      </c>
      <c r="AG70" s="853"/>
      <c r="AH70" s="853"/>
      <c r="AI70" s="853"/>
      <c r="AJ70" s="853"/>
      <c r="AK70" s="853">
        <v>608</v>
      </c>
      <c r="AL70" s="853"/>
      <c r="AM70" s="853"/>
      <c r="AN70" s="853"/>
      <c r="AO70" s="853"/>
      <c r="AP70" s="853"/>
      <c r="AQ70" s="853"/>
      <c r="AR70" s="853"/>
      <c r="AS70" s="853"/>
      <c r="AT70" s="853"/>
      <c r="AU70" s="853"/>
      <c r="AV70" s="853"/>
      <c r="AW70" s="853"/>
      <c r="AX70" s="853"/>
      <c r="AY70" s="853"/>
      <c r="AZ70" s="896"/>
      <c r="BA70" s="896"/>
      <c r="BB70" s="896"/>
      <c r="BC70" s="896"/>
      <c r="BD70" s="897"/>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1" t="s">
        <v>576</v>
      </c>
      <c r="C71" s="892"/>
      <c r="D71" s="892"/>
      <c r="E71" s="892"/>
      <c r="F71" s="892"/>
      <c r="G71" s="892"/>
      <c r="H71" s="892"/>
      <c r="I71" s="892"/>
      <c r="J71" s="892"/>
      <c r="K71" s="892"/>
      <c r="L71" s="892"/>
      <c r="M71" s="892"/>
      <c r="N71" s="892"/>
      <c r="O71" s="892"/>
      <c r="P71" s="893"/>
      <c r="Q71" s="895">
        <v>10004</v>
      </c>
      <c r="R71" s="853"/>
      <c r="S71" s="853"/>
      <c r="T71" s="853"/>
      <c r="U71" s="853"/>
      <c r="V71" s="853">
        <v>9478</v>
      </c>
      <c r="W71" s="853"/>
      <c r="X71" s="853"/>
      <c r="Y71" s="853"/>
      <c r="Z71" s="853"/>
      <c r="AA71" s="853">
        <v>526</v>
      </c>
      <c r="AB71" s="853"/>
      <c r="AC71" s="853"/>
      <c r="AD71" s="853"/>
      <c r="AE71" s="853"/>
      <c r="AF71" s="853"/>
      <c r="AG71" s="853"/>
      <c r="AH71" s="853"/>
      <c r="AI71" s="853"/>
      <c r="AJ71" s="853"/>
      <c r="AK71" s="853">
        <v>15</v>
      </c>
      <c r="AL71" s="853"/>
      <c r="AM71" s="853"/>
      <c r="AN71" s="853"/>
      <c r="AO71" s="853"/>
      <c r="AP71" s="853"/>
      <c r="AQ71" s="853"/>
      <c r="AR71" s="853"/>
      <c r="AS71" s="853"/>
      <c r="AT71" s="853"/>
      <c r="AU71" s="853"/>
      <c r="AV71" s="853"/>
      <c r="AW71" s="853"/>
      <c r="AX71" s="853"/>
      <c r="AY71" s="853"/>
      <c r="AZ71" s="896"/>
      <c r="BA71" s="896"/>
      <c r="BB71" s="896"/>
      <c r="BC71" s="896"/>
      <c r="BD71" s="897"/>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1" t="s">
        <v>577</v>
      </c>
      <c r="C72" s="892"/>
      <c r="D72" s="892"/>
      <c r="E72" s="892"/>
      <c r="F72" s="892"/>
      <c r="G72" s="892"/>
      <c r="H72" s="892"/>
      <c r="I72" s="892"/>
      <c r="J72" s="892"/>
      <c r="K72" s="892"/>
      <c r="L72" s="892"/>
      <c r="M72" s="892"/>
      <c r="N72" s="892"/>
      <c r="O72" s="892"/>
      <c r="P72" s="893"/>
      <c r="Q72" s="895">
        <v>1564</v>
      </c>
      <c r="R72" s="853"/>
      <c r="S72" s="853"/>
      <c r="T72" s="853"/>
      <c r="U72" s="853"/>
      <c r="V72" s="853">
        <v>1563</v>
      </c>
      <c r="W72" s="853"/>
      <c r="X72" s="853"/>
      <c r="Y72" s="853"/>
      <c r="Z72" s="853"/>
      <c r="AA72" s="853">
        <v>1</v>
      </c>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6"/>
      <c r="BA72" s="896"/>
      <c r="BB72" s="896"/>
      <c r="BC72" s="896"/>
      <c r="BD72" s="897"/>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1" t="s">
        <v>578</v>
      </c>
      <c r="C73" s="892"/>
      <c r="D73" s="892"/>
      <c r="E73" s="892"/>
      <c r="F73" s="892"/>
      <c r="G73" s="892"/>
      <c r="H73" s="892"/>
      <c r="I73" s="892"/>
      <c r="J73" s="892"/>
      <c r="K73" s="892"/>
      <c r="L73" s="892"/>
      <c r="M73" s="892"/>
      <c r="N73" s="892"/>
      <c r="O73" s="892"/>
      <c r="P73" s="893"/>
      <c r="Q73" s="895">
        <v>1</v>
      </c>
      <c r="R73" s="853"/>
      <c r="S73" s="853"/>
      <c r="T73" s="853"/>
      <c r="U73" s="853"/>
      <c r="V73" s="853"/>
      <c r="W73" s="853"/>
      <c r="X73" s="853"/>
      <c r="Y73" s="853"/>
      <c r="Z73" s="853"/>
      <c r="AA73" s="853">
        <v>1</v>
      </c>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6"/>
      <c r="BA73" s="896"/>
      <c r="BB73" s="896"/>
      <c r="BC73" s="896"/>
      <c r="BD73" s="897"/>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1" t="s">
        <v>579</v>
      </c>
      <c r="C74" s="892"/>
      <c r="D74" s="892"/>
      <c r="E74" s="892"/>
      <c r="F74" s="892"/>
      <c r="G74" s="892"/>
      <c r="H74" s="892"/>
      <c r="I74" s="892"/>
      <c r="J74" s="892"/>
      <c r="K74" s="892"/>
      <c r="L74" s="892"/>
      <c r="M74" s="892"/>
      <c r="N74" s="892"/>
      <c r="O74" s="892"/>
      <c r="P74" s="893"/>
      <c r="Q74" s="895">
        <v>41</v>
      </c>
      <c r="R74" s="853"/>
      <c r="S74" s="853"/>
      <c r="T74" s="853"/>
      <c r="U74" s="853"/>
      <c r="V74" s="853">
        <v>35</v>
      </c>
      <c r="W74" s="853"/>
      <c r="X74" s="853"/>
      <c r="Y74" s="853"/>
      <c r="Z74" s="853"/>
      <c r="AA74" s="853">
        <v>6</v>
      </c>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6"/>
      <c r="BA74" s="896"/>
      <c r="BB74" s="896"/>
      <c r="BC74" s="896"/>
      <c r="BD74" s="897"/>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1" t="s">
        <v>580</v>
      </c>
      <c r="C75" s="892"/>
      <c r="D75" s="892"/>
      <c r="E75" s="892"/>
      <c r="F75" s="892"/>
      <c r="G75" s="892"/>
      <c r="H75" s="892"/>
      <c r="I75" s="892"/>
      <c r="J75" s="892"/>
      <c r="K75" s="892"/>
      <c r="L75" s="892"/>
      <c r="M75" s="892"/>
      <c r="N75" s="892"/>
      <c r="O75" s="892"/>
      <c r="P75" s="893"/>
      <c r="Q75" s="898">
        <v>42</v>
      </c>
      <c r="R75" s="899"/>
      <c r="S75" s="899"/>
      <c r="T75" s="899"/>
      <c r="U75" s="852"/>
      <c r="V75" s="900">
        <v>39</v>
      </c>
      <c r="W75" s="899"/>
      <c r="X75" s="899"/>
      <c r="Y75" s="899"/>
      <c r="Z75" s="852"/>
      <c r="AA75" s="900">
        <v>3</v>
      </c>
      <c r="AB75" s="899"/>
      <c r="AC75" s="899"/>
      <c r="AD75" s="899"/>
      <c r="AE75" s="852"/>
      <c r="AF75" s="900"/>
      <c r="AG75" s="899"/>
      <c r="AH75" s="899"/>
      <c r="AI75" s="899"/>
      <c r="AJ75" s="852"/>
      <c r="AK75" s="900"/>
      <c r="AL75" s="899"/>
      <c r="AM75" s="899"/>
      <c r="AN75" s="899"/>
      <c r="AO75" s="852"/>
      <c r="AP75" s="900"/>
      <c r="AQ75" s="899"/>
      <c r="AR75" s="899"/>
      <c r="AS75" s="899"/>
      <c r="AT75" s="852"/>
      <c r="AU75" s="900"/>
      <c r="AV75" s="899"/>
      <c r="AW75" s="899"/>
      <c r="AX75" s="899"/>
      <c r="AY75" s="852"/>
      <c r="AZ75" s="896"/>
      <c r="BA75" s="896"/>
      <c r="BB75" s="896"/>
      <c r="BC75" s="896"/>
      <c r="BD75" s="897"/>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1" t="s">
        <v>581</v>
      </c>
      <c r="C76" s="892"/>
      <c r="D76" s="892"/>
      <c r="E76" s="892"/>
      <c r="F76" s="892"/>
      <c r="G76" s="892"/>
      <c r="H76" s="892"/>
      <c r="I76" s="892"/>
      <c r="J76" s="892"/>
      <c r="K76" s="892"/>
      <c r="L76" s="892"/>
      <c r="M76" s="892"/>
      <c r="N76" s="892"/>
      <c r="O76" s="892"/>
      <c r="P76" s="893"/>
      <c r="Q76" s="898">
        <v>259</v>
      </c>
      <c r="R76" s="899"/>
      <c r="S76" s="899"/>
      <c r="T76" s="899"/>
      <c r="U76" s="852"/>
      <c r="V76" s="900">
        <v>252</v>
      </c>
      <c r="W76" s="899"/>
      <c r="X76" s="899"/>
      <c r="Y76" s="899"/>
      <c r="Z76" s="852"/>
      <c r="AA76" s="900">
        <v>7</v>
      </c>
      <c r="AB76" s="899"/>
      <c r="AC76" s="899"/>
      <c r="AD76" s="899"/>
      <c r="AE76" s="852"/>
      <c r="AF76" s="900">
        <v>7</v>
      </c>
      <c r="AG76" s="899"/>
      <c r="AH76" s="899"/>
      <c r="AI76" s="899"/>
      <c r="AJ76" s="852"/>
      <c r="AK76" s="900"/>
      <c r="AL76" s="899"/>
      <c r="AM76" s="899"/>
      <c r="AN76" s="899"/>
      <c r="AO76" s="852"/>
      <c r="AP76" s="900"/>
      <c r="AQ76" s="899"/>
      <c r="AR76" s="899"/>
      <c r="AS76" s="899"/>
      <c r="AT76" s="852"/>
      <c r="AU76" s="900"/>
      <c r="AV76" s="899"/>
      <c r="AW76" s="899"/>
      <c r="AX76" s="899"/>
      <c r="AY76" s="852"/>
      <c r="AZ76" s="896"/>
      <c r="BA76" s="896"/>
      <c r="BB76" s="896"/>
      <c r="BC76" s="896"/>
      <c r="BD76" s="897"/>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1" t="s">
        <v>582</v>
      </c>
      <c r="C77" s="892"/>
      <c r="D77" s="892"/>
      <c r="E77" s="892"/>
      <c r="F77" s="892"/>
      <c r="G77" s="892"/>
      <c r="H77" s="892"/>
      <c r="I77" s="892"/>
      <c r="J77" s="892"/>
      <c r="K77" s="892"/>
      <c r="L77" s="892"/>
      <c r="M77" s="892"/>
      <c r="N77" s="892"/>
      <c r="O77" s="892"/>
      <c r="P77" s="893"/>
      <c r="Q77" s="898">
        <v>154</v>
      </c>
      <c r="R77" s="899"/>
      <c r="S77" s="899"/>
      <c r="T77" s="899"/>
      <c r="U77" s="852"/>
      <c r="V77" s="900">
        <v>148</v>
      </c>
      <c r="W77" s="899"/>
      <c r="X77" s="899"/>
      <c r="Y77" s="899"/>
      <c r="Z77" s="852"/>
      <c r="AA77" s="900">
        <v>6</v>
      </c>
      <c r="AB77" s="899"/>
      <c r="AC77" s="899"/>
      <c r="AD77" s="899"/>
      <c r="AE77" s="852"/>
      <c r="AF77" s="900">
        <v>6</v>
      </c>
      <c r="AG77" s="899"/>
      <c r="AH77" s="899"/>
      <c r="AI77" s="899"/>
      <c r="AJ77" s="852"/>
      <c r="AK77" s="900">
        <v>13</v>
      </c>
      <c r="AL77" s="899"/>
      <c r="AM77" s="899"/>
      <c r="AN77" s="899"/>
      <c r="AO77" s="852"/>
      <c r="AP77" s="900"/>
      <c r="AQ77" s="899"/>
      <c r="AR77" s="899"/>
      <c r="AS77" s="899"/>
      <c r="AT77" s="852"/>
      <c r="AU77" s="900"/>
      <c r="AV77" s="899"/>
      <c r="AW77" s="899"/>
      <c r="AX77" s="899"/>
      <c r="AY77" s="852"/>
      <c r="AZ77" s="896"/>
      <c r="BA77" s="896"/>
      <c r="BB77" s="896"/>
      <c r="BC77" s="896"/>
      <c r="BD77" s="897"/>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1" t="s">
        <v>583</v>
      </c>
      <c r="C78" s="892"/>
      <c r="D78" s="892"/>
      <c r="E78" s="892"/>
      <c r="F78" s="892"/>
      <c r="G78" s="892"/>
      <c r="H78" s="892"/>
      <c r="I78" s="892"/>
      <c r="J78" s="892"/>
      <c r="K78" s="892"/>
      <c r="L78" s="892"/>
      <c r="M78" s="892"/>
      <c r="N78" s="892"/>
      <c r="O78" s="892"/>
      <c r="P78" s="893"/>
      <c r="Q78" s="895">
        <v>56</v>
      </c>
      <c r="R78" s="853"/>
      <c r="S78" s="853"/>
      <c r="T78" s="853"/>
      <c r="U78" s="853"/>
      <c r="V78" s="853">
        <v>55</v>
      </c>
      <c r="W78" s="853"/>
      <c r="X78" s="853"/>
      <c r="Y78" s="853"/>
      <c r="Z78" s="853"/>
      <c r="AA78" s="853">
        <v>1</v>
      </c>
      <c r="AB78" s="853"/>
      <c r="AC78" s="853"/>
      <c r="AD78" s="853"/>
      <c r="AE78" s="853"/>
      <c r="AF78" s="853">
        <v>1</v>
      </c>
      <c r="AG78" s="853"/>
      <c r="AH78" s="853"/>
      <c r="AI78" s="853"/>
      <c r="AJ78" s="853"/>
      <c r="AK78" s="853"/>
      <c r="AL78" s="853"/>
      <c r="AM78" s="853"/>
      <c r="AN78" s="853"/>
      <c r="AO78" s="853"/>
      <c r="AP78" s="853"/>
      <c r="AQ78" s="853"/>
      <c r="AR78" s="853"/>
      <c r="AS78" s="853"/>
      <c r="AT78" s="853"/>
      <c r="AU78" s="853"/>
      <c r="AV78" s="853"/>
      <c r="AW78" s="853"/>
      <c r="AX78" s="853"/>
      <c r="AY78" s="853"/>
      <c r="AZ78" s="896"/>
      <c r="BA78" s="896"/>
      <c r="BB78" s="896"/>
      <c r="BC78" s="896"/>
      <c r="BD78" s="897"/>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1" t="s">
        <v>584</v>
      </c>
      <c r="C79" s="892"/>
      <c r="D79" s="892"/>
      <c r="E79" s="892"/>
      <c r="F79" s="892"/>
      <c r="G79" s="892"/>
      <c r="H79" s="892"/>
      <c r="I79" s="892"/>
      <c r="J79" s="892"/>
      <c r="K79" s="892"/>
      <c r="L79" s="892"/>
      <c r="M79" s="892"/>
      <c r="N79" s="892"/>
      <c r="O79" s="892"/>
      <c r="P79" s="893"/>
      <c r="Q79" s="895">
        <v>358</v>
      </c>
      <c r="R79" s="853"/>
      <c r="S79" s="853"/>
      <c r="T79" s="853"/>
      <c r="U79" s="853"/>
      <c r="V79" s="853">
        <v>357</v>
      </c>
      <c r="W79" s="853"/>
      <c r="X79" s="853"/>
      <c r="Y79" s="853"/>
      <c r="Z79" s="853"/>
      <c r="AA79" s="853">
        <v>1</v>
      </c>
      <c r="AB79" s="853"/>
      <c r="AC79" s="853"/>
      <c r="AD79" s="853"/>
      <c r="AE79" s="853"/>
      <c r="AF79" s="853">
        <v>1</v>
      </c>
      <c r="AG79" s="853"/>
      <c r="AH79" s="853"/>
      <c r="AI79" s="853"/>
      <c r="AJ79" s="853"/>
      <c r="AK79" s="853">
        <v>42</v>
      </c>
      <c r="AL79" s="853"/>
      <c r="AM79" s="853"/>
      <c r="AN79" s="853"/>
      <c r="AO79" s="853"/>
      <c r="AP79" s="853">
        <v>692</v>
      </c>
      <c r="AQ79" s="853"/>
      <c r="AR79" s="853"/>
      <c r="AS79" s="853"/>
      <c r="AT79" s="853"/>
      <c r="AU79" s="853">
        <v>156</v>
      </c>
      <c r="AV79" s="853"/>
      <c r="AW79" s="853"/>
      <c r="AX79" s="853"/>
      <c r="AY79" s="853"/>
      <c r="AZ79" s="896"/>
      <c r="BA79" s="896"/>
      <c r="BB79" s="896"/>
      <c r="BC79" s="896"/>
      <c r="BD79" s="897"/>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1" t="s">
        <v>585</v>
      </c>
      <c r="C80" s="892"/>
      <c r="D80" s="892"/>
      <c r="E80" s="892"/>
      <c r="F80" s="892"/>
      <c r="G80" s="892"/>
      <c r="H80" s="892"/>
      <c r="I80" s="892"/>
      <c r="J80" s="892"/>
      <c r="K80" s="892"/>
      <c r="L80" s="892"/>
      <c r="M80" s="892"/>
      <c r="N80" s="892"/>
      <c r="O80" s="892"/>
      <c r="P80" s="893"/>
      <c r="Q80" s="895">
        <v>4194</v>
      </c>
      <c r="R80" s="853"/>
      <c r="S80" s="853"/>
      <c r="T80" s="853"/>
      <c r="U80" s="853"/>
      <c r="V80" s="853">
        <v>4184</v>
      </c>
      <c r="W80" s="853"/>
      <c r="X80" s="853"/>
      <c r="Y80" s="853"/>
      <c r="Z80" s="853"/>
      <c r="AA80" s="853">
        <v>10</v>
      </c>
      <c r="AB80" s="853"/>
      <c r="AC80" s="853"/>
      <c r="AD80" s="853"/>
      <c r="AE80" s="853"/>
      <c r="AF80" s="853">
        <v>10</v>
      </c>
      <c r="AG80" s="853"/>
      <c r="AH80" s="853"/>
      <c r="AI80" s="853"/>
      <c r="AJ80" s="853"/>
      <c r="AK80" s="853">
        <v>23</v>
      </c>
      <c r="AL80" s="853"/>
      <c r="AM80" s="853"/>
      <c r="AN80" s="853"/>
      <c r="AO80" s="853"/>
      <c r="AP80" s="853">
        <v>314</v>
      </c>
      <c r="AQ80" s="853"/>
      <c r="AR80" s="853"/>
      <c r="AS80" s="853"/>
      <c r="AT80" s="853"/>
      <c r="AU80" s="853">
        <v>2</v>
      </c>
      <c r="AV80" s="853"/>
      <c r="AW80" s="853"/>
      <c r="AX80" s="853"/>
      <c r="AY80" s="853"/>
      <c r="AZ80" s="896"/>
      <c r="BA80" s="896"/>
      <c r="BB80" s="896"/>
      <c r="BC80" s="896"/>
      <c r="BD80" s="897"/>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1"/>
      <c r="C81" s="892"/>
      <c r="D81" s="892"/>
      <c r="E81" s="892"/>
      <c r="F81" s="892"/>
      <c r="G81" s="892"/>
      <c r="H81" s="892"/>
      <c r="I81" s="892"/>
      <c r="J81" s="892"/>
      <c r="K81" s="892"/>
      <c r="L81" s="892"/>
      <c r="M81" s="892"/>
      <c r="N81" s="892"/>
      <c r="O81" s="892"/>
      <c r="P81" s="893"/>
      <c r="Q81" s="895"/>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6"/>
      <c r="BA81" s="896"/>
      <c r="BB81" s="896"/>
      <c r="BC81" s="896"/>
      <c r="BD81" s="897"/>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1"/>
      <c r="C82" s="892"/>
      <c r="D82" s="892"/>
      <c r="E82" s="892"/>
      <c r="F82" s="892"/>
      <c r="G82" s="892"/>
      <c r="H82" s="892"/>
      <c r="I82" s="892"/>
      <c r="J82" s="892"/>
      <c r="K82" s="892"/>
      <c r="L82" s="892"/>
      <c r="M82" s="892"/>
      <c r="N82" s="892"/>
      <c r="O82" s="892"/>
      <c r="P82" s="893"/>
      <c r="Q82" s="895"/>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6"/>
      <c r="BA82" s="896"/>
      <c r="BB82" s="896"/>
      <c r="BC82" s="896"/>
      <c r="BD82" s="897"/>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1"/>
      <c r="C83" s="892"/>
      <c r="D83" s="892"/>
      <c r="E83" s="892"/>
      <c r="F83" s="892"/>
      <c r="G83" s="892"/>
      <c r="H83" s="892"/>
      <c r="I83" s="892"/>
      <c r="J83" s="892"/>
      <c r="K83" s="892"/>
      <c r="L83" s="892"/>
      <c r="M83" s="892"/>
      <c r="N83" s="892"/>
      <c r="O83" s="892"/>
      <c r="P83" s="893"/>
      <c r="Q83" s="895"/>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6"/>
      <c r="BA83" s="896"/>
      <c r="BB83" s="896"/>
      <c r="BC83" s="896"/>
      <c r="BD83" s="897"/>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1"/>
      <c r="C84" s="892"/>
      <c r="D84" s="892"/>
      <c r="E84" s="892"/>
      <c r="F84" s="892"/>
      <c r="G84" s="892"/>
      <c r="H84" s="892"/>
      <c r="I84" s="892"/>
      <c r="J84" s="892"/>
      <c r="K84" s="892"/>
      <c r="L84" s="892"/>
      <c r="M84" s="892"/>
      <c r="N84" s="892"/>
      <c r="O84" s="892"/>
      <c r="P84" s="893"/>
      <c r="Q84" s="895"/>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6"/>
      <c r="BA84" s="896"/>
      <c r="BB84" s="896"/>
      <c r="BC84" s="896"/>
      <c r="BD84" s="897"/>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1"/>
      <c r="C85" s="892"/>
      <c r="D85" s="892"/>
      <c r="E85" s="892"/>
      <c r="F85" s="892"/>
      <c r="G85" s="892"/>
      <c r="H85" s="892"/>
      <c r="I85" s="892"/>
      <c r="J85" s="892"/>
      <c r="K85" s="892"/>
      <c r="L85" s="892"/>
      <c r="M85" s="892"/>
      <c r="N85" s="892"/>
      <c r="O85" s="892"/>
      <c r="P85" s="893"/>
      <c r="Q85" s="895"/>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6"/>
      <c r="BA85" s="896"/>
      <c r="BB85" s="896"/>
      <c r="BC85" s="896"/>
      <c r="BD85" s="897"/>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1"/>
      <c r="C86" s="892"/>
      <c r="D86" s="892"/>
      <c r="E86" s="892"/>
      <c r="F86" s="892"/>
      <c r="G86" s="892"/>
      <c r="H86" s="892"/>
      <c r="I86" s="892"/>
      <c r="J86" s="892"/>
      <c r="K86" s="892"/>
      <c r="L86" s="892"/>
      <c r="M86" s="892"/>
      <c r="N86" s="892"/>
      <c r="O86" s="892"/>
      <c r="P86" s="893"/>
      <c r="Q86" s="895"/>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6"/>
      <c r="BA86" s="896"/>
      <c r="BB86" s="896"/>
      <c r="BC86" s="896"/>
      <c r="BD86" s="897"/>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376</v>
      </c>
      <c r="B88" s="812" t="s">
        <v>408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18321</v>
      </c>
      <c r="AG88" s="864"/>
      <c r="AH88" s="864"/>
      <c r="AI88" s="864"/>
      <c r="AJ88" s="864"/>
      <c r="AK88" s="861"/>
      <c r="AL88" s="861"/>
      <c r="AM88" s="861"/>
      <c r="AN88" s="861"/>
      <c r="AO88" s="861"/>
      <c r="AP88" s="864">
        <v>1160</v>
      </c>
      <c r="AQ88" s="864"/>
      <c r="AR88" s="864"/>
      <c r="AS88" s="864"/>
      <c r="AT88" s="864"/>
      <c r="AU88" s="864">
        <v>158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12" t="s">
        <v>409</v>
      </c>
      <c r="BS102" s="813"/>
      <c r="BT102" s="813"/>
      <c r="BU102" s="813"/>
      <c r="BV102" s="813"/>
      <c r="BW102" s="813"/>
      <c r="BX102" s="813"/>
      <c r="BY102" s="813"/>
      <c r="BZ102" s="813"/>
      <c r="CA102" s="813"/>
      <c r="CB102" s="813"/>
      <c r="CC102" s="813"/>
      <c r="CD102" s="813"/>
      <c r="CE102" s="813"/>
      <c r="CF102" s="813"/>
      <c r="CG102" s="814"/>
      <c r="CH102" s="908"/>
      <c r="CI102" s="909"/>
      <c r="CJ102" s="909"/>
      <c r="CK102" s="909"/>
      <c r="CL102" s="910"/>
      <c r="CM102" s="908"/>
      <c r="CN102" s="909"/>
      <c r="CO102" s="909"/>
      <c r="CP102" s="909"/>
      <c r="CQ102" s="910"/>
      <c r="CR102" s="911">
        <v>567</v>
      </c>
      <c r="CS102" s="872"/>
      <c r="CT102" s="872"/>
      <c r="CU102" s="872"/>
      <c r="CV102" s="912"/>
      <c r="CW102" s="911">
        <v>220</v>
      </c>
      <c r="CX102" s="872"/>
      <c r="CY102" s="872"/>
      <c r="CZ102" s="872"/>
      <c r="DA102" s="912"/>
      <c r="DB102" s="911">
        <v>2338</v>
      </c>
      <c r="DC102" s="872"/>
      <c r="DD102" s="872"/>
      <c r="DE102" s="872"/>
      <c r="DF102" s="912"/>
      <c r="DG102" s="911">
        <v>5879</v>
      </c>
      <c r="DH102" s="872"/>
      <c r="DI102" s="872"/>
      <c r="DJ102" s="872"/>
      <c r="DK102" s="912"/>
      <c r="DL102" s="911"/>
      <c r="DM102" s="872"/>
      <c r="DN102" s="872"/>
      <c r="DO102" s="872"/>
      <c r="DP102" s="912"/>
      <c r="DQ102" s="911">
        <v>3902</v>
      </c>
      <c r="DR102" s="872"/>
      <c r="DS102" s="872"/>
      <c r="DT102" s="872"/>
      <c r="DU102" s="912"/>
      <c r="DV102" s="935"/>
      <c r="DW102" s="936"/>
      <c r="DX102" s="936"/>
      <c r="DY102" s="936"/>
      <c r="DZ102" s="93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38" t="s">
        <v>410</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39" t="s">
        <v>411</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0" t="s">
        <v>414</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415</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6" customFormat="1" ht="26.25" customHeight="1">
      <c r="A109" s="933" t="s">
        <v>416</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417</v>
      </c>
      <c r="AB109" s="914"/>
      <c r="AC109" s="914"/>
      <c r="AD109" s="914"/>
      <c r="AE109" s="915"/>
      <c r="AF109" s="913" t="s">
        <v>295</v>
      </c>
      <c r="AG109" s="914"/>
      <c r="AH109" s="914"/>
      <c r="AI109" s="914"/>
      <c r="AJ109" s="915"/>
      <c r="AK109" s="913" t="s">
        <v>294</v>
      </c>
      <c r="AL109" s="914"/>
      <c r="AM109" s="914"/>
      <c r="AN109" s="914"/>
      <c r="AO109" s="915"/>
      <c r="AP109" s="913" t="s">
        <v>418</v>
      </c>
      <c r="AQ109" s="914"/>
      <c r="AR109" s="914"/>
      <c r="AS109" s="914"/>
      <c r="AT109" s="916"/>
      <c r="AU109" s="933" t="s">
        <v>416</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417</v>
      </c>
      <c r="BR109" s="914"/>
      <c r="BS109" s="914"/>
      <c r="BT109" s="914"/>
      <c r="BU109" s="915"/>
      <c r="BV109" s="913" t="s">
        <v>295</v>
      </c>
      <c r="BW109" s="914"/>
      <c r="BX109" s="914"/>
      <c r="BY109" s="914"/>
      <c r="BZ109" s="915"/>
      <c r="CA109" s="913" t="s">
        <v>294</v>
      </c>
      <c r="CB109" s="914"/>
      <c r="CC109" s="914"/>
      <c r="CD109" s="914"/>
      <c r="CE109" s="915"/>
      <c r="CF109" s="934" t="s">
        <v>418</v>
      </c>
      <c r="CG109" s="934"/>
      <c r="CH109" s="934"/>
      <c r="CI109" s="934"/>
      <c r="CJ109" s="934"/>
      <c r="CK109" s="913" t="s">
        <v>419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417</v>
      </c>
      <c r="DH109" s="914"/>
      <c r="DI109" s="914"/>
      <c r="DJ109" s="914"/>
      <c r="DK109" s="915"/>
      <c r="DL109" s="913" t="s">
        <v>295</v>
      </c>
      <c r="DM109" s="914"/>
      <c r="DN109" s="914"/>
      <c r="DO109" s="914"/>
      <c r="DP109" s="915"/>
      <c r="DQ109" s="913" t="s">
        <v>294</v>
      </c>
      <c r="DR109" s="914"/>
      <c r="DS109" s="914"/>
      <c r="DT109" s="914"/>
      <c r="DU109" s="915"/>
      <c r="DV109" s="913" t="s">
        <v>418</v>
      </c>
      <c r="DW109" s="914"/>
      <c r="DX109" s="914"/>
      <c r="DY109" s="914"/>
      <c r="DZ109" s="916"/>
    </row>
    <row r="110" spans="1:131" s="226" customFormat="1" ht="26.25" customHeight="1">
      <c r="A110" s="917" t="s">
        <v>420</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8310925</v>
      </c>
      <c r="AB110" s="921"/>
      <c r="AC110" s="921"/>
      <c r="AD110" s="921"/>
      <c r="AE110" s="922"/>
      <c r="AF110" s="923">
        <v>8161819</v>
      </c>
      <c r="AG110" s="921"/>
      <c r="AH110" s="921"/>
      <c r="AI110" s="921"/>
      <c r="AJ110" s="922"/>
      <c r="AK110" s="923">
        <v>8206268</v>
      </c>
      <c r="AL110" s="921"/>
      <c r="AM110" s="921"/>
      <c r="AN110" s="921"/>
      <c r="AO110" s="922"/>
      <c r="AP110" s="924">
        <v>16.8</v>
      </c>
      <c r="AQ110" s="925"/>
      <c r="AR110" s="925"/>
      <c r="AS110" s="925"/>
      <c r="AT110" s="926"/>
      <c r="AU110" s="927" t="s">
        <v>67</v>
      </c>
      <c r="AV110" s="928"/>
      <c r="AW110" s="928"/>
      <c r="AX110" s="928"/>
      <c r="AY110" s="928"/>
      <c r="AZ110" s="969" t="s">
        <v>421</v>
      </c>
      <c r="BA110" s="918"/>
      <c r="BB110" s="918"/>
      <c r="BC110" s="918"/>
      <c r="BD110" s="918"/>
      <c r="BE110" s="918"/>
      <c r="BF110" s="918"/>
      <c r="BG110" s="918"/>
      <c r="BH110" s="918"/>
      <c r="BI110" s="918"/>
      <c r="BJ110" s="918"/>
      <c r="BK110" s="918"/>
      <c r="BL110" s="918"/>
      <c r="BM110" s="918"/>
      <c r="BN110" s="918"/>
      <c r="BO110" s="918"/>
      <c r="BP110" s="919"/>
      <c r="BQ110" s="955">
        <v>82024488</v>
      </c>
      <c r="BR110" s="956"/>
      <c r="BS110" s="956"/>
      <c r="BT110" s="956"/>
      <c r="BU110" s="956"/>
      <c r="BV110" s="956">
        <v>80970133</v>
      </c>
      <c r="BW110" s="956"/>
      <c r="BX110" s="956"/>
      <c r="BY110" s="956"/>
      <c r="BZ110" s="956"/>
      <c r="CA110" s="956">
        <v>81635691</v>
      </c>
      <c r="CB110" s="956"/>
      <c r="CC110" s="956"/>
      <c r="CD110" s="956"/>
      <c r="CE110" s="956"/>
      <c r="CF110" s="970">
        <v>166.6</v>
      </c>
      <c r="CG110" s="971"/>
      <c r="CH110" s="971"/>
      <c r="CI110" s="971"/>
      <c r="CJ110" s="971"/>
      <c r="CK110" s="972" t="s">
        <v>422</v>
      </c>
      <c r="CL110" s="973"/>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424</v>
      </c>
      <c r="DH110" s="956"/>
      <c r="DI110" s="956"/>
      <c r="DJ110" s="956"/>
      <c r="DK110" s="956"/>
      <c r="DL110" s="956" t="s">
        <v>175</v>
      </c>
      <c r="DM110" s="956"/>
      <c r="DN110" s="956"/>
      <c r="DO110" s="956"/>
      <c r="DP110" s="956"/>
      <c r="DQ110" s="956" t="s">
        <v>175</v>
      </c>
      <c r="DR110" s="956"/>
      <c r="DS110" s="956"/>
      <c r="DT110" s="956"/>
      <c r="DU110" s="956"/>
      <c r="DV110" s="957" t="s">
        <v>175</v>
      </c>
      <c r="DW110" s="957"/>
      <c r="DX110" s="957"/>
      <c r="DY110" s="957"/>
      <c r="DZ110" s="958"/>
    </row>
    <row r="111" spans="1:131" s="226" customFormat="1" ht="26.25" customHeight="1">
      <c r="A111" s="959" t="s">
        <v>425</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424</v>
      </c>
      <c r="AB111" s="963"/>
      <c r="AC111" s="963"/>
      <c r="AD111" s="963"/>
      <c r="AE111" s="964"/>
      <c r="AF111" s="965" t="s">
        <v>175</v>
      </c>
      <c r="AG111" s="963"/>
      <c r="AH111" s="963"/>
      <c r="AI111" s="963"/>
      <c r="AJ111" s="964"/>
      <c r="AK111" s="965" t="s">
        <v>175</v>
      </c>
      <c r="AL111" s="963"/>
      <c r="AM111" s="963"/>
      <c r="AN111" s="963"/>
      <c r="AO111" s="964"/>
      <c r="AP111" s="966" t="s">
        <v>175</v>
      </c>
      <c r="AQ111" s="967"/>
      <c r="AR111" s="967"/>
      <c r="AS111" s="967"/>
      <c r="AT111" s="968"/>
      <c r="AU111" s="929"/>
      <c r="AV111" s="930"/>
      <c r="AW111" s="930"/>
      <c r="AX111" s="930"/>
      <c r="AY111" s="930"/>
      <c r="AZ111" s="978" t="s">
        <v>426</v>
      </c>
      <c r="BA111" s="979"/>
      <c r="BB111" s="979"/>
      <c r="BC111" s="979"/>
      <c r="BD111" s="979"/>
      <c r="BE111" s="979"/>
      <c r="BF111" s="979"/>
      <c r="BG111" s="979"/>
      <c r="BH111" s="979"/>
      <c r="BI111" s="979"/>
      <c r="BJ111" s="979"/>
      <c r="BK111" s="979"/>
      <c r="BL111" s="979"/>
      <c r="BM111" s="979"/>
      <c r="BN111" s="979"/>
      <c r="BO111" s="979"/>
      <c r="BP111" s="980"/>
      <c r="BQ111" s="948">
        <v>59843</v>
      </c>
      <c r="BR111" s="949"/>
      <c r="BS111" s="949"/>
      <c r="BT111" s="949"/>
      <c r="BU111" s="949"/>
      <c r="BV111" s="949">
        <v>50751</v>
      </c>
      <c r="BW111" s="949"/>
      <c r="BX111" s="949"/>
      <c r="BY111" s="949"/>
      <c r="BZ111" s="949"/>
      <c r="CA111" s="949">
        <v>45116</v>
      </c>
      <c r="CB111" s="949"/>
      <c r="CC111" s="949"/>
      <c r="CD111" s="949"/>
      <c r="CE111" s="949"/>
      <c r="CF111" s="943">
        <v>0.1</v>
      </c>
      <c r="CG111" s="944"/>
      <c r="CH111" s="944"/>
      <c r="CI111" s="944"/>
      <c r="CJ111" s="944"/>
      <c r="CK111" s="974"/>
      <c r="CL111" s="975"/>
      <c r="CM111" s="945" t="s">
        <v>427</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175</v>
      </c>
      <c r="DH111" s="949"/>
      <c r="DI111" s="949"/>
      <c r="DJ111" s="949"/>
      <c r="DK111" s="949"/>
      <c r="DL111" s="949" t="s">
        <v>424</v>
      </c>
      <c r="DM111" s="949"/>
      <c r="DN111" s="949"/>
      <c r="DO111" s="949"/>
      <c r="DP111" s="949"/>
      <c r="DQ111" s="949" t="s">
        <v>175</v>
      </c>
      <c r="DR111" s="949"/>
      <c r="DS111" s="949"/>
      <c r="DT111" s="949"/>
      <c r="DU111" s="949"/>
      <c r="DV111" s="950" t="s">
        <v>175</v>
      </c>
      <c r="DW111" s="950"/>
      <c r="DX111" s="950"/>
      <c r="DY111" s="950"/>
      <c r="DZ111" s="951"/>
    </row>
    <row r="112" spans="1:131" s="226" customFormat="1" ht="26.25" customHeight="1">
      <c r="A112" s="981" t="s">
        <v>428</v>
      </c>
      <c r="B112" s="982"/>
      <c r="C112" s="979" t="s">
        <v>429</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424</v>
      </c>
      <c r="AB112" s="988"/>
      <c r="AC112" s="988"/>
      <c r="AD112" s="988"/>
      <c r="AE112" s="989"/>
      <c r="AF112" s="990" t="s">
        <v>175</v>
      </c>
      <c r="AG112" s="988"/>
      <c r="AH112" s="988"/>
      <c r="AI112" s="988"/>
      <c r="AJ112" s="989"/>
      <c r="AK112" s="990" t="s">
        <v>175</v>
      </c>
      <c r="AL112" s="988"/>
      <c r="AM112" s="988"/>
      <c r="AN112" s="988"/>
      <c r="AO112" s="989"/>
      <c r="AP112" s="991" t="s">
        <v>175</v>
      </c>
      <c r="AQ112" s="992"/>
      <c r="AR112" s="992"/>
      <c r="AS112" s="992"/>
      <c r="AT112" s="993"/>
      <c r="AU112" s="929"/>
      <c r="AV112" s="930"/>
      <c r="AW112" s="930"/>
      <c r="AX112" s="930"/>
      <c r="AY112" s="930"/>
      <c r="AZ112" s="978" t="s">
        <v>430</v>
      </c>
      <c r="BA112" s="979"/>
      <c r="BB112" s="979"/>
      <c r="BC112" s="979"/>
      <c r="BD112" s="979"/>
      <c r="BE112" s="979"/>
      <c r="BF112" s="979"/>
      <c r="BG112" s="979"/>
      <c r="BH112" s="979"/>
      <c r="BI112" s="979"/>
      <c r="BJ112" s="979"/>
      <c r="BK112" s="979"/>
      <c r="BL112" s="979"/>
      <c r="BM112" s="979"/>
      <c r="BN112" s="979"/>
      <c r="BO112" s="979"/>
      <c r="BP112" s="980"/>
      <c r="BQ112" s="948">
        <v>34060063</v>
      </c>
      <c r="BR112" s="949"/>
      <c r="BS112" s="949"/>
      <c r="BT112" s="949"/>
      <c r="BU112" s="949"/>
      <c r="BV112" s="949">
        <v>28930866</v>
      </c>
      <c r="BW112" s="949"/>
      <c r="BX112" s="949"/>
      <c r="BY112" s="949"/>
      <c r="BZ112" s="949"/>
      <c r="CA112" s="949">
        <v>28180852</v>
      </c>
      <c r="CB112" s="949"/>
      <c r="CC112" s="949"/>
      <c r="CD112" s="949"/>
      <c r="CE112" s="949"/>
      <c r="CF112" s="943">
        <v>57.5</v>
      </c>
      <c r="CG112" s="944"/>
      <c r="CH112" s="944"/>
      <c r="CI112" s="944"/>
      <c r="CJ112" s="944"/>
      <c r="CK112" s="974"/>
      <c r="CL112" s="975"/>
      <c r="CM112" s="945" t="s">
        <v>431</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432</v>
      </c>
      <c r="DH112" s="949"/>
      <c r="DI112" s="949"/>
      <c r="DJ112" s="949"/>
      <c r="DK112" s="949"/>
      <c r="DL112" s="949" t="s">
        <v>175</v>
      </c>
      <c r="DM112" s="949"/>
      <c r="DN112" s="949"/>
      <c r="DO112" s="949"/>
      <c r="DP112" s="949"/>
      <c r="DQ112" s="949" t="s">
        <v>424</v>
      </c>
      <c r="DR112" s="949"/>
      <c r="DS112" s="949"/>
      <c r="DT112" s="949"/>
      <c r="DU112" s="949"/>
      <c r="DV112" s="950" t="s">
        <v>175</v>
      </c>
      <c r="DW112" s="950"/>
      <c r="DX112" s="950"/>
      <c r="DY112" s="950"/>
      <c r="DZ112" s="951"/>
    </row>
    <row r="113" spans="1:130" s="226" customFormat="1" ht="26.25" customHeight="1">
      <c r="A113" s="983"/>
      <c r="B113" s="984"/>
      <c r="C113" s="979" t="s">
        <v>433</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3525503</v>
      </c>
      <c r="AB113" s="963"/>
      <c r="AC113" s="963"/>
      <c r="AD113" s="963"/>
      <c r="AE113" s="964"/>
      <c r="AF113" s="965">
        <v>2484064</v>
      </c>
      <c r="AG113" s="963"/>
      <c r="AH113" s="963"/>
      <c r="AI113" s="963"/>
      <c r="AJ113" s="964"/>
      <c r="AK113" s="965">
        <v>3023732</v>
      </c>
      <c r="AL113" s="963"/>
      <c r="AM113" s="963"/>
      <c r="AN113" s="963"/>
      <c r="AO113" s="964"/>
      <c r="AP113" s="966">
        <v>6.2</v>
      </c>
      <c r="AQ113" s="967"/>
      <c r="AR113" s="967"/>
      <c r="AS113" s="967"/>
      <c r="AT113" s="968"/>
      <c r="AU113" s="929"/>
      <c r="AV113" s="930"/>
      <c r="AW113" s="930"/>
      <c r="AX113" s="930"/>
      <c r="AY113" s="930"/>
      <c r="AZ113" s="978" t="s">
        <v>434</v>
      </c>
      <c r="BA113" s="979"/>
      <c r="BB113" s="979"/>
      <c r="BC113" s="979"/>
      <c r="BD113" s="979"/>
      <c r="BE113" s="979"/>
      <c r="BF113" s="979"/>
      <c r="BG113" s="979"/>
      <c r="BH113" s="979"/>
      <c r="BI113" s="979"/>
      <c r="BJ113" s="979"/>
      <c r="BK113" s="979"/>
      <c r="BL113" s="979"/>
      <c r="BM113" s="979"/>
      <c r="BN113" s="979"/>
      <c r="BO113" s="979"/>
      <c r="BP113" s="980"/>
      <c r="BQ113" s="948">
        <v>219455</v>
      </c>
      <c r="BR113" s="949"/>
      <c r="BS113" s="949"/>
      <c r="BT113" s="949"/>
      <c r="BU113" s="949"/>
      <c r="BV113" s="949">
        <v>188675</v>
      </c>
      <c r="BW113" s="949"/>
      <c r="BX113" s="949"/>
      <c r="BY113" s="949"/>
      <c r="BZ113" s="949"/>
      <c r="CA113" s="949">
        <v>158713</v>
      </c>
      <c r="CB113" s="949"/>
      <c r="CC113" s="949"/>
      <c r="CD113" s="949"/>
      <c r="CE113" s="949"/>
      <c r="CF113" s="943">
        <v>0.3</v>
      </c>
      <c r="CG113" s="944"/>
      <c r="CH113" s="944"/>
      <c r="CI113" s="944"/>
      <c r="CJ113" s="944"/>
      <c r="CK113" s="974"/>
      <c r="CL113" s="975"/>
      <c r="CM113" s="945" t="s">
        <v>435</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175</v>
      </c>
      <c r="DH113" s="988"/>
      <c r="DI113" s="988"/>
      <c r="DJ113" s="988"/>
      <c r="DK113" s="989"/>
      <c r="DL113" s="990" t="s">
        <v>175</v>
      </c>
      <c r="DM113" s="988"/>
      <c r="DN113" s="988"/>
      <c r="DO113" s="988"/>
      <c r="DP113" s="989"/>
      <c r="DQ113" s="990" t="s">
        <v>175</v>
      </c>
      <c r="DR113" s="988"/>
      <c r="DS113" s="988"/>
      <c r="DT113" s="988"/>
      <c r="DU113" s="989"/>
      <c r="DV113" s="991" t="s">
        <v>175</v>
      </c>
      <c r="DW113" s="992"/>
      <c r="DX113" s="992"/>
      <c r="DY113" s="992"/>
      <c r="DZ113" s="993"/>
    </row>
    <row r="114" spans="1:130" s="226" customFormat="1" ht="26.25" customHeight="1">
      <c r="A114" s="983"/>
      <c r="B114" s="984"/>
      <c r="C114" s="979" t="s">
        <v>436</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19930</v>
      </c>
      <c r="AB114" s="988"/>
      <c r="AC114" s="988"/>
      <c r="AD114" s="988"/>
      <c r="AE114" s="989"/>
      <c r="AF114" s="990">
        <v>19955</v>
      </c>
      <c r="AG114" s="988"/>
      <c r="AH114" s="988"/>
      <c r="AI114" s="988"/>
      <c r="AJ114" s="989"/>
      <c r="AK114" s="990">
        <v>19986</v>
      </c>
      <c r="AL114" s="988"/>
      <c r="AM114" s="988"/>
      <c r="AN114" s="988"/>
      <c r="AO114" s="989"/>
      <c r="AP114" s="991">
        <v>0</v>
      </c>
      <c r="AQ114" s="992"/>
      <c r="AR114" s="992"/>
      <c r="AS114" s="992"/>
      <c r="AT114" s="993"/>
      <c r="AU114" s="929"/>
      <c r="AV114" s="930"/>
      <c r="AW114" s="930"/>
      <c r="AX114" s="930"/>
      <c r="AY114" s="930"/>
      <c r="AZ114" s="978" t="s">
        <v>437</v>
      </c>
      <c r="BA114" s="979"/>
      <c r="BB114" s="979"/>
      <c r="BC114" s="979"/>
      <c r="BD114" s="979"/>
      <c r="BE114" s="979"/>
      <c r="BF114" s="979"/>
      <c r="BG114" s="979"/>
      <c r="BH114" s="979"/>
      <c r="BI114" s="979"/>
      <c r="BJ114" s="979"/>
      <c r="BK114" s="979"/>
      <c r="BL114" s="979"/>
      <c r="BM114" s="979"/>
      <c r="BN114" s="979"/>
      <c r="BO114" s="979"/>
      <c r="BP114" s="980"/>
      <c r="BQ114" s="948">
        <v>16184717</v>
      </c>
      <c r="BR114" s="949"/>
      <c r="BS114" s="949"/>
      <c r="BT114" s="949"/>
      <c r="BU114" s="949"/>
      <c r="BV114" s="949">
        <v>16027508</v>
      </c>
      <c r="BW114" s="949"/>
      <c r="BX114" s="949"/>
      <c r="BY114" s="949"/>
      <c r="BZ114" s="949"/>
      <c r="CA114" s="949">
        <v>15685679</v>
      </c>
      <c r="CB114" s="949"/>
      <c r="CC114" s="949"/>
      <c r="CD114" s="949"/>
      <c r="CE114" s="949"/>
      <c r="CF114" s="943">
        <v>32</v>
      </c>
      <c r="CG114" s="944"/>
      <c r="CH114" s="944"/>
      <c r="CI114" s="944"/>
      <c r="CJ114" s="944"/>
      <c r="CK114" s="974"/>
      <c r="CL114" s="975"/>
      <c r="CM114" s="945" t="s">
        <v>438</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175</v>
      </c>
      <c r="DH114" s="988"/>
      <c r="DI114" s="988"/>
      <c r="DJ114" s="988"/>
      <c r="DK114" s="989"/>
      <c r="DL114" s="990" t="s">
        <v>175</v>
      </c>
      <c r="DM114" s="988"/>
      <c r="DN114" s="988"/>
      <c r="DO114" s="988"/>
      <c r="DP114" s="989"/>
      <c r="DQ114" s="990" t="s">
        <v>424</v>
      </c>
      <c r="DR114" s="988"/>
      <c r="DS114" s="988"/>
      <c r="DT114" s="988"/>
      <c r="DU114" s="989"/>
      <c r="DV114" s="991" t="s">
        <v>424</v>
      </c>
      <c r="DW114" s="992"/>
      <c r="DX114" s="992"/>
      <c r="DY114" s="992"/>
      <c r="DZ114" s="993"/>
    </row>
    <row r="115" spans="1:130" s="226" customFormat="1" ht="26.25" customHeight="1">
      <c r="A115" s="983"/>
      <c r="B115" s="984"/>
      <c r="C115" s="979" t="s">
        <v>439</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22376</v>
      </c>
      <c r="AB115" s="963"/>
      <c r="AC115" s="963"/>
      <c r="AD115" s="963"/>
      <c r="AE115" s="964"/>
      <c r="AF115" s="965">
        <v>20200</v>
      </c>
      <c r="AG115" s="963"/>
      <c r="AH115" s="963"/>
      <c r="AI115" s="963"/>
      <c r="AJ115" s="964"/>
      <c r="AK115" s="965">
        <v>18528</v>
      </c>
      <c r="AL115" s="963"/>
      <c r="AM115" s="963"/>
      <c r="AN115" s="963"/>
      <c r="AO115" s="964"/>
      <c r="AP115" s="966">
        <v>0</v>
      </c>
      <c r="AQ115" s="967"/>
      <c r="AR115" s="967"/>
      <c r="AS115" s="967"/>
      <c r="AT115" s="968"/>
      <c r="AU115" s="929"/>
      <c r="AV115" s="930"/>
      <c r="AW115" s="930"/>
      <c r="AX115" s="930"/>
      <c r="AY115" s="930"/>
      <c r="AZ115" s="978" t="s">
        <v>440</v>
      </c>
      <c r="BA115" s="979"/>
      <c r="BB115" s="979"/>
      <c r="BC115" s="979"/>
      <c r="BD115" s="979"/>
      <c r="BE115" s="979"/>
      <c r="BF115" s="979"/>
      <c r="BG115" s="979"/>
      <c r="BH115" s="979"/>
      <c r="BI115" s="979"/>
      <c r="BJ115" s="979"/>
      <c r="BK115" s="979"/>
      <c r="BL115" s="979"/>
      <c r="BM115" s="979"/>
      <c r="BN115" s="979"/>
      <c r="BO115" s="979"/>
      <c r="BP115" s="980"/>
      <c r="BQ115" s="948">
        <v>4520445</v>
      </c>
      <c r="BR115" s="949"/>
      <c r="BS115" s="949"/>
      <c r="BT115" s="949"/>
      <c r="BU115" s="949"/>
      <c r="BV115" s="949">
        <v>4354094</v>
      </c>
      <c r="BW115" s="949"/>
      <c r="BX115" s="949"/>
      <c r="BY115" s="949"/>
      <c r="BZ115" s="949"/>
      <c r="CA115" s="949">
        <v>3902257</v>
      </c>
      <c r="CB115" s="949"/>
      <c r="CC115" s="949"/>
      <c r="CD115" s="949"/>
      <c r="CE115" s="949"/>
      <c r="CF115" s="943">
        <v>8</v>
      </c>
      <c r="CG115" s="944"/>
      <c r="CH115" s="944"/>
      <c r="CI115" s="944"/>
      <c r="CJ115" s="944"/>
      <c r="CK115" s="974"/>
      <c r="CL115" s="975"/>
      <c r="CM115" s="978" t="s">
        <v>441</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424</v>
      </c>
      <c r="DH115" s="988"/>
      <c r="DI115" s="988"/>
      <c r="DJ115" s="988"/>
      <c r="DK115" s="989"/>
      <c r="DL115" s="990" t="s">
        <v>424</v>
      </c>
      <c r="DM115" s="988"/>
      <c r="DN115" s="988"/>
      <c r="DO115" s="988"/>
      <c r="DP115" s="989"/>
      <c r="DQ115" s="990" t="s">
        <v>175</v>
      </c>
      <c r="DR115" s="988"/>
      <c r="DS115" s="988"/>
      <c r="DT115" s="988"/>
      <c r="DU115" s="989"/>
      <c r="DV115" s="991" t="s">
        <v>424</v>
      </c>
      <c r="DW115" s="992"/>
      <c r="DX115" s="992"/>
      <c r="DY115" s="992"/>
      <c r="DZ115" s="993"/>
    </row>
    <row r="116" spans="1:130" s="226" customFormat="1" ht="26.25" customHeight="1">
      <c r="A116" s="985"/>
      <c r="B116" s="986"/>
      <c r="C116" s="994" t="s">
        <v>442</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424</v>
      </c>
      <c r="AB116" s="988"/>
      <c r="AC116" s="988"/>
      <c r="AD116" s="988"/>
      <c r="AE116" s="989"/>
      <c r="AF116" s="990" t="s">
        <v>424</v>
      </c>
      <c r="AG116" s="988"/>
      <c r="AH116" s="988"/>
      <c r="AI116" s="988"/>
      <c r="AJ116" s="989"/>
      <c r="AK116" s="990" t="s">
        <v>175</v>
      </c>
      <c r="AL116" s="988"/>
      <c r="AM116" s="988"/>
      <c r="AN116" s="988"/>
      <c r="AO116" s="989"/>
      <c r="AP116" s="991" t="s">
        <v>175</v>
      </c>
      <c r="AQ116" s="992"/>
      <c r="AR116" s="992"/>
      <c r="AS116" s="992"/>
      <c r="AT116" s="993"/>
      <c r="AU116" s="929"/>
      <c r="AV116" s="930"/>
      <c r="AW116" s="930"/>
      <c r="AX116" s="930"/>
      <c r="AY116" s="930"/>
      <c r="AZ116" s="996" t="s">
        <v>443</v>
      </c>
      <c r="BA116" s="997"/>
      <c r="BB116" s="997"/>
      <c r="BC116" s="997"/>
      <c r="BD116" s="997"/>
      <c r="BE116" s="997"/>
      <c r="BF116" s="997"/>
      <c r="BG116" s="997"/>
      <c r="BH116" s="997"/>
      <c r="BI116" s="997"/>
      <c r="BJ116" s="997"/>
      <c r="BK116" s="997"/>
      <c r="BL116" s="997"/>
      <c r="BM116" s="997"/>
      <c r="BN116" s="997"/>
      <c r="BO116" s="997"/>
      <c r="BP116" s="998"/>
      <c r="BQ116" s="948" t="s">
        <v>175</v>
      </c>
      <c r="BR116" s="949"/>
      <c r="BS116" s="949"/>
      <c r="BT116" s="949"/>
      <c r="BU116" s="949"/>
      <c r="BV116" s="949" t="s">
        <v>175</v>
      </c>
      <c r="BW116" s="949"/>
      <c r="BX116" s="949"/>
      <c r="BY116" s="949"/>
      <c r="BZ116" s="949"/>
      <c r="CA116" s="949" t="s">
        <v>175</v>
      </c>
      <c r="CB116" s="949"/>
      <c r="CC116" s="949"/>
      <c r="CD116" s="949"/>
      <c r="CE116" s="949"/>
      <c r="CF116" s="943" t="s">
        <v>175</v>
      </c>
      <c r="CG116" s="944"/>
      <c r="CH116" s="944"/>
      <c r="CI116" s="944"/>
      <c r="CJ116" s="944"/>
      <c r="CK116" s="974"/>
      <c r="CL116" s="975"/>
      <c r="CM116" s="945" t="s">
        <v>444</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v>4244</v>
      </c>
      <c r="DH116" s="988"/>
      <c r="DI116" s="988"/>
      <c r="DJ116" s="988"/>
      <c r="DK116" s="989"/>
      <c r="DL116" s="990">
        <v>2829</v>
      </c>
      <c r="DM116" s="988"/>
      <c r="DN116" s="988"/>
      <c r="DO116" s="988"/>
      <c r="DP116" s="989"/>
      <c r="DQ116" s="990">
        <v>1415</v>
      </c>
      <c r="DR116" s="988"/>
      <c r="DS116" s="988"/>
      <c r="DT116" s="988"/>
      <c r="DU116" s="989"/>
      <c r="DV116" s="991">
        <v>0</v>
      </c>
      <c r="DW116" s="992"/>
      <c r="DX116" s="992"/>
      <c r="DY116" s="992"/>
      <c r="DZ116" s="993"/>
    </row>
    <row r="117" spans="1:130" s="226" customFormat="1" ht="26.25" customHeight="1">
      <c r="A117" s="933" t="s">
        <v>178</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445</v>
      </c>
      <c r="Z117" s="915"/>
      <c r="AA117" s="1005">
        <v>11878734</v>
      </c>
      <c r="AB117" s="1006"/>
      <c r="AC117" s="1006"/>
      <c r="AD117" s="1006"/>
      <c r="AE117" s="1007"/>
      <c r="AF117" s="1008">
        <v>10686038</v>
      </c>
      <c r="AG117" s="1006"/>
      <c r="AH117" s="1006"/>
      <c r="AI117" s="1006"/>
      <c r="AJ117" s="1007"/>
      <c r="AK117" s="1008">
        <v>11268514</v>
      </c>
      <c r="AL117" s="1006"/>
      <c r="AM117" s="1006"/>
      <c r="AN117" s="1006"/>
      <c r="AO117" s="1007"/>
      <c r="AP117" s="1009"/>
      <c r="AQ117" s="1010"/>
      <c r="AR117" s="1010"/>
      <c r="AS117" s="1010"/>
      <c r="AT117" s="1011"/>
      <c r="AU117" s="929"/>
      <c r="AV117" s="930"/>
      <c r="AW117" s="930"/>
      <c r="AX117" s="930"/>
      <c r="AY117" s="930"/>
      <c r="AZ117" s="996" t="s">
        <v>446</v>
      </c>
      <c r="BA117" s="997"/>
      <c r="BB117" s="997"/>
      <c r="BC117" s="997"/>
      <c r="BD117" s="997"/>
      <c r="BE117" s="997"/>
      <c r="BF117" s="997"/>
      <c r="BG117" s="997"/>
      <c r="BH117" s="997"/>
      <c r="BI117" s="997"/>
      <c r="BJ117" s="997"/>
      <c r="BK117" s="997"/>
      <c r="BL117" s="997"/>
      <c r="BM117" s="997"/>
      <c r="BN117" s="997"/>
      <c r="BO117" s="997"/>
      <c r="BP117" s="998"/>
      <c r="BQ117" s="948" t="s">
        <v>175</v>
      </c>
      <c r="BR117" s="949"/>
      <c r="BS117" s="949"/>
      <c r="BT117" s="949"/>
      <c r="BU117" s="949"/>
      <c r="BV117" s="949" t="s">
        <v>175</v>
      </c>
      <c r="BW117" s="949"/>
      <c r="BX117" s="949"/>
      <c r="BY117" s="949"/>
      <c r="BZ117" s="949"/>
      <c r="CA117" s="949" t="s">
        <v>175</v>
      </c>
      <c r="CB117" s="949"/>
      <c r="CC117" s="949"/>
      <c r="CD117" s="949"/>
      <c r="CE117" s="949"/>
      <c r="CF117" s="943" t="s">
        <v>175</v>
      </c>
      <c r="CG117" s="944"/>
      <c r="CH117" s="944"/>
      <c r="CI117" s="944"/>
      <c r="CJ117" s="944"/>
      <c r="CK117" s="974"/>
      <c r="CL117" s="975"/>
      <c r="CM117" s="945" t="s">
        <v>447</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175</v>
      </c>
      <c r="DH117" s="988"/>
      <c r="DI117" s="988"/>
      <c r="DJ117" s="988"/>
      <c r="DK117" s="989"/>
      <c r="DL117" s="990" t="s">
        <v>175</v>
      </c>
      <c r="DM117" s="988"/>
      <c r="DN117" s="988"/>
      <c r="DO117" s="988"/>
      <c r="DP117" s="989"/>
      <c r="DQ117" s="990" t="s">
        <v>175</v>
      </c>
      <c r="DR117" s="988"/>
      <c r="DS117" s="988"/>
      <c r="DT117" s="988"/>
      <c r="DU117" s="989"/>
      <c r="DV117" s="991" t="s">
        <v>175</v>
      </c>
      <c r="DW117" s="992"/>
      <c r="DX117" s="992"/>
      <c r="DY117" s="992"/>
      <c r="DZ117" s="993"/>
    </row>
    <row r="118" spans="1:130" s="226" customFormat="1" ht="26.25" customHeight="1">
      <c r="A118" s="933" t="s">
        <v>419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417</v>
      </c>
      <c r="AB118" s="914"/>
      <c r="AC118" s="914"/>
      <c r="AD118" s="914"/>
      <c r="AE118" s="915"/>
      <c r="AF118" s="913" t="s">
        <v>295</v>
      </c>
      <c r="AG118" s="914"/>
      <c r="AH118" s="914"/>
      <c r="AI118" s="914"/>
      <c r="AJ118" s="915"/>
      <c r="AK118" s="913" t="s">
        <v>294</v>
      </c>
      <c r="AL118" s="914"/>
      <c r="AM118" s="914"/>
      <c r="AN118" s="914"/>
      <c r="AO118" s="915"/>
      <c r="AP118" s="1000" t="s">
        <v>418</v>
      </c>
      <c r="AQ118" s="1001"/>
      <c r="AR118" s="1001"/>
      <c r="AS118" s="1001"/>
      <c r="AT118" s="1002"/>
      <c r="AU118" s="929"/>
      <c r="AV118" s="930"/>
      <c r="AW118" s="930"/>
      <c r="AX118" s="930"/>
      <c r="AY118" s="930"/>
      <c r="AZ118" s="1003" t="s">
        <v>448</v>
      </c>
      <c r="BA118" s="994"/>
      <c r="BB118" s="994"/>
      <c r="BC118" s="994"/>
      <c r="BD118" s="994"/>
      <c r="BE118" s="994"/>
      <c r="BF118" s="994"/>
      <c r="BG118" s="994"/>
      <c r="BH118" s="994"/>
      <c r="BI118" s="994"/>
      <c r="BJ118" s="994"/>
      <c r="BK118" s="994"/>
      <c r="BL118" s="994"/>
      <c r="BM118" s="994"/>
      <c r="BN118" s="994"/>
      <c r="BO118" s="994"/>
      <c r="BP118" s="995"/>
      <c r="BQ118" s="1026" t="s">
        <v>432</v>
      </c>
      <c r="BR118" s="1027"/>
      <c r="BS118" s="1027"/>
      <c r="BT118" s="1027"/>
      <c r="BU118" s="1027"/>
      <c r="BV118" s="1027" t="s">
        <v>424</v>
      </c>
      <c r="BW118" s="1027"/>
      <c r="BX118" s="1027"/>
      <c r="BY118" s="1027"/>
      <c r="BZ118" s="1027"/>
      <c r="CA118" s="1027" t="s">
        <v>175</v>
      </c>
      <c r="CB118" s="1027"/>
      <c r="CC118" s="1027"/>
      <c r="CD118" s="1027"/>
      <c r="CE118" s="1027"/>
      <c r="CF118" s="943" t="s">
        <v>175</v>
      </c>
      <c r="CG118" s="944"/>
      <c r="CH118" s="944"/>
      <c r="CI118" s="944"/>
      <c r="CJ118" s="944"/>
      <c r="CK118" s="974"/>
      <c r="CL118" s="975"/>
      <c r="CM118" s="945" t="s">
        <v>449</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424</v>
      </c>
      <c r="DH118" s="988"/>
      <c r="DI118" s="988"/>
      <c r="DJ118" s="988"/>
      <c r="DK118" s="989"/>
      <c r="DL118" s="990" t="s">
        <v>175</v>
      </c>
      <c r="DM118" s="988"/>
      <c r="DN118" s="988"/>
      <c r="DO118" s="988"/>
      <c r="DP118" s="989"/>
      <c r="DQ118" s="990" t="s">
        <v>175</v>
      </c>
      <c r="DR118" s="988"/>
      <c r="DS118" s="988"/>
      <c r="DT118" s="988"/>
      <c r="DU118" s="989"/>
      <c r="DV118" s="991" t="s">
        <v>432</v>
      </c>
      <c r="DW118" s="992"/>
      <c r="DX118" s="992"/>
      <c r="DY118" s="992"/>
      <c r="DZ118" s="993"/>
    </row>
    <row r="119" spans="1:130" s="226" customFormat="1" ht="26.25" customHeight="1">
      <c r="A119" s="1087" t="s">
        <v>422</v>
      </c>
      <c r="B119" s="973"/>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424</v>
      </c>
      <c r="AB119" s="921"/>
      <c r="AC119" s="921"/>
      <c r="AD119" s="921"/>
      <c r="AE119" s="922"/>
      <c r="AF119" s="923" t="s">
        <v>432</v>
      </c>
      <c r="AG119" s="921"/>
      <c r="AH119" s="921"/>
      <c r="AI119" s="921"/>
      <c r="AJ119" s="922"/>
      <c r="AK119" s="923" t="s">
        <v>175</v>
      </c>
      <c r="AL119" s="921"/>
      <c r="AM119" s="921"/>
      <c r="AN119" s="921"/>
      <c r="AO119" s="922"/>
      <c r="AP119" s="924" t="s">
        <v>175</v>
      </c>
      <c r="AQ119" s="925"/>
      <c r="AR119" s="925"/>
      <c r="AS119" s="925"/>
      <c r="AT119" s="926"/>
      <c r="AU119" s="931"/>
      <c r="AV119" s="932"/>
      <c r="AW119" s="932"/>
      <c r="AX119" s="932"/>
      <c r="AY119" s="932"/>
      <c r="AZ119" s="257" t="s">
        <v>178</v>
      </c>
      <c r="BA119" s="257"/>
      <c r="BB119" s="257"/>
      <c r="BC119" s="257"/>
      <c r="BD119" s="257"/>
      <c r="BE119" s="257"/>
      <c r="BF119" s="257"/>
      <c r="BG119" s="257"/>
      <c r="BH119" s="257"/>
      <c r="BI119" s="257"/>
      <c r="BJ119" s="257"/>
      <c r="BK119" s="257"/>
      <c r="BL119" s="257"/>
      <c r="BM119" s="257"/>
      <c r="BN119" s="257"/>
      <c r="BO119" s="1004" t="s">
        <v>450</v>
      </c>
      <c r="BP119" s="1035"/>
      <c r="BQ119" s="1026">
        <v>137069011</v>
      </c>
      <c r="BR119" s="1027"/>
      <c r="BS119" s="1027"/>
      <c r="BT119" s="1027"/>
      <c r="BU119" s="1027"/>
      <c r="BV119" s="1027">
        <v>130522027</v>
      </c>
      <c r="BW119" s="1027"/>
      <c r="BX119" s="1027"/>
      <c r="BY119" s="1027"/>
      <c r="BZ119" s="1027"/>
      <c r="CA119" s="1027">
        <v>129608308</v>
      </c>
      <c r="CB119" s="1027"/>
      <c r="CC119" s="1027"/>
      <c r="CD119" s="1027"/>
      <c r="CE119" s="1027"/>
      <c r="CF119" s="1028"/>
      <c r="CG119" s="1029"/>
      <c r="CH119" s="1029"/>
      <c r="CI119" s="1029"/>
      <c r="CJ119" s="1030"/>
      <c r="CK119" s="976"/>
      <c r="CL119" s="977"/>
      <c r="CM119" s="1031" t="s">
        <v>451</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v>55599</v>
      </c>
      <c r="DH119" s="1013"/>
      <c r="DI119" s="1013"/>
      <c r="DJ119" s="1013"/>
      <c r="DK119" s="1014"/>
      <c r="DL119" s="1012">
        <v>47922</v>
      </c>
      <c r="DM119" s="1013"/>
      <c r="DN119" s="1013"/>
      <c r="DO119" s="1013"/>
      <c r="DP119" s="1014"/>
      <c r="DQ119" s="1012">
        <v>43701</v>
      </c>
      <c r="DR119" s="1013"/>
      <c r="DS119" s="1013"/>
      <c r="DT119" s="1013"/>
      <c r="DU119" s="1014"/>
      <c r="DV119" s="1015">
        <v>0.1</v>
      </c>
      <c r="DW119" s="1016"/>
      <c r="DX119" s="1016"/>
      <c r="DY119" s="1016"/>
      <c r="DZ119" s="1017"/>
    </row>
    <row r="120" spans="1:130" s="226" customFormat="1" ht="26.25" customHeight="1">
      <c r="A120" s="1088"/>
      <c r="B120" s="975"/>
      <c r="C120" s="945" t="s">
        <v>427</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424</v>
      </c>
      <c r="AB120" s="988"/>
      <c r="AC120" s="988"/>
      <c r="AD120" s="988"/>
      <c r="AE120" s="989"/>
      <c r="AF120" s="990" t="s">
        <v>424</v>
      </c>
      <c r="AG120" s="988"/>
      <c r="AH120" s="988"/>
      <c r="AI120" s="988"/>
      <c r="AJ120" s="989"/>
      <c r="AK120" s="990" t="s">
        <v>175</v>
      </c>
      <c r="AL120" s="988"/>
      <c r="AM120" s="988"/>
      <c r="AN120" s="988"/>
      <c r="AO120" s="989"/>
      <c r="AP120" s="991" t="s">
        <v>175</v>
      </c>
      <c r="AQ120" s="992"/>
      <c r="AR120" s="992"/>
      <c r="AS120" s="992"/>
      <c r="AT120" s="993"/>
      <c r="AU120" s="1018" t="s">
        <v>452</v>
      </c>
      <c r="AV120" s="1019"/>
      <c r="AW120" s="1019"/>
      <c r="AX120" s="1019"/>
      <c r="AY120" s="1020"/>
      <c r="AZ120" s="969" t="s">
        <v>453</v>
      </c>
      <c r="BA120" s="918"/>
      <c r="BB120" s="918"/>
      <c r="BC120" s="918"/>
      <c r="BD120" s="918"/>
      <c r="BE120" s="918"/>
      <c r="BF120" s="918"/>
      <c r="BG120" s="918"/>
      <c r="BH120" s="918"/>
      <c r="BI120" s="918"/>
      <c r="BJ120" s="918"/>
      <c r="BK120" s="918"/>
      <c r="BL120" s="918"/>
      <c r="BM120" s="918"/>
      <c r="BN120" s="918"/>
      <c r="BO120" s="918"/>
      <c r="BP120" s="919"/>
      <c r="BQ120" s="955">
        <v>15422635</v>
      </c>
      <c r="BR120" s="956"/>
      <c r="BS120" s="956"/>
      <c r="BT120" s="956"/>
      <c r="BU120" s="956"/>
      <c r="BV120" s="956">
        <v>16531222</v>
      </c>
      <c r="BW120" s="956"/>
      <c r="BX120" s="956"/>
      <c r="BY120" s="956"/>
      <c r="BZ120" s="956"/>
      <c r="CA120" s="956">
        <v>16800009</v>
      </c>
      <c r="CB120" s="956"/>
      <c r="CC120" s="956"/>
      <c r="CD120" s="956"/>
      <c r="CE120" s="956"/>
      <c r="CF120" s="970">
        <v>34.299999999999997</v>
      </c>
      <c r="CG120" s="971"/>
      <c r="CH120" s="971"/>
      <c r="CI120" s="971"/>
      <c r="CJ120" s="971"/>
      <c r="CK120" s="1036" t="s">
        <v>454</v>
      </c>
      <c r="CL120" s="1037"/>
      <c r="CM120" s="1037"/>
      <c r="CN120" s="1037"/>
      <c r="CO120" s="1038"/>
      <c r="CP120" s="1044" t="s">
        <v>393</v>
      </c>
      <c r="CQ120" s="1045"/>
      <c r="CR120" s="1045"/>
      <c r="CS120" s="1045"/>
      <c r="CT120" s="1045"/>
      <c r="CU120" s="1045"/>
      <c r="CV120" s="1045"/>
      <c r="CW120" s="1045"/>
      <c r="CX120" s="1045"/>
      <c r="CY120" s="1045"/>
      <c r="CZ120" s="1045"/>
      <c r="DA120" s="1045"/>
      <c r="DB120" s="1045"/>
      <c r="DC120" s="1045"/>
      <c r="DD120" s="1045"/>
      <c r="DE120" s="1045"/>
      <c r="DF120" s="1046"/>
      <c r="DG120" s="955" t="s">
        <v>175</v>
      </c>
      <c r="DH120" s="956"/>
      <c r="DI120" s="956"/>
      <c r="DJ120" s="956"/>
      <c r="DK120" s="956"/>
      <c r="DL120" s="956">
        <v>26286039</v>
      </c>
      <c r="DM120" s="956"/>
      <c r="DN120" s="956"/>
      <c r="DO120" s="956"/>
      <c r="DP120" s="956"/>
      <c r="DQ120" s="956">
        <v>25138088</v>
      </c>
      <c r="DR120" s="956"/>
      <c r="DS120" s="956"/>
      <c r="DT120" s="956"/>
      <c r="DU120" s="956"/>
      <c r="DV120" s="957">
        <v>51.3</v>
      </c>
      <c r="DW120" s="957"/>
      <c r="DX120" s="957"/>
      <c r="DY120" s="957"/>
      <c r="DZ120" s="958"/>
    </row>
    <row r="121" spans="1:130" s="226" customFormat="1" ht="26.25" customHeight="1">
      <c r="A121" s="1088"/>
      <c r="B121" s="975"/>
      <c r="C121" s="996" t="s">
        <v>455</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424</v>
      </c>
      <c r="AB121" s="988"/>
      <c r="AC121" s="988"/>
      <c r="AD121" s="988"/>
      <c r="AE121" s="989"/>
      <c r="AF121" s="990" t="s">
        <v>175</v>
      </c>
      <c r="AG121" s="988"/>
      <c r="AH121" s="988"/>
      <c r="AI121" s="988"/>
      <c r="AJ121" s="989"/>
      <c r="AK121" s="990" t="s">
        <v>175</v>
      </c>
      <c r="AL121" s="988"/>
      <c r="AM121" s="988"/>
      <c r="AN121" s="988"/>
      <c r="AO121" s="989"/>
      <c r="AP121" s="991" t="s">
        <v>175</v>
      </c>
      <c r="AQ121" s="992"/>
      <c r="AR121" s="992"/>
      <c r="AS121" s="992"/>
      <c r="AT121" s="993"/>
      <c r="AU121" s="1021"/>
      <c r="AV121" s="1022"/>
      <c r="AW121" s="1022"/>
      <c r="AX121" s="1022"/>
      <c r="AY121" s="1023"/>
      <c r="AZ121" s="978" t="s">
        <v>456</v>
      </c>
      <c r="BA121" s="979"/>
      <c r="BB121" s="979"/>
      <c r="BC121" s="979"/>
      <c r="BD121" s="979"/>
      <c r="BE121" s="979"/>
      <c r="BF121" s="979"/>
      <c r="BG121" s="979"/>
      <c r="BH121" s="979"/>
      <c r="BI121" s="979"/>
      <c r="BJ121" s="979"/>
      <c r="BK121" s="979"/>
      <c r="BL121" s="979"/>
      <c r="BM121" s="979"/>
      <c r="BN121" s="979"/>
      <c r="BO121" s="979"/>
      <c r="BP121" s="980"/>
      <c r="BQ121" s="948">
        <v>15987610</v>
      </c>
      <c r="BR121" s="949"/>
      <c r="BS121" s="949"/>
      <c r="BT121" s="949"/>
      <c r="BU121" s="949"/>
      <c r="BV121" s="949">
        <v>14701147</v>
      </c>
      <c r="BW121" s="949"/>
      <c r="BX121" s="949"/>
      <c r="BY121" s="949"/>
      <c r="BZ121" s="949"/>
      <c r="CA121" s="949">
        <v>13775558</v>
      </c>
      <c r="CB121" s="949"/>
      <c r="CC121" s="949"/>
      <c r="CD121" s="949"/>
      <c r="CE121" s="949"/>
      <c r="CF121" s="943">
        <v>28.1</v>
      </c>
      <c r="CG121" s="944"/>
      <c r="CH121" s="944"/>
      <c r="CI121" s="944"/>
      <c r="CJ121" s="944"/>
      <c r="CK121" s="1039"/>
      <c r="CL121" s="1040"/>
      <c r="CM121" s="1040"/>
      <c r="CN121" s="1040"/>
      <c r="CO121" s="1041"/>
      <c r="CP121" s="1049" t="s">
        <v>395</v>
      </c>
      <c r="CQ121" s="1050"/>
      <c r="CR121" s="1050"/>
      <c r="CS121" s="1050"/>
      <c r="CT121" s="1050"/>
      <c r="CU121" s="1050"/>
      <c r="CV121" s="1050"/>
      <c r="CW121" s="1050"/>
      <c r="CX121" s="1050"/>
      <c r="CY121" s="1050"/>
      <c r="CZ121" s="1050"/>
      <c r="DA121" s="1050"/>
      <c r="DB121" s="1050"/>
      <c r="DC121" s="1050"/>
      <c r="DD121" s="1050"/>
      <c r="DE121" s="1050"/>
      <c r="DF121" s="1051"/>
      <c r="DG121" s="948" t="s">
        <v>424</v>
      </c>
      <c r="DH121" s="949"/>
      <c r="DI121" s="949"/>
      <c r="DJ121" s="949"/>
      <c r="DK121" s="949"/>
      <c r="DL121" s="949">
        <v>1545126</v>
      </c>
      <c r="DM121" s="949"/>
      <c r="DN121" s="949"/>
      <c r="DO121" s="949"/>
      <c r="DP121" s="949"/>
      <c r="DQ121" s="949">
        <v>1329714</v>
      </c>
      <c r="DR121" s="949"/>
      <c r="DS121" s="949"/>
      <c r="DT121" s="949"/>
      <c r="DU121" s="949"/>
      <c r="DV121" s="950">
        <v>2.7</v>
      </c>
      <c r="DW121" s="950"/>
      <c r="DX121" s="950"/>
      <c r="DY121" s="950"/>
      <c r="DZ121" s="951"/>
    </row>
    <row r="122" spans="1:130" s="226" customFormat="1" ht="26.25" customHeight="1">
      <c r="A122" s="1088"/>
      <c r="B122" s="975"/>
      <c r="C122" s="945" t="s">
        <v>438</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175</v>
      </c>
      <c r="AB122" s="988"/>
      <c r="AC122" s="988"/>
      <c r="AD122" s="988"/>
      <c r="AE122" s="989"/>
      <c r="AF122" s="990" t="s">
        <v>175</v>
      </c>
      <c r="AG122" s="988"/>
      <c r="AH122" s="988"/>
      <c r="AI122" s="988"/>
      <c r="AJ122" s="989"/>
      <c r="AK122" s="990" t="s">
        <v>175</v>
      </c>
      <c r="AL122" s="988"/>
      <c r="AM122" s="988"/>
      <c r="AN122" s="988"/>
      <c r="AO122" s="989"/>
      <c r="AP122" s="991" t="s">
        <v>175</v>
      </c>
      <c r="AQ122" s="992"/>
      <c r="AR122" s="992"/>
      <c r="AS122" s="992"/>
      <c r="AT122" s="993"/>
      <c r="AU122" s="1021"/>
      <c r="AV122" s="1022"/>
      <c r="AW122" s="1022"/>
      <c r="AX122" s="1022"/>
      <c r="AY122" s="1023"/>
      <c r="AZ122" s="1003" t="s">
        <v>457</v>
      </c>
      <c r="BA122" s="994"/>
      <c r="BB122" s="994"/>
      <c r="BC122" s="994"/>
      <c r="BD122" s="994"/>
      <c r="BE122" s="994"/>
      <c r="BF122" s="994"/>
      <c r="BG122" s="994"/>
      <c r="BH122" s="994"/>
      <c r="BI122" s="994"/>
      <c r="BJ122" s="994"/>
      <c r="BK122" s="994"/>
      <c r="BL122" s="994"/>
      <c r="BM122" s="994"/>
      <c r="BN122" s="994"/>
      <c r="BO122" s="994"/>
      <c r="BP122" s="995"/>
      <c r="BQ122" s="1026">
        <v>94731101</v>
      </c>
      <c r="BR122" s="1027"/>
      <c r="BS122" s="1027"/>
      <c r="BT122" s="1027"/>
      <c r="BU122" s="1027"/>
      <c r="BV122" s="1027">
        <v>91769364</v>
      </c>
      <c r="BW122" s="1027"/>
      <c r="BX122" s="1027"/>
      <c r="BY122" s="1027"/>
      <c r="BZ122" s="1027"/>
      <c r="CA122" s="1027">
        <v>89568928</v>
      </c>
      <c r="CB122" s="1027"/>
      <c r="CC122" s="1027"/>
      <c r="CD122" s="1027"/>
      <c r="CE122" s="1027"/>
      <c r="CF122" s="1047">
        <v>182.8</v>
      </c>
      <c r="CG122" s="1048"/>
      <c r="CH122" s="1048"/>
      <c r="CI122" s="1048"/>
      <c r="CJ122" s="1048"/>
      <c r="CK122" s="1039"/>
      <c r="CL122" s="1040"/>
      <c r="CM122" s="1040"/>
      <c r="CN122" s="1040"/>
      <c r="CO122" s="1041"/>
      <c r="CP122" s="1049" t="s">
        <v>398</v>
      </c>
      <c r="CQ122" s="1050"/>
      <c r="CR122" s="1050"/>
      <c r="CS122" s="1050"/>
      <c r="CT122" s="1050"/>
      <c r="CU122" s="1050"/>
      <c r="CV122" s="1050"/>
      <c r="CW122" s="1050"/>
      <c r="CX122" s="1050"/>
      <c r="CY122" s="1050"/>
      <c r="CZ122" s="1050"/>
      <c r="DA122" s="1050"/>
      <c r="DB122" s="1050"/>
      <c r="DC122" s="1050"/>
      <c r="DD122" s="1050"/>
      <c r="DE122" s="1050"/>
      <c r="DF122" s="1051"/>
      <c r="DG122" s="948">
        <v>1073108</v>
      </c>
      <c r="DH122" s="949"/>
      <c r="DI122" s="949"/>
      <c r="DJ122" s="949"/>
      <c r="DK122" s="949"/>
      <c r="DL122" s="949">
        <v>764301</v>
      </c>
      <c r="DM122" s="949"/>
      <c r="DN122" s="949"/>
      <c r="DO122" s="949"/>
      <c r="DP122" s="949"/>
      <c r="DQ122" s="949">
        <v>764291</v>
      </c>
      <c r="DR122" s="949"/>
      <c r="DS122" s="949"/>
      <c r="DT122" s="949"/>
      <c r="DU122" s="949"/>
      <c r="DV122" s="950">
        <v>1.6</v>
      </c>
      <c r="DW122" s="950"/>
      <c r="DX122" s="950"/>
      <c r="DY122" s="950"/>
      <c r="DZ122" s="951"/>
    </row>
    <row r="123" spans="1:130" s="226" customFormat="1" ht="26.25" customHeight="1">
      <c r="A123" s="1088"/>
      <c r="B123" s="975"/>
      <c r="C123" s="945" t="s">
        <v>444</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v>1482</v>
      </c>
      <c r="AB123" s="988"/>
      <c r="AC123" s="988"/>
      <c r="AD123" s="988"/>
      <c r="AE123" s="989"/>
      <c r="AF123" s="990">
        <v>1468</v>
      </c>
      <c r="AG123" s="988"/>
      <c r="AH123" s="988"/>
      <c r="AI123" s="988"/>
      <c r="AJ123" s="989"/>
      <c r="AK123" s="990">
        <v>1453</v>
      </c>
      <c r="AL123" s="988"/>
      <c r="AM123" s="988"/>
      <c r="AN123" s="988"/>
      <c r="AO123" s="989"/>
      <c r="AP123" s="991">
        <v>0</v>
      </c>
      <c r="AQ123" s="992"/>
      <c r="AR123" s="992"/>
      <c r="AS123" s="992"/>
      <c r="AT123" s="993"/>
      <c r="AU123" s="1024"/>
      <c r="AV123" s="1025"/>
      <c r="AW123" s="1025"/>
      <c r="AX123" s="1025"/>
      <c r="AY123" s="1025"/>
      <c r="AZ123" s="257" t="s">
        <v>178</v>
      </c>
      <c r="BA123" s="257"/>
      <c r="BB123" s="257"/>
      <c r="BC123" s="257"/>
      <c r="BD123" s="257"/>
      <c r="BE123" s="257"/>
      <c r="BF123" s="257"/>
      <c r="BG123" s="257"/>
      <c r="BH123" s="257"/>
      <c r="BI123" s="257"/>
      <c r="BJ123" s="257"/>
      <c r="BK123" s="257"/>
      <c r="BL123" s="257"/>
      <c r="BM123" s="257"/>
      <c r="BN123" s="257"/>
      <c r="BO123" s="1004" t="s">
        <v>458</v>
      </c>
      <c r="BP123" s="1035"/>
      <c r="BQ123" s="1094">
        <v>126141346</v>
      </c>
      <c r="BR123" s="1095"/>
      <c r="BS123" s="1095"/>
      <c r="BT123" s="1095"/>
      <c r="BU123" s="1095"/>
      <c r="BV123" s="1095">
        <v>123001733</v>
      </c>
      <c r="BW123" s="1095"/>
      <c r="BX123" s="1095"/>
      <c r="BY123" s="1095"/>
      <c r="BZ123" s="1095"/>
      <c r="CA123" s="1095">
        <v>120144495</v>
      </c>
      <c r="CB123" s="1095"/>
      <c r="CC123" s="1095"/>
      <c r="CD123" s="1095"/>
      <c r="CE123" s="1095"/>
      <c r="CF123" s="1028"/>
      <c r="CG123" s="1029"/>
      <c r="CH123" s="1029"/>
      <c r="CI123" s="1029"/>
      <c r="CJ123" s="1030"/>
      <c r="CK123" s="1039"/>
      <c r="CL123" s="1040"/>
      <c r="CM123" s="1040"/>
      <c r="CN123" s="1040"/>
      <c r="CO123" s="1041"/>
      <c r="CP123" s="1049" t="s">
        <v>459</v>
      </c>
      <c r="CQ123" s="1050"/>
      <c r="CR123" s="1050"/>
      <c r="CS123" s="1050"/>
      <c r="CT123" s="1050"/>
      <c r="CU123" s="1050"/>
      <c r="CV123" s="1050"/>
      <c r="CW123" s="1050"/>
      <c r="CX123" s="1050"/>
      <c r="CY123" s="1050"/>
      <c r="CZ123" s="1050"/>
      <c r="DA123" s="1050"/>
      <c r="DB123" s="1050"/>
      <c r="DC123" s="1050"/>
      <c r="DD123" s="1050"/>
      <c r="DE123" s="1050"/>
      <c r="DF123" s="1051"/>
      <c r="DG123" s="987" t="s">
        <v>432</v>
      </c>
      <c r="DH123" s="988"/>
      <c r="DI123" s="988"/>
      <c r="DJ123" s="988"/>
      <c r="DK123" s="989"/>
      <c r="DL123" s="990" t="s">
        <v>175</v>
      </c>
      <c r="DM123" s="988"/>
      <c r="DN123" s="988"/>
      <c r="DO123" s="988"/>
      <c r="DP123" s="989"/>
      <c r="DQ123" s="990">
        <v>648538</v>
      </c>
      <c r="DR123" s="988"/>
      <c r="DS123" s="988"/>
      <c r="DT123" s="988"/>
      <c r="DU123" s="989"/>
      <c r="DV123" s="991">
        <v>1.3</v>
      </c>
      <c r="DW123" s="992"/>
      <c r="DX123" s="992"/>
      <c r="DY123" s="992"/>
      <c r="DZ123" s="993"/>
    </row>
    <row r="124" spans="1:130" s="226" customFormat="1" ht="26.25" customHeight="1" thickBot="1">
      <c r="A124" s="1088"/>
      <c r="B124" s="975"/>
      <c r="C124" s="945" t="s">
        <v>447</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175</v>
      </c>
      <c r="AB124" s="988"/>
      <c r="AC124" s="988"/>
      <c r="AD124" s="988"/>
      <c r="AE124" s="989"/>
      <c r="AF124" s="990" t="s">
        <v>432</v>
      </c>
      <c r="AG124" s="988"/>
      <c r="AH124" s="988"/>
      <c r="AI124" s="988"/>
      <c r="AJ124" s="989"/>
      <c r="AK124" s="990" t="s">
        <v>175</v>
      </c>
      <c r="AL124" s="988"/>
      <c r="AM124" s="988"/>
      <c r="AN124" s="988"/>
      <c r="AO124" s="989"/>
      <c r="AP124" s="991" t="s">
        <v>424</v>
      </c>
      <c r="AQ124" s="992"/>
      <c r="AR124" s="992"/>
      <c r="AS124" s="992"/>
      <c r="AT124" s="993"/>
      <c r="AU124" s="1090" t="s">
        <v>460</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22.3</v>
      </c>
      <c r="BR124" s="1057"/>
      <c r="BS124" s="1057"/>
      <c r="BT124" s="1057"/>
      <c r="BU124" s="1057"/>
      <c r="BV124" s="1057">
        <v>15.3</v>
      </c>
      <c r="BW124" s="1057"/>
      <c r="BX124" s="1057"/>
      <c r="BY124" s="1057"/>
      <c r="BZ124" s="1057"/>
      <c r="CA124" s="1057">
        <v>19.3</v>
      </c>
      <c r="CB124" s="1057"/>
      <c r="CC124" s="1057"/>
      <c r="CD124" s="1057"/>
      <c r="CE124" s="1057"/>
      <c r="CF124" s="1058"/>
      <c r="CG124" s="1059"/>
      <c r="CH124" s="1059"/>
      <c r="CI124" s="1059"/>
      <c r="CJ124" s="1060"/>
      <c r="CK124" s="1042"/>
      <c r="CL124" s="1042"/>
      <c r="CM124" s="1042"/>
      <c r="CN124" s="1042"/>
      <c r="CO124" s="1043"/>
      <c r="CP124" s="1049" t="s">
        <v>461</v>
      </c>
      <c r="CQ124" s="1050"/>
      <c r="CR124" s="1050"/>
      <c r="CS124" s="1050"/>
      <c r="CT124" s="1050"/>
      <c r="CU124" s="1050"/>
      <c r="CV124" s="1050"/>
      <c r="CW124" s="1050"/>
      <c r="CX124" s="1050"/>
      <c r="CY124" s="1050"/>
      <c r="CZ124" s="1050"/>
      <c r="DA124" s="1050"/>
      <c r="DB124" s="1050"/>
      <c r="DC124" s="1050"/>
      <c r="DD124" s="1050"/>
      <c r="DE124" s="1050"/>
      <c r="DF124" s="1051"/>
      <c r="DG124" s="1034">
        <v>32986955</v>
      </c>
      <c r="DH124" s="1013"/>
      <c r="DI124" s="1013"/>
      <c r="DJ124" s="1013"/>
      <c r="DK124" s="1014"/>
      <c r="DL124" s="1012">
        <v>335400</v>
      </c>
      <c r="DM124" s="1013"/>
      <c r="DN124" s="1013"/>
      <c r="DO124" s="1013"/>
      <c r="DP124" s="1014"/>
      <c r="DQ124" s="1012">
        <v>300221</v>
      </c>
      <c r="DR124" s="1013"/>
      <c r="DS124" s="1013"/>
      <c r="DT124" s="1013"/>
      <c r="DU124" s="1014"/>
      <c r="DV124" s="1015">
        <v>0.6</v>
      </c>
      <c r="DW124" s="1016"/>
      <c r="DX124" s="1016"/>
      <c r="DY124" s="1016"/>
      <c r="DZ124" s="1017"/>
    </row>
    <row r="125" spans="1:130" s="226" customFormat="1" ht="26.25" customHeight="1">
      <c r="A125" s="1088"/>
      <c r="B125" s="975"/>
      <c r="C125" s="945" t="s">
        <v>449</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175</v>
      </c>
      <c r="AB125" s="988"/>
      <c r="AC125" s="988"/>
      <c r="AD125" s="988"/>
      <c r="AE125" s="989"/>
      <c r="AF125" s="990" t="s">
        <v>432</v>
      </c>
      <c r="AG125" s="988"/>
      <c r="AH125" s="988"/>
      <c r="AI125" s="988"/>
      <c r="AJ125" s="989"/>
      <c r="AK125" s="990" t="s">
        <v>424</v>
      </c>
      <c r="AL125" s="988"/>
      <c r="AM125" s="988"/>
      <c r="AN125" s="988"/>
      <c r="AO125" s="989"/>
      <c r="AP125" s="991" t="s">
        <v>424</v>
      </c>
      <c r="AQ125" s="992"/>
      <c r="AR125" s="992"/>
      <c r="AS125" s="992"/>
      <c r="AT125" s="99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2" t="s">
        <v>462</v>
      </c>
      <c r="CL125" s="1037"/>
      <c r="CM125" s="1037"/>
      <c r="CN125" s="1037"/>
      <c r="CO125" s="1038"/>
      <c r="CP125" s="969" t="s">
        <v>463</v>
      </c>
      <c r="CQ125" s="918"/>
      <c r="CR125" s="918"/>
      <c r="CS125" s="918"/>
      <c r="CT125" s="918"/>
      <c r="CU125" s="918"/>
      <c r="CV125" s="918"/>
      <c r="CW125" s="918"/>
      <c r="CX125" s="918"/>
      <c r="CY125" s="918"/>
      <c r="CZ125" s="918"/>
      <c r="DA125" s="918"/>
      <c r="DB125" s="918"/>
      <c r="DC125" s="918"/>
      <c r="DD125" s="918"/>
      <c r="DE125" s="918"/>
      <c r="DF125" s="919"/>
      <c r="DG125" s="955" t="s">
        <v>175</v>
      </c>
      <c r="DH125" s="956"/>
      <c r="DI125" s="956"/>
      <c r="DJ125" s="956"/>
      <c r="DK125" s="956"/>
      <c r="DL125" s="956" t="s">
        <v>424</v>
      </c>
      <c r="DM125" s="956"/>
      <c r="DN125" s="956"/>
      <c r="DO125" s="956"/>
      <c r="DP125" s="956"/>
      <c r="DQ125" s="956" t="s">
        <v>175</v>
      </c>
      <c r="DR125" s="956"/>
      <c r="DS125" s="956"/>
      <c r="DT125" s="956"/>
      <c r="DU125" s="956"/>
      <c r="DV125" s="957" t="s">
        <v>175</v>
      </c>
      <c r="DW125" s="957"/>
      <c r="DX125" s="957"/>
      <c r="DY125" s="957"/>
      <c r="DZ125" s="958"/>
    </row>
    <row r="126" spans="1:130" s="226" customFormat="1" ht="26.25" customHeight="1" thickBot="1">
      <c r="A126" s="1088"/>
      <c r="B126" s="975"/>
      <c r="C126" s="945" t="s">
        <v>451</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5441</v>
      </c>
      <c r="AB126" s="988"/>
      <c r="AC126" s="988"/>
      <c r="AD126" s="988"/>
      <c r="AE126" s="989"/>
      <c r="AF126" s="990">
        <v>5372</v>
      </c>
      <c r="AG126" s="988"/>
      <c r="AH126" s="988"/>
      <c r="AI126" s="988"/>
      <c r="AJ126" s="989"/>
      <c r="AK126" s="990">
        <v>4646</v>
      </c>
      <c r="AL126" s="988"/>
      <c r="AM126" s="988"/>
      <c r="AN126" s="988"/>
      <c r="AO126" s="989"/>
      <c r="AP126" s="991">
        <v>0</v>
      </c>
      <c r="AQ126" s="992"/>
      <c r="AR126" s="992"/>
      <c r="AS126" s="992"/>
      <c r="AT126" s="99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3"/>
      <c r="CL126" s="1040"/>
      <c r="CM126" s="1040"/>
      <c r="CN126" s="1040"/>
      <c r="CO126" s="1041"/>
      <c r="CP126" s="978" t="s">
        <v>464</v>
      </c>
      <c r="CQ126" s="979"/>
      <c r="CR126" s="979"/>
      <c r="CS126" s="979"/>
      <c r="CT126" s="979"/>
      <c r="CU126" s="979"/>
      <c r="CV126" s="979"/>
      <c r="CW126" s="979"/>
      <c r="CX126" s="979"/>
      <c r="CY126" s="979"/>
      <c r="CZ126" s="979"/>
      <c r="DA126" s="979"/>
      <c r="DB126" s="979"/>
      <c r="DC126" s="979"/>
      <c r="DD126" s="979"/>
      <c r="DE126" s="979"/>
      <c r="DF126" s="980"/>
      <c r="DG126" s="948">
        <v>4520445</v>
      </c>
      <c r="DH126" s="949"/>
      <c r="DI126" s="949"/>
      <c r="DJ126" s="949"/>
      <c r="DK126" s="949"/>
      <c r="DL126" s="949">
        <v>4354094</v>
      </c>
      <c r="DM126" s="949"/>
      <c r="DN126" s="949"/>
      <c r="DO126" s="949"/>
      <c r="DP126" s="949"/>
      <c r="DQ126" s="949">
        <v>3902257</v>
      </c>
      <c r="DR126" s="949"/>
      <c r="DS126" s="949"/>
      <c r="DT126" s="949"/>
      <c r="DU126" s="949"/>
      <c r="DV126" s="950">
        <v>8</v>
      </c>
      <c r="DW126" s="950"/>
      <c r="DX126" s="950"/>
      <c r="DY126" s="950"/>
      <c r="DZ126" s="951"/>
    </row>
    <row r="127" spans="1:130" s="226" customFormat="1" ht="26.25" customHeight="1">
      <c r="A127" s="1089"/>
      <c r="B127" s="977"/>
      <c r="C127" s="1031" t="s">
        <v>465</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v>15453</v>
      </c>
      <c r="AB127" s="988"/>
      <c r="AC127" s="988"/>
      <c r="AD127" s="988"/>
      <c r="AE127" s="989"/>
      <c r="AF127" s="990">
        <v>13360</v>
      </c>
      <c r="AG127" s="988"/>
      <c r="AH127" s="988"/>
      <c r="AI127" s="988"/>
      <c r="AJ127" s="989"/>
      <c r="AK127" s="990">
        <v>12429</v>
      </c>
      <c r="AL127" s="988"/>
      <c r="AM127" s="988"/>
      <c r="AN127" s="988"/>
      <c r="AO127" s="989"/>
      <c r="AP127" s="991">
        <v>0</v>
      </c>
      <c r="AQ127" s="992"/>
      <c r="AR127" s="992"/>
      <c r="AS127" s="992"/>
      <c r="AT127" s="993"/>
      <c r="AU127" s="262"/>
      <c r="AV127" s="262"/>
      <c r="AW127" s="262"/>
      <c r="AX127" s="1061" t="s">
        <v>466</v>
      </c>
      <c r="AY127" s="1062"/>
      <c r="AZ127" s="1062"/>
      <c r="BA127" s="1062"/>
      <c r="BB127" s="1062"/>
      <c r="BC127" s="1062"/>
      <c r="BD127" s="1062"/>
      <c r="BE127" s="1063"/>
      <c r="BF127" s="1064" t="s">
        <v>467</v>
      </c>
      <c r="BG127" s="1062"/>
      <c r="BH127" s="1062"/>
      <c r="BI127" s="1062"/>
      <c r="BJ127" s="1062"/>
      <c r="BK127" s="1062"/>
      <c r="BL127" s="1063"/>
      <c r="BM127" s="1064" t="s">
        <v>468</v>
      </c>
      <c r="BN127" s="1062"/>
      <c r="BO127" s="1062"/>
      <c r="BP127" s="1062"/>
      <c r="BQ127" s="1062"/>
      <c r="BR127" s="1062"/>
      <c r="BS127" s="1063"/>
      <c r="BT127" s="1064" t="s">
        <v>469</v>
      </c>
      <c r="BU127" s="1062"/>
      <c r="BV127" s="1062"/>
      <c r="BW127" s="1062"/>
      <c r="BX127" s="1062"/>
      <c r="BY127" s="1062"/>
      <c r="BZ127" s="1086"/>
      <c r="CA127" s="262"/>
      <c r="CB127" s="262"/>
      <c r="CC127" s="262"/>
      <c r="CD127" s="263"/>
      <c r="CE127" s="263"/>
      <c r="CF127" s="263"/>
      <c r="CG127" s="260"/>
      <c r="CH127" s="260"/>
      <c r="CI127" s="260"/>
      <c r="CJ127" s="261"/>
      <c r="CK127" s="1053"/>
      <c r="CL127" s="1040"/>
      <c r="CM127" s="1040"/>
      <c r="CN127" s="1040"/>
      <c r="CO127" s="1041"/>
      <c r="CP127" s="978" t="s">
        <v>470</v>
      </c>
      <c r="CQ127" s="979"/>
      <c r="CR127" s="979"/>
      <c r="CS127" s="979"/>
      <c r="CT127" s="979"/>
      <c r="CU127" s="979"/>
      <c r="CV127" s="979"/>
      <c r="CW127" s="979"/>
      <c r="CX127" s="979"/>
      <c r="CY127" s="979"/>
      <c r="CZ127" s="979"/>
      <c r="DA127" s="979"/>
      <c r="DB127" s="979"/>
      <c r="DC127" s="979"/>
      <c r="DD127" s="979"/>
      <c r="DE127" s="979"/>
      <c r="DF127" s="980"/>
      <c r="DG127" s="948" t="s">
        <v>175</v>
      </c>
      <c r="DH127" s="949"/>
      <c r="DI127" s="949"/>
      <c r="DJ127" s="949"/>
      <c r="DK127" s="949"/>
      <c r="DL127" s="949" t="s">
        <v>175</v>
      </c>
      <c r="DM127" s="949"/>
      <c r="DN127" s="949"/>
      <c r="DO127" s="949"/>
      <c r="DP127" s="949"/>
      <c r="DQ127" s="949" t="s">
        <v>432</v>
      </c>
      <c r="DR127" s="949"/>
      <c r="DS127" s="949"/>
      <c r="DT127" s="949"/>
      <c r="DU127" s="949"/>
      <c r="DV127" s="950" t="s">
        <v>432</v>
      </c>
      <c r="DW127" s="950"/>
      <c r="DX127" s="950"/>
      <c r="DY127" s="950"/>
      <c r="DZ127" s="951"/>
    </row>
    <row r="128" spans="1:130" s="226" customFormat="1" ht="26.25" customHeight="1" thickBot="1">
      <c r="A128" s="1072" t="s">
        <v>471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472</v>
      </c>
      <c r="X128" s="1074"/>
      <c r="Y128" s="1074"/>
      <c r="Z128" s="1075"/>
      <c r="AA128" s="1076">
        <v>2075280</v>
      </c>
      <c r="AB128" s="1077"/>
      <c r="AC128" s="1077"/>
      <c r="AD128" s="1077"/>
      <c r="AE128" s="1078"/>
      <c r="AF128" s="1079">
        <v>1784291</v>
      </c>
      <c r="AG128" s="1077"/>
      <c r="AH128" s="1077"/>
      <c r="AI128" s="1077"/>
      <c r="AJ128" s="1078"/>
      <c r="AK128" s="1079">
        <v>1849899</v>
      </c>
      <c r="AL128" s="1077"/>
      <c r="AM128" s="1077"/>
      <c r="AN128" s="1077"/>
      <c r="AO128" s="1078"/>
      <c r="AP128" s="1080"/>
      <c r="AQ128" s="1081"/>
      <c r="AR128" s="1081"/>
      <c r="AS128" s="1081"/>
      <c r="AT128" s="1082"/>
      <c r="AU128" s="262"/>
      <c r="AV128" s="262"/>
      <c r="AW128" s="262"/>
      <c r="AX128" s="917" t="s">
        <v>473</v>
      </c>
      <c r="AY128" s="918"/>
      <c r="AZ128" s="918"/>
      <c r="BA128" s="918"/>
      <c r="BB128" s="918"/>
      <c r="BC128" s="918"/>
      <c r="BD128" s="918"/>
      <c r="BE128" s="919"/>
      <c r="BF128" s="1083" t="s">
        <v>424</v>
      </c>
      <c r="BG128" s="1084"/>
      <c r="BH128" s="1084"/>
      <c r="BI128" s="1084"/>
      <c r="BJ128" s="1084"/>
      <c r="BK128" s="1084"/>
      <c r="BL128" s="1085"/>
      <c r="BM128" s="1083">
        <v>11.25</v>
      </c>
      <c r="BN128" s="1084"/>
      <c r="BO128" s="1084"/>
      <c r="BP128" s="1084"/>
      <c r="BQ128" s="1084"/>
      <c r="BR128" s="1084"/>
      <c r="BS128" s="1085"/>
      <c r="BT128" s="1083">
        <v>20</v>
      </c>
      <c r="BU128" s="1084"/>
      <c r="BV128" s="1084"/>
      <c r="BW128" s="1084"/>
      <c r="BX128" s="1084"/>
      <c r="BY128" s="1084"/>
      <c r="BZ128" s="1108"/>
      <c r="CA128" s="263"/>
      <c r="CB128" s="263"/>
      <c r="CC128" s="263"/>
      <c r="CD128" s="263"/>
      <c r="CE128" s="263"/>
      <c r="CF128" s="263"/>
      <c r="CG128" s="260"/>
      <c r="CH128" s="260"/>
      <c r="CI128" s="260"/>
      <c r="CJ128" s="261"/>
      <c r="CK128" s="1054"/>
      <c r="CL128" s="1055"/>
      <c r="CM128" s="1055"/>
      <c r="CN128" s="1055"/>
      <c r="CO128" s="1056"/>
      <c r="CP128" s="1065" t="s">
        <v>474</v>
      </c>
      <c r="CQ128" s="1066"/>
      <c r="CR128" s="1066"/>
      <c r="CS128" s="1066"/>
      <c r="CT128" s="1066"/>
      <c r="CU128" s="1066"/>
      <c r="CV128" s="1066"/>
      <c r="CW128" s="1066"/>
      <c r="CX128" s="1066"/>
      <c r="CY128" s="1066"/>
      <c r="CZ128" s="1066"/>
      <c r="DA128" s="1066"/>
      <c r="DB128" s="1066"/>
      <c r="DC128" s="1066"/>
      <c r="DD128" s="1066"/>
      <c r="DE128" s="1066"/>
      <c r="DF128" s="1067"/>
      <c r="DG128" s="1068" t="s">
        <v>175</v>
      </c>
      <c r="DH128" s="1069"/>
      <c r="DI128" s="1069"/>
      <c r="DJ128" s="1069"/>
      <c r="DK128" s="1069"/>
      <c r="DL128" s="1069" t="s">
        <v>424</v>
      </c>
      <c r="DM128" s="1069"/>
      <c r="DN128" s="1069"/>
      <c r="DO128" s="1069"/>
      <c r="DP128" s="1069"/>
      <c r="DQ128" s="1069" t="s">
        <v>424</v>
      </c>
      <c r="DR128" s="1069"/>
      <c r="DS128" s="1069"/>
      <c r="DT128" s="1069"/>
      <c r="DU128" s="1069"/>
      <c r="DV128" s="1070" t="s">
        <v>424</v>
      </c>
      <c r="DW128" s="1070"/>
      <c r="DX128" s="1070"/>
      <c r="DY128" s="1070"/>
      <c r="DZ128" s="1071"/>
    </row>
    <row r="129" spans="1:131" s="226" customFormat="1" ht="26.25" customHeight="1">
      <c r="A129" s="959" t="s">
        <v>100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475</v>
      </c>
      <c r="X129" s="1103"/>
      <c r="Y129" s="1103"/>
      <c r="Z129" s="1104"/>
      <c r="AA129" s="987">
        <v>57377814</v>
      </c>
      <c r="AB129" s="988"/>
      <c r="AC129" s="988"/>
      <c r="AD129" s="988"/>
      <c r="AE129" s="989"/>
      <c r="AF129" s="990">
        <v>57602506</v>
      </c>
      <c r="AG129" s="988"/>
      <c r="AH129" s="988"/>
      <c r="AI129" s="988"/>
      <c r="AJ129" s="989"/>
      <c r="AK129" s="990">
        <v>57584613</v>
      </c>
      <c r="AL129" s="988"/>
      <c r="AM129" s="988"/>
      <c r="AN129" s="988"/>
      <c r="AO129" s="989"/>
      <c r="AP129" s="1105"/>
      <c r="AQ129" s="1106"/>
      <c r="AR129" s="1106"/>
      <c r="AS129" s="1106"/>
      <c r="AT129" s="1107"/>
      <c r="AU129" s="264"/>
      <c r="AV129" s="264"/>
      <c r="AW129" s="264"/>
      <c r="AX129" s="1096" t="s">
        <v>476</v>
      </c>
      <c r="AY129" s="979"/>
      <c r="AZ129" s="979"/>
      <c r="BA129" s="979"/>
      <c r="BB129" s="979"/>
      <c r="BC129" s="979"/>
      <c r="BD129" s="979"/>
      <c r="BE129" s="980"/>
      <c r="BF129" s="1097" t="s">
        <v>175</v>
      </c>
      <c r="BG129" s="1098"/>
      <c r="BH129" s="1098"/>
      <c r="BI129" s="1098"/>
      <c r="BJ129" s="1098"/>
      <c r="BK129" s="1098"/>
      <c r="BL129" s="1099"/>
      <c r="BM129" s="1097">
        <v>16.25</v>
      </c>
      <c r="BN129" s="1098"/>
      <c r="BO129" s="1098"/>
      <c r="BP129" s="1098"/>
      <c r="BQ129" s="1098"/>
      <c r="BR129" s="1098"/>
      <c r="BS129" s="1099"/>
      <c r="BT129" s="1097">
        <v>30</v>
      </c>
      <c r="BU129" s="1100"/>
      <c r="BV129" s="1100"/>
      <c r="BW129" s="1100"/>
      <c r="BX129" s="1100"/>
      <c r="BY129" s="1100"/>
      <c r="BZ129" s="110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59" t="s">
        <v>477</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478</v>
      </c>
      <c r="X130" s="1103"/>
      <c r="Y130" s="1103"/>
      <c r="Z130" s="1104"/>
      <c r="AA130" s="987">
        <v>8509389</v>
      </c>
      <c r="AB130" s="988"/>
      <c r="AC130" s="988"/>
      <c r="AD130" s="988"/>
      <c r="AE130" s="989"/>
      <c r="AF130" s="990">
        <v>8586729</v>
      </c>
      <c r="AG130" s="988"/>
      <c r="AH130" s="988"/>
      <c r="AI130" s="988"/>
      <c r="AJ130" s="989"/>
      <c r="AK130" s="990">
        <v>8598246</v>
      </c>
      <c r="AL130" s="988"/>
      <c r="AM130" s="988"/>
      <c r="AN130" s="988"/>
      <c r="AO130" s="989"/>
      <c r="AP130" s="1105"/>
      <c r="AQ130" s="1106"/>
      <c r="AR130" s="1106"/>
      <c r="AS130" s="1106"/>
      <c r="AT130" s="1107"/>
      <c r="AU130" s="264"/>
      <c r="AV130" s="264"/>
      <c r="AW130" s="264"/>
      <c r="AX130" s="1096" t="s">
        <v>479</v>
      </c>
      <c r="AY130" s="979"/>
      <c r="AZ130" s="979"/>
      <c r="BA130" s="979"/>
      <c r="BB130" s="979"/>
      <c r="BC130" s="979"/>
      <c r="BD130" s="979"/>
      <c r="BE130" s="980"/>
      <c r="BF130" s="1133">
        <v>1.6</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480</v>
      </c>
      <c r="X131" s="1141"/>
      <c r="Y131" s="1141"/>
      <c r="Z131" s="1142"/>
      <c r="AA131" s="1034">
        <v>48868425</v>
      </c>
      <c r="AB131" s="1013"/>
      <c r="AC131" s="1013"/>
      <c r="AD131" s="1013"/>
      <c r="AE131" s="1014"/>
      <c r="AF131" s="1012">
        <v>49015777</v>
      </c>
      <c r="AG131" s="1013"/>
      <c r="AH131" s="1013"/>
      <c r="AI131" s="1013"/>
      <c r="AJ131" s="1014"/>
      <c r="AK131" s="1012">
        <v>48986367</v>
      </c>
      <c r="AL131" s="1013"/>
      <c r="AM131" s="1013"/>
      <c r="AN131" s="1013"/>
      <c r="AO131" s="1014"/>
      <c r="AP131" s="1143"/>
      <c r="AQ131" s="1144"/>
      <c r="AR131" s="1144"/>
      <c r="AS131" s="1144"/>
      <c r="AT131" s="1145"/>
      <c r="AU131" s="264"/>
      <c r="AV131" s="264"/>
      <c r="AW131" s="264"/>
      <c r="AX131" s="1115" t="s">
        <v>481</v>
      </c>
      <c r="AY131" s="1066"/>
      <c r="AZ131" s="1066"/>
      <c r="BA131" s="1066"/>
      <c r="BB131" s="1066"/>
      <c r="BC131" s="1066"/>
      <c r="BD131" s="1066"/>
      <c r="BE131" s="1067"/>
      <c r="BF131" s="1116">
        <v>19.3</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2" t="s">
        <v>482</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483</v>
      </c>
      <c r="W132" s="1126"/>
      <c r="X132" s="1126"/>
      <c r="Y132" s="1126"/>
      <c r="Z132" s="1127"/>
      <c r="AA132" s="1128">
        <v>2.6480595600000001</v>
      </c>
      <c r="AB132" s="1129"/>
      <c r="AC132" s="1129"/>
      <c r="AD132" s="1129"/>
      <c r="AE132" s="1130"/>
      <c r="AF132" s="1131">
        <v>0.64268694500000001</v>
      </c>
      <c r="AG132" s="1129"/>
      <c r="AH132" s="1129"/>
      <c r="AI132" s="1129"/>
      <c r="AJ132" s="1130"/>
      <c r="AK132" s="1131">
        <v>1.6746883880000001</v>
      </c>
      <c r="AL132" s="1129"/>
      <c r="AM132" s="1129"/>
      <c r="AN132" s="1129"/>
      <c r="AO132" s="1130"/>
      <c r="AP132" s="1028"/>
      <c r="AQ132" s="1029"/>
      <c r="AR132" s="1029"/>
      <c r="AS132" s="1029"/>
      <c r="AT132" s="113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484</v>
      </c>
      <c r="W133" s="1109"/>
      <c r="X133" s="1109"/>
      <c r="Y133" s="1109"/>
      <c r="Z133" s="1110"/>
      <c r="AA133" s="1111">
        <v>2.7</v>
      </c>
      <c r="AB133" s="1112"/>
      <c r="AC133" s="1112"/>
      <c r="AD133" s="1112"/>
      <c r="AE133" s="1113"/>
      <c r="AF133" s="1111">
        <v>1.7</v>
      </c>
      <c r="AG133" s="1112"/>
      <c r="AH133" s="1112"/>
      <c r="AI133" s="1112"/>
      <c r="AJ133" s="1113"/>
      <c r="AK133" s="1111">
        <v>1.6</v>
      </c>
      <c r="AL133" s="1112"/>
      <c r="AM133" s="1112"/>
      <c r="AN133" s="1112"/>
      <c r="AO133" s="1113"/>
      <c r="AP133" s="1058"/>
      <c r="AQ133" s="1059"/>
      <c r="AR133" s="1059"/>
      <c r="AS133" s="1059"/>
      <c r="AT133" s="111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OM3avBPzV6e50AQotKjWPzWD7ke2qdcNpnjQFBA9Kr2DDholWCdzW4N4w4D8hlxrJieTUwEVrC+tN/WWk5LEg==" saltValue="TjjNAKPquZnXieYdkxhL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2ckyVNqTBCd5ZAyb9qvlPlQNvvtMnJbxZE9dZhmsuDj8riGQGNgYf6zZrJKfCrxNq4K9ynlUqscK6gn+vCwXQ==" saltValue="9oMCMQ62dkUhG4lBZz6E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8CULTlhCtPD9lcgJfxICyXWsO4I+VqZ4FJpZbLjm+dkPMwGd35jK1Og0TAz6swmKD2Vj6/oW4gJFdUYYNyOag==" saltValue="m229Pb/gTxpAzZcjqoLH2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49"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0"/>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1" t="s">
        <v>493</v>
      </c>
      <c r="AL9" s="1152"/>
      <c r="AM9" s="1152"/>
      <c r="AN9" s="1153"/>
      <c r="AO9" s="292">
        <v>16147443</v>
      </c>
      <c r="AP9" s="292">
        <v>57371</v>
      </c>
      <c r="AQ9" s="293">
        <v>56117</v>
      </c>
      <c r="AR9" s="294">
        <v>2.2000000000000002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1" t="s">
        <v>494</v>
      </c>
      <c r="AL10" s="1152"/>
      <c r="AM10" s="1152"/>
      <c r="AN10" s="1153"/>
      <c r="AO10" s="295">
        <v>1462593</v>
      </c>
      <c r="AP10" s="295">
        <v>5196</v>
      </c>
      <c r="AQ10" s="296">
        <v>3759</v>
      </c>
      <c r="AR10" s="297">
        <v>38.200000000000003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1" t="s">
        <v>495</v>
      </c>
      <c r="AL11" s="1152"/>
      <c r="AM11" s="1152"/>
      <c r="AN11" s="1153"/>
      <c r="AO11" s="295">
        <v>42201</v>
      </c>
      <c r="AP11" s="295">
        <v>150</v>
      </c>
      <c r="AQ11" s="296">
        <v>1477</v>
      </c>
      <c r="AR11" s="297">
        <v>-89.8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1" t="s">
        <v>496</v>
      </c>
      <c r="AL12" s="1152"/>
      <c r="AM12" s="1152"/>
      <c r="AN12" s="1153"/>
      <c r="AO12" s="295" t="s">
        <v>497</v>
      </c>
      <c r="AP12" s="295" t="s">
        <v>497</v>
      </c>
      <c r="AQ12" s="296">
        <v>889</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1" t="s">
        <v>498</v>
      </c>
      <c r="AL13" s="1152"/>
      <c r="AM13" s="1152"/>
      <c r="AN13" s="1153"/>
      <c r="AO13" s="295" t="s">
        <v>497</v>
      </c>
      <c r="AP13" s="295" t="s">
        <v>497</v>
      </c>
      <c r="AQ13" s="296">
        <v>18</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1" t="s">
        <v>499</v>
      </c>
      <c r="AL14" s="1152"/>
      <c r="AM14" s="1152"/>
      <c r="AN14" s="1153"/>
      <c r="AO14" s="295">
        <v>455988</v>
      </c>
      <c r="AP14" s="295">
        <v>1620</v>
      </c>
      <c r="AQ14" s="296">
        <v>2517</v>
      </c>
      <c r="AR14" s="297">
        <v>-35.6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1" t="s">
        <v>500</v>
      </c>
      <c r="AL15" s="1152"/>
      <c r="AM15" s="1152"/>
      <c r="AN15" s="1153"/>
      <c r="AO15" s="295">
        <v>492370</v>
      </c>
      <c r="AP15" s="295">
        <v>1749</v>
      </c>
      <c r="AQ15" s="296">
        <v>1398</v>
      </c>
      <c r="AR15" s="297">
        <v>25.1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4" t="s">
        <v>501</v>
      </c>
      <c r="AL16" s="1155"/>
      <c r="AM16" s="1155"/>
      <c r="AN16" s="1156"/>
      <c r="AO16" s="295">
        <v>-1557300</v>
      </c>
      <c r="AP16" s="295">
        <v>-5533</v>
      </c>
      <c r="AQ16" s="296">
        <v>-4107</v>
      </c>
      <c r="AR16" s="297">
        <v>34.700000000000003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4" t="s">
        <v>178</v>
      </c>
      <c r="AL17" s="1155"/>
      <c r="AM17" s="1155"/>
      <c r="AN17" s="1156"/>
      <c r="AO17" s="295">
        <v>17043295</v>
      </c>
      <c r="AP17" s="295">
        <v>60554</v>
      </c>
      <c r="AQ17" s="296">
        <v>62068</v>
      </c>
      <c r="AR17" s="297">
        <v>-2.4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6" t="s">
        <v>506</v>
      </c>
      <c r="AL21" s="1147"/>
      <c r="AM21" s="1147"/>
      <c r="AN21" s="1148"/>
      <c r="AO21" s="307">
        <v>6.61</v>
      </c>
      <c r="AP21" s="308">
        <v>6.06</v>
      </c>
      <c r="AQ21" s="309">
        <v>0.55000000000000004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6" t="s">
        <v>507</v>
      </c>
      <c r="AL22" s="1147"/>
      <c r="AM22" s="1147"/>
      <c r="AN22" s="1148"/>
      <c r="AO22" s="312">
        <v>102.6</v>
      </c>
      <c r="AP22" s="313">
        <v>100.6</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49"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0"/>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2" t="s">
        <v>512</v>
      </c>
      <c r="AL32" s="1163"/>
      <c r="AM32" s="1163"/>
      <c r="AN32" s="1164"/>
      <c r="AO32" s="322">
        <v>8206268</v>
      </c>
      <c r="AP32" s="322">
        <v>29156</v>
      </c>
      <c r="AQ32" s="323">
        <v>26789</v>
      </c>
      <c r="AR32" s="324">
        <v>8.8000000000000007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2" t="s">
        <v>513</v>
      </c>
      <c r="AL33" s="1163"/>
      <c r="AM33" s="1163"/>
      <c r="AN33" s="1164"/>
      <c r="AO33" s="322" t="s">
        <v>497</v>
      </c>
      <c r="AP33" s="322" t="s">
        <v>497</v>
      </c>
      <c r="AQ33" s="323">
        <v>12</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2" t="s">
        <v>514</v>
      </c>
      <c r="AL34" s="1163"/>
      <c r="AM34" s="1163"/>
      <c r="AN34" s="1164"/>
      <c r="AO34" s="322" t="s">
        <v>497</v>
      </c>
      <c r="AP34" s="322" t="s">
        <v>497</v>
      </c>
      <c r="AQ34" s="323">
        <v>31</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2" t="s">
        <v>515</v>
      </c>
      <c r="AL35" s="1163"/>
      <c r="AM35" s="1163"/>
      <c r="AN35" s="1164"/>
      <c r="AO35" s="322">
        <v>3023732</v>
      </c>
      <c r="AP35" s="322">
        <v>10743</v>
      </c>
      <c r="AQ35" s="323">
        <v>6601</v>
      </c>
      <c r="AR35" s="324">
        <v>62.7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2" t="s">
        <v>516</v>
      </c>
      <c r="AL36" s="1163"/>
      <c r="AM36" s="1163"/>
      <c r="AN36" s="1164"/>
      <c r="AO36" s="322">
        <v>19986</v>
      </c>
      <c r="AP36" s="322">
        <v>71</v>
      </c>
      <c r="AQ36" s="323">
        <v>691</v>
      </c>
      <c r="AR36" s="324">
        <v>-89.7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2" t="s">
        <v>517</v>
      </c>
      <c r="AL37" s="1163"/>
      <c r="AM37" s="1163"/>
      <c r="AN37" s="1164"/>
      <c r="AO37" s="322">
        <v>18528</v>
      </c>
      <c r="AP37" s="322">
        <v>66</v>
      </c>
      <c r="AQ37" s="323">
        <v>1718</v>
      </c>
      <c r="AR37" s="324">
        <v>-96.2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5" t="s">
        <v>518</v>
      </c>
      <c r="AL38" s="1166"/>
      <c r="AM38" s="1166"/>
      <c r="AN38" s="1167"/>
      <c r="AO38" s="325" t="s">
        <v>497</v>
      </c>
      <c r="AP38" s="325" t="s">
        <v>497</v>
      </c>
      <c r="AQ38" s="326">
        <v>1</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5" t="s">
        <v>519</v>
      </c>
      <c r="AL39" s="1166"/>
      <c r="AM39" s="1166"/>
      <c r="AN39" s="1167"/>
      <c r="AO39" s="322">
        <v>-1849899</v>
      </c>
      <c r="AP39" s="322">
        <v>-6573</v>
      </c>
      <c r="AQ39" s="323">
        <v>-7529</v>
      </c>
      <c r="AR39" s="324">
        <v>-12.7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2" t="s">
        <v>520</v>
      </c>
      <c r="AL40" s="1163"/>
      <c r="AM40" s="1163"/>
      <c r="AN40" s="1164"/>
      <c r="AO40" s="322">
        <v>-8598246</v>
      </c>
      <c r="AP40" s="322">
        <v>-30549</v>
      </c>
      <c r="AQ40" s="323">
        <v>-22018</v>
      </c>
      <c r="AR40" s="324">
        <v>38.700000000000003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8" t="s">
        <v>289</v>
      </c>
      <c r="AL41" s="1169"/>
      <c r="AM41" s="1169"/>
      <c r="AN41" s="1170"/>
      <c r="AO41" s="322">
        <v>820369</v>
      </c>
      <c r="AP41" s="322">
        <v>2915</v>
      </c>
      <c r="AQ41" s="323">
        <v>6294</v>
      </c>
      <c r="AR41" s="324">
        <v>-53.7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7" t="s">
        <v>488</v>
      </c>
      <c r="AN49" s="1159" t="s">
        <v>524</v>
      </c>
      <c r="AO49" s="1160"/>
      <c r="AP49" s="1160"/>
      <c r="AQ49" s="1160"/>
      <c r="AR49" s="116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8"/>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9634635</v>
      </c>
      <c r="AN51" s="344">
        <v>33788</v>
      </c>
      <c r="AO51" s="345">
        <v>22.7</v>
      </c>
      <c r="AP51" s="346">
        <v>43141</v>
      </c>
      <c r="AQ51" s="347">
        <v>9.4</v>
      </c>
      <c r="AR51" s="348">
        <v>13.3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3987667</v>
      </c>
      <c r="AN52" s="352">
        <v>13985</v>
      </c>
      <c r="AO52" s="353">
        <v>12</v>
      </c>
      <c r="AP52" s="354">
        <v>21887</v>
      </c>
      <c r="AQ52" s="355">
        <v>-2.4</v>
      </c>
      <c r="AR52" s="356">
        <v>14.4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14655114</v>
      </c>
      <c r="AN53" s="344">
        <v>51431</v>
      </c>
      <c r="AO53" s="345">
        <v>52.2</v>
      </c>
      <c r="AP53" s="346">
        <v>45117</v>
      </c>
      <c r="AQ53" s="347">
        <v>4.5999999999999996</v>
      </c>
      <c r="AR53" s="348">
        <v>47.6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5170003</v>
      </c>
      <c r="AN54" s="352">
        <v>18144</v>
      </c>
      <c r="AO54" s="353">
        <v>29.7</v>
      </c>
      <c r="AP54" s="354">
        <v>25589</v>
      </c>
      <c r="AQ54" s="355">
        <v>16.899999999999999</v>
      </c>
      <c r="AR54" s="356">
        <v>12.8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13109770</v>
      </c>
      <c r="AN55" s="344">
        <v>45995</v>
      </c>
      <c r="AO55" s="345">
        <v>-10.6</v>
      </c>
      <c r="AP55" s="346">
        <v>39951</v>
      </c>
      <c r="AQ55" s="347">
        <v>-11.5</v>
      </c>
      <c r="AR55" s="348">
        <v>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4271135</v>
      </c>
      <c r="AN56" s="352">
        <v>14985</v>
      </c>
      <c r="AO56" s="353">
        <v>-17.399999999999999</v>
      </c>
      <c r="AP56" s="354">
        <v>22555</v>
      </c>
      <c r="AQ56" s="355">
        <v>-11.9</v>
      </c>
      <c r="AR56" s="356">
        <v>-5.5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12343554</v>
      </c>
      <c r="AN57" s="344">
        <v>43541</v>
      </c>
      <c r="AO57" s="345">
        <v>-5.3</v>
      </c>
      <c r="AP57" s="346">
        <v>39893</v>
      </c>
      <c r="AQ57" s="347">
        <v>-0.1</v>
      </c>
      <c r="AR57" s="348">
        <v>-5.2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4173748</v>
      </c>
      <c r="AN58" s="352">
        <v>14723</v>
      </c>
      <c r="AO58" s="353">
        <v>-1.7</v>
      </c>
      <c r="AP58" s="354">
        <v>26170</v>
      </c>
      <c r="AQ58" s="355">
        <v>16</v>
      </c>
      <c r="AR58" s="356">
        <v>-17.7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12367101</v>
      </c>
      <c r="AN59" s="344">
        <v>43939</v>
      </c>
      <c r="AO59" s="345">
        <v>0.9</v>
      </c>
      <c r="AP59" s="346">
        <v>41080</v>
      </c>
      <c r="AQ59" s="347">
        <v>3</v>
      </c>
      <c r="AR59" s="348">
        <v>-2.1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6187680</v>
      </c>
      <c r="AN60" s="352">
        <v>21984</v>
      </c>
      <c r="AO60" s="353">
        <v>49.3</v>
      </c>
      <c r="AP60" s="354">
        <v>27265</v>
      </c>
      <c r="AQ60" s="355">
        <v>4.2</v>
      </c>
      <c r="AR60" s="356">
        <v>45.1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12422035</v>
      </c>
      <c r="AN61" s="359">
        <v>43739</v>
      </c>
      <c r="AO61" s="360">
        <v>12</v>
      </c>
      <c r="AP61" s="361">
        <v>41836</v>
      </c>
      <c r="AQ61" s="362">
        <v>1.1000000000000001</v>
      </c>
      <c r="AR61" s="348">
        <v>10.9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4758047</v>
      </c>
      <c r="AN62" s="352">
        <v>16764</v>
      </c>
      <c r="AO62" s="353">
        <v>14.4</v>
      </c>
      <c r="AP62" s="354">
        <v>24693</v>
      </c>
      <c r="AQ62" s="355">
        <v>4.5999999999999996</v>
      </c>
      <c r="AR62" s="356">
        <v>9.8000000000000007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B5RBO5b4mham1SWalmu2G3qeUgw6+NKfhSfKCrunrvfdYz131HvmGVOj/7RwrqDgoNlEpF9RJiUbkNROSsr6g==" saltValue="ikNOlR94NW3bVRNMwXzE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F6yyEZyDl/QApj9gM9bNbsSPdue3I/qziaFnJYmSmVrCSA1Q9W1vSOZvd0eaL8e+UNJbpnRzp/YYcT24QTMSQ==" saltValue="LcyAgYV1cReLAiOXuKqjz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eYN5/CE1WSaY7HYy484S/VvfsKDo/ND6xwsSW0WWWwckbaW2vEUqOdqZKoHPfPkrG7zOIO65QGI7Z0GjPavjA==" saltValue="ZGfdQ6DonFj6TYgiGK7yj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71" t="s">
        <v>3</v>
      </c>
      <c r="D47" s="1171"/>
      <c r="E47" s="1172"/>
      <c r="F47" s="11">
        <v>14.28</v>
      </c>
      <c r="G47" s="12">
        <v>14.4</v>
      </c>
      <c r="H47" s="12">
        <v>14.37</v>
      </c>
      <c r="I47" s="12">
        <v>15.18</v>
      </c>
      <c r="J47" s="13">
        <v>12.57</v>
      </c>
    </row>
    <row r="48" spans="2:10" ht="57.75" customHeight="1">
      <c r="B48" s="14"/>
      <c r="C48" s="1173" t="s">
        <v>4</v>
      </c>
      <c r="D48" s="1173"/>
      <c r="E48" s="1174"/>
      <c r="F48" s="15">
        <v>8.07</v>
      </c>
      <c r="G48" s="16">
        <v>8.5500000000000007</v>
      </c>
      <c r="H48" s="16">
        <v>10.36</v>
      </c>
      <c r="I48" s="16">
        <v>7.02</v>
      </c>
      <c r="J48" s="17">
        <v>7.13</v>
      </c>
    </row>
    <row r="49" spans="2:10" ht="57.75" customHeight="1" thickBot="1">
      <c r="B49" s="18"/>
      <c r="C49" s="1175" t="s">
        <v>5</v>
      </c>
      <c r="D49" s="1175"/>
      <c r="E49" s="1176"/>
      <c r="F49" s="19">
        <v>0.5</v>
      </c>
      <c r="G49" s="20">
        <v>0.42</v>
      </c>
      <c r="H49" s="20">
        <v>1.84</v>
      </c>
      <c r="I49" s="20" t="s">
        <v>545</v>
      </c>
      <c r="J49" s="21" t="s">
        <v>546</v>
      </c>
    </row>
    <row r="50" spans="2:10" ht="13.5" customHeight="1"/>
    <row r="51" spans="2:10" ht="13.5" hidden="1" customHeight="1"/>
    <row r="52" spans="2:10" ht="13.5" hidden="1" customHeight="1"/>
    <row r="53" spans="2:10" ht="13.5" hidden="1" customHeight="1"/>
  </sheetData>
  <sheetProtection algorithmName="SHA-512" hashValue="GJL3QvE8g3zyni6nslrDABbhhyO8buyZUG6sgm1Gm4U7huLvK9DsQGTFEy4+SQfE24/Qcm+5tQtmaEeReQkwpA==" saltValue="pbkekevyXzZpvx9ONgbc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5168</cp:lastModifiedBy>
  <cp:lastPrinted>2019-03-13T02:34:49Z</cp:lastPrinted>
  <dcterms:created xsi:type="dcterms:W3CDTF">2019-02-14T01:37:57Z</dcterms:created>
  <dcterms:modified xsi:type="dcterms:W3CDTF">2019-11-01T06:47:12Z</dcterms:modified>
  <cp:category/>
</cp:coreProperties>
</file>