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共有フォルダ\★財政状況調査＆財政状況資料集\R6（2024）年度（R4決算）\05　（①3月回答分）様式差替え0315\"/>
    </mc:Choice>
  </mc:AlternateContent>
  <xr:revisionPtr revIDLastSave="0" documentId="13_ncr:1_{0BAEFBEF-B8A5-4330-8EB8-84FE34DBCEE1}" xr6:coauthVersionLast="36" xr6:coauthVersionMax="36" xr10:uidLastSave="{00000000-0000-0000-0000-000000000000}"/>
  <bookViews>
    <workbookView xWindow="0" yWindow="0" windowWidth="15360" windowHeight="7635" tabRatio="807"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c r="AP88" i="12"/>
  <c r="AF88" i="12"/>
  <c r="AP63" i="12" l="1"/>
  <c r="AU63" i="12"/>
  <c r="AP23" i="12"/>
  <c r="V23" i="12"/>
  <c r="AA23" i="12"/>
  <c r="Q23" i="12"/>
  <c r="BG36" i="10" l="1"/>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CO34" i="10"/>
  <c r="CO35" i="10" s="1"/>
  <c r="CO36" i="10" s="1"/>
  <c r="CO37" i="10" s="1"/>
  <c r="CO38" i="10" s="1"/>
  <c r="CO39" i="10" s="1"/>
  <c r="CO40" i="10" s="1"/>
  <c r="CO41" i="10" s="1"/>
  <c r="CO42" i="10" s="1"/>
  <c r="CO43" i="10" s="1"/>
  <c r="BW34" i="10"/>
  <c r="BW35" i="10" s="1"/>
  <c r="BW36" i="10" s="1"/>
  <c r="BW37" i="10" s="1"/>
  <c r="BW38" i="10" s="1"/>
  <c r="BW39" i="10" s="1"/>
  <c r="BW40" i="10" s="1"/>
  <c r="BW41" i="10" s="1"/>
  <c r="BW42" i="10" s="1"/>
  <c r="BW43" i="10" s="1"/>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l="1"/>
  <c r="U35" i="10" s="1"/>
  <c r="U36" i="10" s="1"/>
  <c r="AM34" i="10" l="1"/>
  <c r="AM35" i="10" l="1"/>
  <c r="AM36" i="10" s="1"/>
  <c r="BE34" i="10"/>
  <c r="BE35" i="10" s="1"/>
  <c r="BE36" i="10" s="1"/>
</calcChain>
</file>

<file path=xl/sharedStrings.xml><?xml version="1.0" encoding="utf-8"?>
<sst xmlns="http://schemas.openxmlformats.org/spreadsheetml/2006/main" count="1108" uniqueCount="631">
  <si>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</si>
  <si>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</si>
  <si>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</si>
  <si>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</si>
  <si>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</si>
  <si>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</si>
  <si>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</si>
  <si>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</si>
  <si>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</si>
  <si>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</si>
  <si>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</si>
  <si>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</si>
  <si>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</si>
  <si>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</si>
  <si>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</si>
  <si>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</si>
  <si>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</si>
  <si>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</si>
  <si>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</si>
  <si>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</si>
  <si>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</si>
  <si>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</si>
  <si>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</si>
  <si>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</si>
  <si>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</si>
  <si>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</si>
  <si>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</si>
  <si>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</si>
  <si>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</si>
  <si>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</si>
  <si>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</si>
  <si>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</si>
  <si>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</si>
  <si>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</si>
  <si>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</si>
  <si>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</si>
  <si>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</si>
  <si>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</si>
  <si>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</si>
  <si>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</si>
  <si>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</si>
  <si>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</si>
  <si>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</si>
  <si>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</si>
  <si>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</si>
  <si>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</si>
  <si>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</si>
  <si>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</si>
  <si>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</si>
  <si>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</si>
  <si>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</si>
  <si>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</si>
  <si>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</si>
  <si>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</si>
  <si>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</si>
  <si>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</si>
  <si>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</si>
  <si>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</si>
  <si>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</si>
  <si>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</si>
  <si>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</si>
  <si>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</si>
  <si>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</si>
  <si>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</si>
  <si>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</si>
  <si>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</si>
  <si>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</si>
  <si>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</si>
  <si>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</si>
  <si>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</si>
  <si>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</si>
  <si>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</si>
  <si>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</si>
  <si>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</si>
  <si>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</si>
  <si>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</si>
  <si>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</si>
  <si>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</si>
  <si>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</si>
  <si>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</si>
  <si>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</si>
  <si>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</si>
  <si>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</si>
  <si>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</si>
  <si>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</si>
  <si>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</si>
  <si>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</si>
  <si>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</si>
  <si>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</si>
  <si>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</si>
  <si>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</si>
  <si>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</si>
  <si>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</si>
  <si>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</si>
  <si>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</si>
  <si>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</si>
  <si>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</si>
  <si>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</si>
  <si>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</si>
  <si>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</si>
  <si>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福島市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</si>
  <si>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</si>
  <si>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</si>
  <si>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</si>
  <si>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</si>
  <si>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</si>
  <si>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</si>
  <si>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</si>
  <si>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</si>
  <si>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</si>
  <si>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</si>
  <si>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</si>
  <si>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</si>
  <si>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</si>
  <si>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</si>
  <si>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</si>
  <si>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</si>
  <si>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</si>
  <si>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</si>
  <si>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</si>
  <si>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</si>
  <si>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</si>
  <si>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</si>
  <si>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</si>
  <si>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</si>
  <si>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</si>
  <si>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</si>
  <si>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</si>
  <si>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</si>
  <si>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</si>
  <si>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</si>
  <si>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</si>
  <si>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</si>
  <si>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</si>
  <si>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</si>
  <si>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</si>
  <si>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</si>
  <si>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</si>
  <si>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</si>
  <si>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</si>
  <si>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</si>
  <si>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</si>
  <si>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</si>
  <si>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</si>
  <si>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</si>
  <si>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</si>
  <si>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</si>
  <si>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</si>
  <si>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</si>
  <si>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</si>
  <si>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</si>
  <si>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</si>
  <si>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</si>
  <si>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</si>
  <si>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</si>
  <si>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</si>
  <si>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</si>
  <si>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</si>
  <si>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</si>
  <si>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</si>
  <si>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</si>
  <si>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</si>
  <si>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</si>
  <si>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</si>
  <si>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</si>
  <si>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</si>
  <si>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</si>
  <si>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</si>
  <si>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</si>
  <si>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</si>
  <si>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</si>
  <si>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</si>
  <si>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</si>
  <si>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</si>
  <si>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</si>
  <si>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</si>
  <si>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</si>
  <si>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</si>
  <si>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</si>
  <si>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</si>
  <si>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</si>
  <si>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</si>
  <si>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</si>
  <si>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</si>
  <si>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</si>
  <si>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</si>
  <si>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</si>
  <si>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</si>
  <si>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</si>
  <si>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</si>
  <si>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</si>
  <si>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</si>
  <si>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</si>
  <si>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</si>
  <si>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</si>
  <si>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</si>
  <si>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</si>
  <si>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</si>
  <si>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</si>
  <si>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</si>
  <si>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</si>
  <si>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</si>
  <si>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</si>
  <si>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</si>
  <si>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</si>
  <si>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</si>
  <si>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</si>
  <si>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</si>
  <si>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</si>
  <si>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</si>
  <si>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</si>
  <si>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</si>
  <si>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</si>
  <si>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</si>
  <si>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</si>
  <si>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</si>
  <si>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</si>
  <si>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</si>
  <si>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</si>
  <si>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</si>
  <si>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</si>
  <si>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福島県福島市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</si>
  <si>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</si>
  <si>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</si>
  <si>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</si>
  <si>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</si>
  <si>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</si>
  <si>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</si>
  <si>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</si>
  <si>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</si>
  <si>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</si>
  <si>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</si>
  <si>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</si>
  <si>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</si>
  <si>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</si>
  <si>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</si>
  <si>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</si>
  <si>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</si>
  <si>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</si>
  <si>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</si>
  <si>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</si>
  <si>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</si>
  <si>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</si>
  <si>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</si>
  <si>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</si>
  <si>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</si>
  <si>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</si>
  <si>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</si>
  <si>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</si>
  <si>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</si>
  <si>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</si>
  <si>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</si>
  <si>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</si>
  <si>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</si>
  <si>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</si>
  <si>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</si>
  <si>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</si>
  <si>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</si>
  <si>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</si>
  <si>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</si>
  <si>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</si>
  <si>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</si>
  <si>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</si>
  <si>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</si>
  <si>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</si>
  <si>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</si>
  <si>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</si>
  <si>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</si>
  <si>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</si>
  <si>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</si>
  <si>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</si>
  <si>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</si>
  <si>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</si>
  <si>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</si>
  <si>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</si>
  <si>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</si>
  <si>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</si>
  <si>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</si>
  <si>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</si>
  <si>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</si>
  <si>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</si>
  <si>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</si>
  <si>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</si>
  <si>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</si>
  <si>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</si>
  <si>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</si>
  <si>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</si>
  <si>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</si>
  <si>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</si>
  <si>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</si>
  <si>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</si>
  <si>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</si>
  <si>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</si>
  <si>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</si>
  <si>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</si>
  <si>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</si>
  <si>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</si>
  <si>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</si>
  <si>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</si>
  <si>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</si>
  <si>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</si>
  <si>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</si>
  <si>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</si>
  <si>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</si>
  <si>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</si>
  <si>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</si>
  <si>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</si>
  <si>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</si>
  <si>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</si>
  <si>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</si>
  <si>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</si>
  <si>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</si>
  <si>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</si>
  <si>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</si>
  <si>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</si>
  <si>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</si>
  <si>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</si>
  <si>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</si>
  <si>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</si>
  <si>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</si>
  <si>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</si>
  <si>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</si>
  <si>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</si>
  <si>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</si>
  <si>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</si>
  <si>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</si>
  <si>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</si>
  <si>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</si>
  <si>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</si>
  <si>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</si>
  <si>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</si>
  <si>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</si>
  <si>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</si>
  <si>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</si>
  <si>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</si>
  <si>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</si>
  <si>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</si>
  <si>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</si>
  <si>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</si>
  <si>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</si>
  <si>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</si>
  <si>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</si>
  <si>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</si>
  <si>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</si>
  <si>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</si>
  <si>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</si>
  <si>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</si>
  <si>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市場</t>
    <phoneticPr fontId="5"/>
  </si>
  <si>
    <t>被保険者数(人)</t>
  </si>
  <si>
    <t>　積立金</t>
    <phoneticPr fontId="5"/>
  </si>
  <si>
    <t>　うち臨時財政対策債</t>
    <phoneticPr fontId="5"/>
  </si>
  <si>
    <t>宅地造成</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</si>
  <si>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</si>
  <si>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</si>
  <si>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</si>
  <si>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</si>
  <si>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</si>
  <si>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</si>
  <si>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</si>
  <si>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</si>
  <si>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</si>
  <si>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</si>
  <si>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</si>
  <si>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</si>
  <si>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</si>
  <si>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</si>
  <si>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</si>
  <si>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</si>
  <si>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</si>
  <si>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</si>
  <si>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</si>
  <si>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</si>
  <si>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</si>
  <si>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</si>
  <si>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福島県福島市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</si>
  <si>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</si>
  <si>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</si>
  <si>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</si>
  <si>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</si>
  <si>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</si>
  <si>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</si>
  <si>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</si>
  <si>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</si>
  <si>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</si>
  <si>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</si>
  <si>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</si>
  <si>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</si>
  <si>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</si>
  <si>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</si>
  <si>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</si>
  <si>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</si>
  <si>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</si>
  <si>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</si>
  <si>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</si>
  <si>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</si>
  <si>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庁舎整備基金運用特別会計</t>
    <phoneticPr fontId="5"/>
  </si>
  <si>
    <t>-</t>
    <phoneticPr fontId="5"/>
  </si>
  <si>
    <t>母子父子寡婦福祉資金貸付事業費特別会計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</si>
  <si>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</si>
  <si>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</si>
  <si>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</si>
  <si>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</si>
  <si>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</si>
  <si>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</si>
  <si>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</si>
  <si>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</si>
  <si>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</si>
  <si>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</si>
  <si>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</si>
  <si>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</si>
  <si>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</si>
  <si>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</si>
  <si>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国民健康保険事業費特別会計</t>
    <phoneticPr fontId="5"/>
  </si>
  <si>
    <t>介護保険事業費特別会計</t>
    <phoneticPr fontId="5"/>
  </si>
  <si>
    <t>後期高齢者医療事業費特別会計</t>
    <phoneticPr fontId="5"/>
  </si>
  <si>
    <t>水道事業会計</t>
    <phoneticPr fontId="5"/>
  </si>
  <si>
    <t>法適用企業</t>
    <phoneticPr fontId="5"/>
  </si>
  <si>
    <t>下水道事業会計</t>
    <phoneticPr fontId="5"/>
  </si>
  <si>
    <t>法適用企業</t>
    <phoneticPr fontId="5"/>
  </si>
  <si>
    <t>農業集落排水事業会計</t>
    <phoneticPr fontId="5"/>
  </si>
  <si>
    <t>公設地方卸売市場事業費特別会計</t>
    <phoneticPr fontId="5"/>
  </si>
  <si>
    <t>法非適用企業</t>
    <phoneticPr fontId="5"/>
  </si>
  <si>
    <t>土地区画整理事業費特別会計</t>
    <phoneticPr fontId="5"/>
  </si>
  <si>
    <t>法非適用企業</t>
    <phoneticPr fontId="5"/>
  </si>
  <si>
    <t>工業団地整備事業費特別会計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</si>
  <si>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</si>
  <si>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</si>
  <si>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</si>
  <si>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</si>
  <si>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</si>
  <si>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</si>
  <si>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</si>
  <si>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</si>
  <si>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</si>
  <si>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</si>
  <si>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</si>
  <si>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</si>
  <si>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</si>
  <si>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</si>
  <si>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</si>
  <si>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</si>
  <si>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</si>
  <si>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</si>
  <si>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</si>
  <si>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</si>
  <si>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</si>
  <si>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</si>
  <si>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</si>
  <si>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</si>
  <si>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</si>
  <si>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</si>
  <si>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</si>
  <si>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</si>
  <si>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</si>
  <si>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</si>
  <si>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</si>
  <si>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</si>
  <si>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</si>
  <si>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</si>
  <si>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</si>
  <si>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</si>
  <si>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</si>
  <si>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</si>
  <si>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</si>
  <si>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</si>
  <si>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</si>
  <si>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</si>
  <si>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</si>
  <si>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</si>
  <si>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</si>
  <si>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</si>
  <si>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</si>
  <si>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</si>
  <si>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</si>
  <si>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</si>
  <si>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</si>
  <si>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</si>
  <si>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</si>
  <si>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</si>
  <si>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</si>
  <si>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</si>
  <si>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</si>
  <si>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</si>
  <si>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</si>
  <si>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</si>
  <si>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</si>
  <si>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</si>
  <si>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</si>
  <si>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</si>
  <si>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</si>
  <si>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</si>
  <si>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t>
    <phoneticPr fontId="5"/>
  </si>
  <si>
    <t>-</t>
    <phoneticPr fontId="5"/>
  </si>
  <si>
    <t>-</t>
    <phoneticPr fontId="5"/>
  </si>
  <si>
    <t>(Ｆ)</t>
    <phoneticPr fontId="5"/>
  </si>
  <si>
    <t>土地区画整理事業費特別会計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</si>
  <si>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</si>
  <si>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</si>
  <si>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</si>
  <si>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</si>
  <si>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</si>
  <si>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</si>
  <si>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</si>
  <si>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</si>
  <si>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</si>
  <si>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</si>
  <si>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</si>
  <si>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</si>
  <si>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</si>
  <si>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</si>
  <si>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</si>
  <si>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</si>
  <si>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</si>
  <si>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</si>
  <si>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</si>
  <si>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</si>
  <si>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</si>
  <si>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</si>
  <si>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</si>
  <si>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</si>
  <si>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</si>
  <si>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</si>
  <si>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</si>
  <si>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</si>
  <si>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</si>
  <si>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</si>
  <si>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</si>
  <si>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</si>
  <si>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</si>
  <si>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</si>
  <si>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</si>
  <si>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</si>
  <si>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</si>
  <si>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</si>
  <si>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</si>
  <si>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</si>
  <si>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</si>
  <si>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</si>
  <si>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</si>
  <si>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</si>
  <si>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</si>
  <si>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</si>
  <si>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</si>
  <si>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</si>
  <si>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</si>
  <si>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</si>
  <si>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</si>
  <si>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</si>
  <si>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</si>
  <si>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</si>
  <si>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</si>
  <si>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</si>
  <si>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</si>
  <si>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</si>
  <si>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</si>
  <si>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</si>
  <si>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</si>
  <si>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</si>
  <si>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</si>
  <si>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</si>
  <si>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</si>
  <si>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</si>
  <si>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</si>
  <si>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</si>
  <si>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</si>
  <si>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</si>
  <si>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</si>
  <si>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</si>
  <si>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</si>
  <si>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</si>
  <si>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</si>
  <si>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</si>
  <si>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</si>
  <si>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</si>
  <si>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</si>
  <si>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</si>
  <si>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</si>
  <si>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</si>
  <si>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</si>
  <si>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</si>
  <si>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0.22</t>
  </si>
  <si>
    <t>▲ 3.25</t>
  </si>
  <si>
    <t>一般会計</t>
  </si>
  <si>
    <t>水道事業会計</t>
  </si>
  <si>
    <t>下水道事業会計</t>
  </si>
  <si>
    <t>国民健康保険事業費特別会計</t>
  </si>
  <si>
    <t>介護保険事業費特別会計</t>
  </si>
  <si>
    <t>農業集落排水事業会計</t>
  </si>
  <si>
    <t>公設地方卸売市場事業費特別会計</t>
  </si>
  <si>
    <t>工業団地整備事業費特別会計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</si>
  <si>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</si>
  <si>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</si>
  <si>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</si>
  <si>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</si>
  <si>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</si>
  <si>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</si>
  <si>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</si>
  <si>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</si>
  <si>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</si>
  <si>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福島地方水道用水供給企業団　福島地方水道用水供給事業会計</t>
    <rPh sb="0" eb="2">
      <t>フクシマ</t>
    </rPh>
    <rPh sb="2" eb="4">
      <t>チホウ</t>
    </rPh>
    <rPh sb="4" eb="6">
      <t>スイドウ</t>
    </rPh>
    <rPh sb="6" eb="8">
      <t>ヨウスイ</t>
    </rPh>
    <rPh sb="8" eb="10">
      <t>キョウキュウ</t>
    </rPh>
    <rPh sb="10" eb="12">
      <t>キギョウ</t>
    </rPh>
    <rPh sb="12" eb="13">
      <t>ダン</t>
    </rPh>
    <rPh sb="14" eb="16">
      <t>フクシマ</t>
    </rPh>
    <rPh sb="16" eb="18">
      <t>チホウ</t>
    </rPh>
    <rPh sb="18" eb="20">
      <t>スイドウ</t>
    </rPh>
    <rPh sb="20" eb="22">
      <t>ヨウスイ</t>
    </rPh>
    <rPh sb="22" eb="24">
      <t>キョウキュウ</t>
    </rPh>
    <rPh sb="24" eb="26">
      <t>ジギョウ</t>
    </rPh>
    <rPh sb="26" eb="28">
      <t>カイケイ</t>
    </rPh>
    <phoneticPr fontId="2"/>
  </si>
  <si>
    <t>福島県後期高齢者医療広域連合　一般会計</t>
    <rPh sb="0" eb="3">
      <t>フクシマケン</t>
    </rPh>
    <rPh sb="3" eb="5">
      <t>コウキ</t>
    </rPh>
    <rPh sb="5" eb="7">
      <t>コウレイ</t>
    </rPh>
    <rPh sb="7" eb="8">
      <t>シャ</t>
    </rPh>
    <rPh sb="8" eb="10">
      <t>イリョウ</t>
    </rPh>
    <rPh sb="10" eb="12">
      <t>コウイキ</t>
    </rPh>
    <rPh sb="12" eb="14">
      <t>レンゴウ</t>
    </rPh>
    <rPh sb="15" eb="17">
      <t>イッパン</t>
    </rPh>
    <rPh sb="17" eb="19">
      <t>カイケイ</t>
    </rPh>
    <phoneticPr fontId="30"/>
  </si>
  <si>
    <t>福島県後期高齢者医療広域連合　後期高齢者医療特別会計</t>
    <rPh sb="0" eb="3">
      <t>フクシマケン</t>
    </rPh>
    <rPh sb="3" eb="5">
      <t>コウキ</t>
    </rPh>
    <rPh sb="5" eb="7">
      <t>コウレイ</t>
    </rPh>
    <rPh sb="7" eb="8">
      <t>シャ</t>
    </rPh>
    <rPh sb="8" eb="10">
      <t>イリョウ</t>
    </rPh>
    <rPh sb="10" eb="12">
      <t>コウイキ</t>
    </rPh>
    <rPh sb="12" eb="14">
      <t>レンゴウ</t>
    </rPh>
    <rPh sb="15" eb="17">
      <t>コウキ</t>
    </rPh>
    <rPh sb="17" eb="19">
      <t>コウレイ</t>
    </rPh>
    <rPh sb="19" eb="20">
      <t>シャ</t>
    </rPh>
    <rPh sb="20" eb="22">
      <t>イリョウ</t>
    </rPh>
    <rPh sb="22" eb="24">
      <t>トクベツ</t>
    </rPh>
    <rPh sb="24" eb="25">
      <t>カイ</t>
    </rPh>
    <rPh sb="25" eb="26">
      <t>ケイ</t>
    </rPh>
    <phoneticPr fontId="30"/>
  </si>
  <si>
    <t>福島県市町村総合事務組合　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</si>
  <si>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　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1">
      <t>カイ</t>
    </rPh>
    <rPh sb="21" eb="22">
      <t>ケイ</t>
    </rPh>
    <phoneticPr fontId="30"/>
  </si>
  <si>
    <t>福島県市町村総合事務組合　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3">
      <t>カイ</t>
    </rPh>
    <rPh sb="23" eb="24">
      <t>ケイ</t>
    </rPh>
    <phoneticPr fontId="30"/>
  </si>
  <si>
    <t>福島県市町村総合事務組合　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</si>
  <si>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　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2">
      <t>カイ</t>
    </rPh>
    <rPh sb="22" eb="23">
      <t>ケイ</t>
    </rPh>
    <phoneticPr fontId="30"/>
  </si>
  <si>
    <t>福島県市民交通災害共済組合　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30"/>
  </si>
  <si>
    <t>川俣方部衛生処理組合　一般会計</t>
    <rPh sb="0" eb="2">
      <t>カワマタ</t>
    </rPh>
    <rPh sb="2" eb="3">
      <t>ホウ</t>
    </rPh>
    <rPh sb="3" eb="4">
      <t>ブ</t>
    </rPh>
    <rPh sb="4" eb="6">
      <t>エイセイ</t>
    </rPh>
    <rPh sb="6" eb="8">
      <t>ショリ</t>
    </rPh>
    <rPh sb="8" eb="10">
      <t>クミアイ</t>
    </rPh>
    <rPh sb="11" eb="13">
      <t>イッパン</t>
    </rPh>
    <rPh sb="13" eb="15">
      <t>カイケイ</t>
    </rPh>
    <phoneticPr fontId="2"/>
  </si>
  <si>
    <t>伊達地方衛生処理組合　一般会計</t>
    <rPh sb="0" eb="2">
      <t>ダテ</t>
    </rPh>
    <rPh sb="2" eb="4">
      <t>チホウ</t>
    </rPh>
    <rPh sb="4" eb="5">
      <t>エイ</t>
    </rPh>
    <rPh sb="5" eb="6">
      <t>セイ</t>
    </rPh>
    <rPh sb="6" eb="8">
      <t>ショリ</t>
    </rPh>
    <rPh sb="8" eb="10">
      <t>クミアイ</t>
    </rPh>
    <rPh sb="11" eb="13">
      <t>イッパン</t>
    </rPh>
    <rPh sb="13" eb="15">
      <t>カイケイ</t>
    </rPh>
    <phoneticPr fontId="30"/>
  </si>
  <si>
    <t>伊達地方衛生処理組合　し尿処理事業特別会計</t>
    <rPh sb="0" eb="2">
      <t>ダテ</t>
    </rPh>
    <rPh sb="2" eb="4">
      <t>チホウ</t>
    </rPh>
    <rPh sb="4" eb="5">
      <t>エイ</t>
    </rPh>
    <rPh sb="5" eb="6">
      <t>セイ</t>
    </rPh>
    <rPh sb="6" eb="8">
      <t>ショリ</t>
    </rPh>
    <rPh sb="8" eb="10">
      <t>クミアイ</t>
    </rPh>
    <rPh sb="12" eb="13">
      <t>ニョウ</t>
    </rPh>
    <rPh sb="13" eb="15">
      <t>ショリ</t>
    </rPh>
    <rPh sb="15" eb="17">
      <t>ジギョウ</t>
    </rPh>
    <rPh sb="17" eb="19">
      <t>トクベツ</t>
    </rPh>
    <rPh sb="19" eb="20">
      <t>カイ</t>
    </rPh>
    <rPh sb="20" eb="21">
      <t>ケイ</t>
    </rPh>
    <phoneticPr fontId="30"/>
  </si>
  <si>
    <t>伊達地方衛生処理組合　ごみ処理事業特別会計</t>
    <rPh sb="0" eb="2">
      <t>ダテ</t>
    </rPh>
    <rPh sb="2" eb="4">
      <t>チホウ</t>
    </rPh>
    <rPh sb="4" eb="5">
      <t>エイ</t>
    </rPh>
    <rPh sb="5" eb="6">
      <t>セイ</t>
    </rPh>
    <rPh sb="6" eb="8">
      <t>ショリ</t>
    </rPh>
    <rPh sb="8" eb="10">
      <t>クミアイ</t>
    </rPh>
    <rPh sb="13" eb="15">
      <t>ショリ</t>
    </rPh>
    <rPh sb="15" eb="17">
      <t>ジギョウ</t>
    </rPh>
    <rPh sb="17" eb="19">
      <t>トクベツ</t>
    </rPh>
    <rPh sb="19" eb="20">
      <t>カイ</t>
    </rPh>
    <rPh sb="20" eb="21">
      <t>ケイ</t>
    </rPh>
    <phoneticPr fontId="30"/>
  </si>
  <si>
    <t>福島地方土地開発公社</t>
    <rPh sb="0" eb="2">
      <t>フクシマ</t>
    </rPh>
    <rPh sb="2" eb="4">
      <t>チホウ</t>
    </rPh>
    <rPh sb="4" eb="6">
      <t>トチ</t>
    </rPh>
    <rPh sb="6" eb="8">
      <t>カイハツ</t>
    </rPh>
    <rPh sb="8" eb="10">
      <t>コウシャ</t>
    </rPh>
    <phoneticPr fontId="2"/>
  </si>
  <si>
    <t>福島市観光開発（株）</t>
    <rPh sb="0" eb="3">
      <t>フクシマシ</t>
    </rPh>
    <rPh sb="3" eb="5">
      <t>カンコウ</t>
    </rPh>
    <rPh sb="5" eb="7">
      <t>カイハツ</t>
    </rPh>
    <rPh sb="8" eb="9">
      <t>カブ</t>
    </rPh>
    <phoneticPr fontId="24"/>
  </si>
  <si>
    <t>（公財）福島市振興公社</t>
    <rPh sb="1" eb="2">
      <t>オオヤケ</t>
    </rPh>
    <rPh sb="2" eb="3">
      <t>ザイ</t>
    </rPh>
    <rPh sb="4" eb="7">
      <t>フクシマシ</t>
    </rPh>
    <rPh sb="7" eb="9">
      <t>シンコウ</t>
    </rPh>
    <rPh sb="9" eb="11">
      <t>コウシャ</t>
    </rPh>
    <phoneticPr fontId="24"/>
  </si>
  <si>
    <t>（公財）福島市スポーツ振興公社</t>
    <rPh sb="1" eb="2">
      <t>コウ</t>
    </rPh>
    <rPh sb="2" eb="3">
      <t>ザイ</t>
    </rPh>
    <rPh sb="4" eb="7">
      <t>フクシマシ</t>
    </rPh>
    <rPh sb="11" eb="13">
      <t>シンコウ</t>
    </rPh>
    <rPh sb="13" eb="15">
      <t>コウシャ</t>
    </rPh>
    <phoneticPr fontId="24"/>
  </si>
  <si>
    <t>（一財）福島市中小企業福祉サービスセンター</t>
    <rPh sb="1" eb="2">
      <t>イチ</t>
    </rPh>
    <rPh sb="2" eb="3">
      <t>ザイ</t>
    </rPh>
    <rPh sb="4" eb="7">
      <t>フクシマシ</t>
    </rPh>
    <rPh sb="7" eb="9">
      <t>チュウショウ</t>
    </rPh>
    <rPh sb="9" eb="11">
      <t>キギョウ</t>
    </rPh>
    <rPh sb="11" eb="13">
      <t>フクシ</t>
    </rPh>
    <phoneticPr fontId="24"/>
  </si>
  <si>
    <t>（株）飯野町振興公社</t>
    <rPh sb="1" eb="2">
      <t>カブ</t>
    </rPh>
    <rPh sb="3" eb="6">
      <t>イイノマチ</t>
    </rPh>
    <rPh sb="6" eb="8">
      <t>シンコウ</t>
    </rPh>
    <rPh sb="8" eb="10">
      <t>コウシャ</t>
    </rPh>
    <phoneticPr fontId="24"/>
  </si>
  <si>
    <t>（株）福島まちづくりセンター</t>
    <rPh sb="1" eb="2">
      <t>カブ</t>
    </rPh>
    <rPh sb="3" eb="5">
      <t>フクシマ</t>
    </rPh>
    <phoneticPr fontId="24"/>
  </si>
  <si>
    <t>（株）福島テクノサービス</t>
    <rPh sb="1" eb="2">
      <t>カブ</t>
    </rPh>
    <rPh sb="3" eb="5">
      <t>フクシマ</t>
    </rPh>
    <phoneticPr fontId="24"/>
  </si>
  <si>
    <t>（公財）福島県青少年育成・男女共生推進機構</t>
    <rPh sb="1" eb="2">
      <t>オオヤケ</t>
    </rPh>
    <rPh sb="2" eb="3">
      <t>ザイ</t>
    </rPh>
    <rPh sb="4" eb="7">
      <t>フクシマケン</t>
    </rPh>
    <rPh sb="7" eb="10">
      <t>セイショウネン</t>
    </rPh>
    <rPh sb="10" eb="12">
      <t>イクセイ</t>
    </rPh>
    <rPh sb="13" eb="15">
      <t>ダンジョ</t>
    </rPh>
    <rPh sb="15" eb="17">
      <t>キョウセイ</t>
    </rPh>
    <rPh sb="17" eb="19">
      <t>スイシン</t>
    </rPh>
    <rPh sb="19" eb="21">
      <t>キコウ</t>
    </rPh>
    <phoneticPr fontId="24"/>
  </si>
  <si>
    <t>阿武隈急行（株）</t>
    <rPh sb="0" eb="3">
      <t>アブクマ</t>
    </rPh>
    <rPh sb="3" eb="5">
      <t>キュウコウ</t>
    </rPh>
    <rPh sb="6" eb="7">
      <t>カブ</t>
    </rPh>
    <phoneticPr fontId="24"/>
  </si>
  <si>
    <t>○</t>
    <phoneticPr fontId="2"/>
  </si>
  <si>
    <t>-</t>
    <phoneticPr fontId="2"/>
  </si>
  <si>
    <t>庁舎整備基金</t>
    <rPh sb="0" eb="6">
      <t>チョウシャセイビキキン</t>
    </rPh>
    <phoneticPr fontId="2"/>
  </si>
  <si>
    <t>公共施設建設基金</t>
    <rPh sb="0" eb="4">
      <t>コウキョウシセツ</t>
    </rPh>
    <rPh sb="4" eb="8">
      <t>ケンセツキキン</t>
    </rPh>
    <phoneticPr fontId="2"/>
  </si>
  <si>
    <t>環境基金</t>
    <rPh sb="0" eb="4">
      <t>カンキョウキキン</t>
    </rPh>
    <phoneticPr fontId="2"/>
  </si>
  <si>
    <t>長寿社会福祉基金</t>
    <rPh sb="0" eb="2">
      <t>チョウジュ</t>
    </rPh>
    <rPh sb="2" eb="8">
      <t>シャカイフクシキキン</t>
    </rPh>
    <phoneticPr fontId="2"/>
  </si>
  <si>
    <t>復興基金</t>
    <rPh sb="0" eb="4">
      <t>フッコウキキン</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</si>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</sst>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DB42-4576-B1F0-AAC26AB570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60976</c:v>
                </c:pt>
                <c:pt idx="1">
                  <c:v>55693</c:v>
                </c:pt>
                <c:pt idx="2">
                  <c:v>59098</c:v>
                </c:pt>
                <c:pt idx="3">
                  <c:v>61697</c:v>
                </c:pt>
                <c:pt idx="4">
                  <c:v>57845</c:v>
                </c:pt>
              </c:numCache>
            </c:numRef>
          </c:val>
          <c:smooth val="0"/>
          <c:extLst>
            <c:ext xmlns:c16="http://schemas.microsoft.com/office/drawing/2014/chart" uri="{C3380CC4-5D6E-409C-BE32-E72D297353CC}">
              <c16:uniqueId val="{00000001-DB42-4576-B1F0-AAC26AB570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8.16</c:v>
                </c:pt>
                <c:pt idx="1">
                  <c:v>8.74</c:v>
                </c:pt>
                <c:pt idx="2">
                  <c:v>8.68</c:v>
                </c:pt>
                <c:pt idx="3">
                  <c:v>13.78</c:v>
                </c:pt>
                <c:pt idx="4">
                  <c:v>10.83</c:v>
                </c:pt>
              </c:numCache>
            </c:numRef>
          </c:val>
          <c:extLst>
            <c:ext xmlns:c16="http://schemas.microsoft.com/office/drawing/2014/chart" uri="{C3380CC4-5D6E-409C-BE32-E72D297353CC}">
              <c16:uniqueId val="{00000000-531B-4146-982B-2E7C8CA0AE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11.86</c:v>
                </c:pt>
                <c:pt idx="1">
                  <c:v>11.2</c:v>
                </c:pt>
                <c:pt idx="2">
                  <c:v>10.98</c:v>
                </c:pt>
                <c:pt idx="3">
                  <c:v>10.68</c:v>
                </c:pt>
                <c:pt idx="4">
                  <c:v>10.91</c:v>
                </c:pt>
              </c:numCache>
            </c:numRef>
          </c:val>
          <c:extLst>
            <c:ext xmlns:c16="http://schemas.microsoft.com/office/drawing/2014/chart" uri="{C3380CC4-5D6E-409C-BE32-E72D297353CC}">
              <c16:uniqueId val="{00000001-531B-4146-982B-2E7C8CA0AE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0.83</c:v>
                </c:pt>
                <c:pt idx="1">
                  <c:v>-0.22</c:v>
                </c:pt>
                <c:pt idx="2">
                  <c:v>0.24</c:v>
                </c:pt>
                <c:pt idx="3">
                  <c:v>5.4</c:v>
                </c:pt>
                <c:pt idx="4">
                  <c:v>-3.25</c:v>
                </c:pt>
              </c:numCache>
            </c:numRef>
          </c:val>
          <c:smooth val="0"/>
          <c:extLst>
            <c:ext xmlns:c16="http://schemas.microsoft.com/office/drawing/2014/chart" uri="{C3380CC4-5D6E-409C-BE32-E72D297353CC}">
              <c16:uniqueId val="{00000002-531B-4146-982B-2E7C8CA0AE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0.19</c:v>
                </c:pt>
                <c:pt idx="2">
                  <c:v>#N/A</c:v>
                </c:pt>
                <c:pt idx="3">
                  <c:v>0.27</c:v>
                </c:pt>
                <c:pt idx="4">
                  <c:v>#N/A</c:v>
                </c:pt>
                <c:pt idx="5">
                  <c:v>0.12</c:v>
                </c:pt>
                <c:pt idx="6">
                  <c:v>#N/A</c:v>
                </c:pt>
                <c:pt idx="7">
                  <c:v>0.05</c:v>
                </c:pt>
                <c:pt idx="8">
                  <c:v>#N/A</c:v>
                </c:pt>
                <c:pt idx="9">
                  <c:v>0.05</c:v>
                </c:pt>
              </c:numCache>
            </c:numRef>
          </c:val>
          <c:extLst>
            <c:ext xmlns:c16="http://schemas.microsoft.com/office/drawing/2014/chart" uri="{C3380CC4-5D6E-409C-BE32-E72D297353CC}">
              <c16:uniqueId val="{00000000-AF95-47A4-BE19-CBDF26BD427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F95-47A4-BE19-CBDF26BD4276}"/>
            </c:ext>
          </c:extLst>
        </c:ser>
        <c:ser>
          <c:idx val="2"/>
          <c:order val="2"/>
          <c:tx>
            <c:strRef>
              <c:f>データシート!$A$29</c:f>
              <c:strCache>
                <c:ptCount val="1"/>
                <c:pt idx="0">
                  <c:v>工業団地整備事業費特別会計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0.2</c:v>
                </c:pt>
                <c:pt idx="6">
                  <c:v>#N/A</c:v>
                </c:pt>
                <c:pt idx="7">
                  <c:v>0.1</c:v>
                </c:pt>
                <c:pt idx="8">
                  <c:v>#N/A</c:v>
                </c:pt>
                <c:pt idx="9">
                  <c:v>0.05</c:v>
                </c:pt>
              </c:numCache>
            </c:numRef>
          </c:val>
          <c:extLst>
            <c:ext xmlns:c16="http://schemas.microsoft.com/office/drawing/2014/chart" uri="{C3380CC4-5D6E-409C-BE32-E72D297353CC}">
              <c16:uniqueId val="{00000002-AF95-47A4-BE19-CBDF26BD4276}"/>
            </c:ext>
          </c:extLst>
        </c:ser>
        <c:ser>
          <c:idx val="3"/>
          <c:order val="3"/>
          <c:tx>
            <c:strRef>
              <c:f>データシート!$A$30</c:f>
              <c:strCache>
                <c:ptCount val="1"/>
                <c:pt idx="0">
                  <c:v>公設地方卸売市場事業費特別会計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7.0000000000000007E-2</c:v>
                </c:pt>
                <c:pt idx="4">
                  <c:v>#N/A</c:v>
                </c:pt>
                <c:pt idx="5">
                  <c:v>0.09</c:v>
                </c:pt>
                <c:pt idx="6">
                  <c:v>#N/A</c:v>
                </c:pt>
                <c:pt idx="7">
                  <c:v>0.05</c:v>
                </c:pt>
                <c:pt idx="8">
                  <c:v>#N/A</c:v>
                </c:pt>
                <c:pt idx="9">
                  <c:v>0.06</c:v>
                </c:pt>
              </c:numCache>
            </c:numRef>
          </c:val>
          <c:extLst>
            <c:ext xmlns:c16="http://schemas.microsoft.com/office/drawing/2014/chart" uri="{C3380CC4-5D6E-409C-BE32-E72D297353CC}">
              <c16:uniqueId val="{00000003-AF95-47A4-BE19-CBDF26BD4276}"/>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0.11</c:v>
                </c:pt>
                <c:pt idx="2">
                  <c:v>#N/A</c:v>
                </c:pt>
                <c:pt idx="3">
                  <c:v>0.12</c:v>
                </c:pt>
                <c:pt idx="4">
                  <c:v>#N/A</c:v>
                </c:pt>
                <c:pt idx="5">
                  <c:v>0.12</c:v>
                </c:pt>
                <c:pt idx="6">
                  <c:v>#N/A</c:v>
                </c:pt>
                <c:pt idx="7">
                  <c:v>0.12</c:v>
                </c:pt>
                <c:pt idx="8">
                  <c:v>#N/A</c:v>
                </c:pt>
                <c:pt idx="9">
                  <c:v>0.12</c:v>
                </c:pt>
              </c:numCache>
            </c:numRef>
          </c:val>
          <c:extLst>
            <c:ext xmlns:c16="http://schemas.microsoft.com/office/drawing/2014/chart" uri="{C3380CC4-5D6E-409C-BE32-E72D297353CC}">
              <c16:uniqueId val="{00000004-AF95-47A4-BE19-CBDF26BD4276}"/>
            </c:ext>
          </c:extLst>
        </c:ser>
        <c:ser>
          <c:idx val="5"/>
          <c:order val="5"/>
          <c:tx>
            <c:strRef>
              <c:f>データシート!$A$32</c:f>
              <c:strCache>
                <c:ptCount val="1"/>
                <c:pt idx="0">
                  <c:v>介護保険事業費特別会計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1.1000000000000001</c:v>
                </c:pt>
                <c:pt idx="2">
                  <c:v>#N/A</c:v>
                </c:pt>
                <c:pt idx="3">
                  <c:v>0.41</c:v>
                </c:pt>
                <c:pt idx="4">
                  <c:v>#N/A</c:v>
                </c:pt>
                <c:pt idx="5">
                  <c:v>0.7</c:v>
                </c:pt>
                <c:pt idx="6">
                  <c:v>#N/A</c:v>
                </c:pt>
                <c:pt idx="7">
                  <c:v>0.69</c:v>
                </c:pt>
                <c:pt idx="8">
                  <c:v>#N/A</c:v>
                </c:pt>
                <c:pt idx="9">
                  <c:v>0.61</c:v>
                </c:pt>
              </c:numCache>
            </c:numRef>
          </c:val>
          <c:extLst>
            <c:ext xmlns:c16="http://schemas.microsoft.com/office/drawing/2014/chart" uri="{C3380CC4-5D6E-409C-BE32-E72D297353CC}">
              <c16:uniqueId val="{00000005-AF95-47A4-BE19-CBDF26BD4276}"/>
            </c:ext>
          </c:extLst>
        </c:ser>
        <c:ser>
          <c:idx val="6"/>
          <c:order val="6"/>
          <c:tx>
            <c:strRef>
              <c:f>データシート!$A$33</c:f>
              <c:strCache>
                <c:ptCount val="1"/>
                <c:pt idx="0">
                  <c:v>国民健康保険事業費特別会計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3.11</c:v>
                </c:pt>
                <c:pt idx="2">
                  <c:v>#N/A</c:v>
                </c:pt>
                <c:pt idx="3">
                  <c:v>2.96</c:v>
                </c:pt>
                <c:pt idx="4">
                  <c:v>#N/A</c:v>
                </c:pt>
                <c:pt idx="5">
                  <c:v>3.22</c:v>
                </c:pt>
                <c:pt idx="6">
                  <c:v>#N/A</c:v>
                </c:pt>
                <c:pt idx="7">
                  <c:v>2.66</c:v>
                </c:pt>
                <c:pt idx="8">
                  <c:v>#N/A</c:v>
                </c:pt>
                <c:pt idx="9">
                  <c:v>2.52</c:v>
                </c:pt>
              </c:numCache>
            </c:numRef>
          </c:val>
          <c:extLst>
            <c:ext xmlns:c16="http://schemas.microsoft.com/office/drawing/2014/chart" uri="{C3380CC4-5D6E-409C-BE32-E72D297353CC}">
              <c16:uniqueId val="{00000006-AF95-47A4-BE19-CBDF26BD427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1.27</c:v>
                </c:pt>
                <c:pt idx="2">
                  <c:v>#N/A</c:v>
                </c:pt>
                <c:pt idx="3">
                  <c:v>1.31</c:v>
                </c:pt>
                <c:pt idx="4">
                  <c:v>#N/A</c:v>
                </c:pt>
                <c:pt idx="5">
                  <c:v>1.89</c:v>
                </c:pt>
                <c:pt idx="6">
                  <c:v>#N/A</c:v>
                </c:pt>
                <c:pt idx="7">
                  <c:v>2.63</c:v>
                </c:pt>
                <c:pt idx="8">
                  <c:v>#N/A</c:v>
                </c:pt>
                <c:pt idx="9">
                  <c:v>4.1399999999999997</c:v>
                </c:pt>
              </c:numCache>
            </c:numRef>
          </c:val>
          <c:extLst>
            <c:ext xmlns:c16="http://schemas.microsoft.com/office/drawing/2014/chart" uri="{C3380CC4-5D6E-409C-BE32-E72D297353CC}">
              <c16:uniqueId val="{00000007-AF95-47A4-BE19-CBDF26BD427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6.22</c:v>
                </c:pt>
                <c:pt idx="2">
                  <c:v>#N/A</c:v>
                </c:pt>
                <c:pt idx="3">
                  <c:v>6.56</c:v>
                </c:pt>
                <c:pt idx="4">
                  <c:v>#N/A</c:v>
                </c:pt>
                <c:pt idx="5">
                  <c:v>6.25</c:v>
                </c:pt>
                <c:pt idx="6">
                  <c:v>#N/A</c:v>
                </c:pt>
                <c:pt idx="7">
                  <c:v>7.1</c:v>
                </c:pt>
                <c:pt idx="8">
                  <c:v>#N/A</c:v>
                </c:pt>
                <c:pt idx="9">
                  <c:v>7.96</c:v>
                </c:pt>
              </c:numCache>
            </c:numRef>
          </c:val>
          <c:extLst>
            <c:ext xmlns:c16="http://schemas.microsoft.com/office/drawing/2014/chart" uri="{C3380CC4-5D6E-409C-BE32-E72D297353CC}">
              <c16:uniqueId val="{00000008-AF95-47A4-BE19-CBDF26BD4276}"/>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8.09</c:v>
                </c:pt>
                <c:pt idx="2">
                  <c:v>#N/A</c:v>
                </c:pt>
                <c:pt idx="3">
                  <c:v>8.6</c:v>
                </c:pt>
                <c:pt idx="4">
                  <c:v>#N/A</c:v>
                </c:pt>
                <c:pt idx="5">
                  <c:v>8.98</c:v>
                </c:pt>
                <c:pt idx="6">
                  <c:v>#N/A</c:v>
                </c:pt>
                <c:pt idx="7">
                  <c:v>14.2</c:v>
                </c:pt>
                <c:pt idx="8">
                  <c:v>#N/A</c:v>
                </c:pt>
                <c:pt idx="9">
                  <c:v>11.51</c:v>
                </c:pt>
              </c:numCache>
            </c:numRef>
          </c:val>
          <c:extLst>
            <c:ext xmlns:c16="http://schemas.microsoft.com/office/drawing/2014/chart" uri="{C3380CC4-5D6E-409C-BE32-E72D297353CC}">
              <c16:uniqueId val="{00000009-AF95-47A4-BE19-CBDF26BD427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10404</c:v>
                </c:pt>
                <c:pt idx="5">
                  <c:v>10378</c:v>
                </c:pt>
                <c:pt idx="8">
                  <c:v>10023</c:v>
                </c:pt>
                <c:pt idx="11">
                  <c:v>9793</c:v>
                </c:pt>
                <c:pt idx="14">
                  <c:v>9804</c:v>
                </c:pt>
              </c:numCache>
            </c:numRef>
          </c:val>
          <c:extLst>
            <c:ext xmlns:c16="http://schemas.microsoft.com/office/drawing/2014/chart" uri="{C3380CC4-5D6E-409C-BE32-E72D297353CC}">
              <c16:uniqueId val="{00000000-00B2-4C61-ADFD-3A1B14E22B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0B2-4C61-ADFD-3A1B14E22B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18</c:v>
                </c:pt>
                <c:pt idx="3">
                  <c:v>17</c:v>
                </c:pt>
                <c:pt idx="6">
                  <c:v>22</c:v>
                </c:pt>
                <c:pt idx="9">
                  <c:v>119</c:v>
                </c:pt>
                <c:pt idx="12">
                  <c:v>24</c:v>
                </c:pt>
              </c:numCache>
            </c:numRef>
          </c:val>
          <c:extLst>
            <c:ext xmlns:c16="http://schemas.microsoft.com/office/drawing/2014/chart" uri="{C3380CC4-5D6E-409C-BE32-E72D297353CC}">
              <c16:uniqueId val="{00000002-00B2-4C61-ADFD-3A1B14E22B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c:v>
                </c:pt>
                <c:pt idx="3">
                  <c:v>20</c:v>
                </c:pt>
                <c:pt idx="6">
                  <c:v>18</c:v>
                </c:pt>
                <c:pt idx="9">
                  <c:v>17</c:v>
                </c:pt>
                <c:pt idx="12">
                  <c:v>15</c:v>
                </c:pt>
              </c:numCache>
            </c:numRef>
          </c:val>
          <c:extLst>
            <c:ext xmlns:c16="http://schemas.microsoft.com/office/drawing/2014/chart" uri="{C3380CC4-5D6E-409C-BE32-E72D297353CC}">
              <c16:uniqueId val="{00000003-00B2-4C61-ADFD-3A1B14E22B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2782</c:v>
                </c:pt>
                <c:pt idx="3">
                  <c:v>2715</c:v>
                </c:pt>
                <c:pt idx="6">
                  <c:v>2524</c:v>
                </c:pt>
                <c:pt idx="9">
                  <c:v>2542</c:v>
                </c:pt>
                <c:pt idx="12">
                  <c:v>2420</c:v>
                </c:pt>
              </c:numCache>
            </c:numRef>
          </c:val>
          <c:extLst>
            <c:ext xmlns:c16="http://schemas.microsoft.com/office/drawing/2014/chart" uri="{C3380CC4-5D6E-409C-BE32-E72D297353CC}">
              <c16:uniqueId val="{00000004-00B2-4C61-ADFD-3A1B14E22B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B2-4C61-ADFD-3A1B14E22B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0B2-4C61-ADFD-3A1B14E22B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8174</c:v>
                </c:pt>
                <c:pt idx="3">
                  <c:v>8100</c:v>
                </c:pt>
                <c:pt idx="6">
                  <c:v>8131</c:v>
                </c:pt>
                <c:pt idx="9">
                  <c:v>8352</c:v>
                </c:pt>
                <c:pt idx="12">
                  <c:v>9244</c:v>
                </c:pt>
              </c:numCache>
            </c:numRef>
          </c:val>
          <c:extLst>
            <c:ext xmlns:c16="http://schemas.microsoft.com/office/drawing/2014/chart" uri="{C3380CC4-5D6E-409C-BE32-E72D297353CC}">
              <c16:uniqueId val="{00000007-00B2-4C61-ADFD-3A1B14E22B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590</c:v>
                </c:pt>
                <c:pt idx="2">
                  <c:v>#N/A</c:v>
                </c:pt>
                <c:pt idx="3">
                  <c:v>#N/A</c:v>
                </c:pt>
                <c:pt idx="4">
                  <c:v>474</c:v>
                </c:pt>
                <c:pt idx="5">
                  <c:v>#N/A</c:v>
                </c:pt>
                <c:pt idx="6">
                  <c:v>#N/A</c:v>
                </c:pt>
                <c:pt idx="7">
                  <c:v>672</c:v>
                </c:pt>
                <c:pt idx="8">
                  <c:v>#N/A</c:v>
                </c:pt>
                <c:pt idx="9">
                  <c:v>#N/A</c:v>
                </c:pt>
                <c:pt idx="10">
                  <c:v>1237</c:v>
                </c:pt>
                <c:pt idx="11">
                  <c:v>#N/A</c:v>
                </c:pt>
                <c:pt idx="12">
                  <c:v>#N/A</c:v>
                </c:pt>
                <c:pt idx="13">
                  <c:v>1899</c:v>
                </c:pt>
                <c:pt idx="14">
                  <c:v>#N/A</c:v>
                </c:pt>
              </c:numCache>
            </c:numRef>
          </c:val>
          <c:smooth val="0"/>
          <c:extLst>
            <c:ext xmlns:c16="http://schemas.microsoft.com/office/drawing/2014/chart" uri="{C3380CC4-5D6E-409C-BE32-E72D297353CC}">
              <c16:uniqueId val="{00000008-00B2-4C61-ADFD-3A1B14E22B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88533</c:v>
                </c:pt>
                <c:pt idx="5">
                  <c:v>87731</c:v>
                </c:pt>
                <c:pt idx="8">
                  <c:v>87882</c:v>
                </c:pt>
                <c:pt idx="11">
                  <c:v>88477</c:v>
                </c:pt>
                <c:pt idx="14">
                  <c:v>87365</c:v>
                </c:pt>
              </c:numCache>
            </c:numRef>
          </c:val>
          <c:extLst>
            <c:ext xmlns:c16="http://schemas.microsoft.com/office/drawing/2014/chart" uri="{C3380CC4-5D6E-409C-BE32-E72D297353CC}">
              <c16:uniqueId val="{00000000-DD98-47D3-A223-016FA4CE0F7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14224</c:v>
                </c:pt>
                <c:pt idx="5">
                  <c:v>15469</c:v>
                </c:pt>
                <c:pt idx="8">
                  <c:v>17919</c:v>
                </c:pt>
                <c:pt idx="11">
                  <c:v>22431</c:v>
                </c:pt>
                <c:pt idx="14">
                  <c:v>25350</c:v>
                </c:pt>
              </c:numCache>
            </c:numRef>
          </c:val>
          <c:extLst>
            <c:ext xmlns:c16="http://schemas.microsoft.com/office/drawing/2014/chart" uri="{C3380CC4-5D6E-409C-BE32-E72D297353CC}">
              <c16:uniqueId val="{00000001-DD98-47D3-A223-016FA4CE0F7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16894</c:v>
                </c:pt>
                <c:pt idx="5">
                  <c:v>21476</c:v>
                </c:pt>
                <c:pt idx="8">
                  <c:v>22804</c:v>
                </c:pt>
                <c:pt idx="11">
                  <c:v>25591</c:v>
                </c:pt>
                <c:pt idx="14">
                  <c:v>27543</c:v>
                </c:pt>
              </c:numCache>
            </c:numRef>
          </c:val>
          <c:extLst>
            <c:ext xmlns:c16="http://schemas.microsoft.com/office/drawing/2014/chart" uri="{C3380CC4-5D6E-409C-BE32-E72D297353CC}">
              <c16:uniqueId val="{00000002-DD98-47D3-A223-016FA4CE0F7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D98-47D3-A223-016FA4CE0F7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98-47D3-A223-016FA4CE0F7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3732</c:v>
                </c:pt>
                <c:pt idx="3">
                  <c:v>2948</c:v>
                </c:pt>
                <c:pt idx="6">
                  <c:v>2739</c:v>
                </c:pt>
                <c:pt idx="9">
                  <c:v>1894</c:v>
                </c:pt>
                <c:pt idx="12">
                  <c:v>1331</c:v>
                </c:pt>
              </c:numCache>
            </c:numRef>
          </c:val>
          <c:extLst>
            <c:ext xmlns:c16="http://schemas.microsoft.com/office/drawing/2014/chart" uri="{C3380CC4-5D6E-409C-BE32-E72D297353CC}">
              <c16:uniqueId val="{00000005-DD98-47D3-A223-016FA4CE0F7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14835</c:v>
                </c:pt>
                <c:pt idx="3">
                  <c:v>14645</c:v>
                </c:pt>
                <c:pt idx="6">
                  <c:v>14775</c:v>
                </c:pt>
                <c:pt idx="9">
                  <c:v>14496</c:v>
                </c:pt>
                <c:pt idx="12">
                  <c:v>14607</c:v>
                </c:pt>
              </c:numCache>
            </c:numRef>
          </c:val>
          <c:extLst>
            <c:ext xmlns:c16="http://schemas.microsoft.com/office/drawing/2014/chart" uri="{C3380CC4-5D6E-409C-BE32-E72D297353CC}">
              <c16:uniqueId val="{00000006-DD98-47D3-A223-016FA4CE0F7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128</c:v>
                </c:pt>
                <c:pt idx="3">
                  <c:v>97</c:v>
                </c:pt>
                <c:pt idx="6">
                  <c:v>70</c:v>
                </c:pt>
                <c:pt idx="9">
                  <c:v>43</c:v>
                </c:pt>
                <c:pt idx="12">
                  <c:v>17</c:v>
                </c:pt>
              </c:numCache>
            </c:numRef>
          </c:val>
          <c:extLst>
            <c:ext xmlns:c16="http://schemas.microsoft.com/office/drawing/2014/chart" uri="{C3380CC4-5D6E-409C-BE32-E72D297353CC}">
              <c16:uniqueId val="{00000007-DD98-47D3-A223-016FA4CE0F7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23851</c:v>
                </c:pt>
                <c:pt idx="3">
                  <c:v>24643</c:v>
                </c:pt>
                <c:pt idx="6">
                  <c:v>24101</c:v>
                </c:pt>
                <c:pt idx="9">
                  <c:v>25268</c:v>
                </c:pt>
                <c:pt idx="12">
                  <c:v>25676</c:v>
                </c:pt>
              </c:numCache>
            </c:numRef>
          </c:val>
          <c:extLst>
            <c:ext xmlns:c16="http://schemas.microsoft.com/office/drawing/2014/chart" uri="{C3380CC4-5D6E-409C-BE32-E72D297353CC}">
              <c16:uniqueId val="{00000008-DD98-47D3-A223-016FA4CE0F7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40</c:v>
                </c:pt>
                <c:pt idx="3">
                  <c:v>35</c:v>
                </c:pt>
                <c:pt idx="6">
                  <c:v>30</c:v>
                </c:pt>
                <c:pt idx="9">
                  <c:v>26</c:v>
                </c:pt>
                <c:pt idx="12">
                  <c:v>21</c:v>
                </c:pt>
              </c:numCache>
            </c:numRef>
          </c:val>
          <c:extLst>
            <c:ext xmlns:c16="http://schemas.microsoft.com/office/drawing/2014/chart" uri="{C3380CC4-5D6E-409C-BE32-E72D297353CC}">
              <c16:uniqueId val="{00000009-DD98-47D3-A223-016FA4CE0F7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86303</c:v>
                </c:pt>
                <c:pt idx="3">
                  <c:v>89566</c:v>
                </c:pt>
                <c:pt idx="6">
                  <c:v>94605</c:v>
                </c:pt>
                <c:pt idx="9">
                  <c:v>100002</c:v>
                </c:pt>
                <c:pt idx="12">
                  <c:v>100050</c:v>
                </c:pt>
              </c:numCache>
            </c:numRef>
          </c:val>
          <c:extLst>
            <c:ext xmlns:c16="http://schemas.microsoft.com/office/drawing/2014/chart" uri="{C3380CC4-5D6E-409C-BE32-E72D297353CC}">
              <c16:uniqueId val="{0000000A-DD98-47D3-A223-016FA4CE0F7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9237</c:v>
                </c:pt>
                <c:pt idx="2">
                  <c:v>#N/A</c:v>
                </c:pt>
                <c:pt idx="3">
                  <c:v>#N/A</c:v>
                </c:pt>
                <c:pt idx="4">
                  <c:v>7258</c:v>
                </c:pt>
                <c:pt idx="5">
                  <c:v>#N/A</c:v>
                </c:pt>
                <c:pt idx="6">
                  <c:v>#N/A</c:v>
                </c:pt>
                <c:pt idx="7">
                  <c:v>7716</c:v>
                </c:pt>
                <c:pt idx="8">
                  <c:v>#N/A</c:v>
                </c:pt>
                <c:pt idx="9">
                  <c:v>#N/A</c:v>
                </c:pt>
                <c:pt idx="10">
                  <c:v>5229</c:v>
                </c:pt>
                <c:pt idx="11">
                  <c:v>#N/A</c:v>
                </c:pt>
                <c:pt idx="12">
                  <c:v>#N/A</c:v>
                </c:pt>
                <c:pt idx="13">
                  <c:v>1445</c:v>
                </c:pt>
                <c:pt idx="14">
                  <c:v>#N/A</c:v>
                </c:pt>
              </c:numCache>
            </c:numRef>
          </c:val>
          <c:smooth val="0"/>
          <c:extLst>
            <c:ext xmlns:c16="http://schemas.microsoft.com/office/drawing/2014/chart" uri="{C3380CC4-5D6E-409C-BE32-E72D297353CC}">
              <c16:uniqueId val="{0000000B-DD98-47D3-A223-016FA4CE0F7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6603</c:v>
                </c:pt>
                <c:pt idx="1">
                  <c:v>6625</c:v>
                </c:pt>
                <c:pt idx="2">
                  <c:v>6626</c:v>
                </c:pt>
              </c:numCache>
            </c:numRef>
          </c:val>
          <c:extLst>
            <c:ext xmlns:c16="http://schemas.microsoft.com/office/drawing/2014/chart" uri="{C3380CC4-5D6E-409C-BE32-E72D297353CC}">
              <c16:uniqueId val="{00000000-1C3D-429C-B049-547C03677BF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2466</c:v>
                </c:pt>
                <c:pt idx="1">
                  <c:v>4466</c:v>
                </c:pt>
                <c:pt idx="2">
                  <c:v>5675</c:v>
                </c:pt>
              </c:numCache>
            </c:numRef>
          </c:val>
          <c:extLst>
            <c:ext xmlns:c16="http://schemas.microsoft.com/office/drawing/2014/chart" uri="{C3380CC4-5D6E-409C-BE32-E72D297353CC}">
              <c16:uniqueId val="{00000001-1C3D-429C-B049-547C03677BF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10440</c:v>
                </c:pt>
                <c:pt idx="1">
                  <c:v>10572</c:v>
                </c:pt>
                <c:pt idx="2">
                  <c:v>11081</c:v>
                </c:pt>
              </c:numCache>
            </c:numRef>
          </c:val>
          <c:extLst>
            <c:ext xmlns:c16="http://schemas.microsoft.com/office/drawing/2014/chart" uri="{C3380CC4-5D6E-409C-BE32-E72D297353CC}">
              <c16:uniqueId val="{00000002-1C3D-429C-B049-547C03677BF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学校教育施設整備事業債や災害復旧事業債等の元利償還金が</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億円増加したこと等により、実質公債費比率の分子は前年度比</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今後も、財政措置の手厚い市債の活用を原則とするなど、実質的な財政負担の軽減を図っていく。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地方債の現在高が横ばいであったことに加え、充当可能基金残高や充当可能特定歳入が増加したため、将来負担比率の分子は</a:t>
          </a:r>
          <a:r>
            <a:rPr kumimoji="1" lang="en-US" altLang="ja-JP" sz="1400">
              <a:latin typeface="ＭＳ ゴシック" pitchFamily="49" charset="-128"/>
              <a:ea typeface="ＭＳ ゴシック" pitchFamily="49" charset="-128"/>
            </a:rPr>
            <a:t>37.8</a:t>
          </a:r>
          <a:r>
            <a:rPr kumimoji="1" lang="ja-JP" altLang="en-US" sz="1400">
              <a:latin typeface="ＭＳ ゴシック" pitchFamily="49" charset="-128"/>
              <a:ea typeface="ＭＳ ゴシック" pitchFamily="49" charset="-128"/>
            </a:rPr>
            <a:t>億円減少している。</a:t>
          </a:r>
        </a:p>
        <a:p>
          <a:r>
            <a:rPr kumimoji="1" lang="ja-JP" altLang="en-US" sz="1400">
              <a:latin typeface="ＭＳ ゴシック" pitchFamily="49" charset="-128"/>
              <a:ea typeface="ＭＳ ゴシック" pitchFamily="49" charset="-128"/>
            </a:rPr>
            <a:t>　今後は、市債の適正な運用を図り、健全な財政運営に努める。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福島県福島市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衛生施設や庁舎整備に対して基金を活用する一方、資産売却や寄附金歳入等により積立て原資も増加した。加えて、増嵩する公債費の財源として活用するため減債基金への積み立てを行っ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今後も、公共施設の整備や、多様化・複雑化する行政ニーズに対応するための新たな財政需要の発生が見込まれることから、引き続き基金の有効活用を図っていく。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庁舎整備基金：庁舎の増改築等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公共施設建設基金：公共施設の建設等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環境基金：環境の保全・美化、廃棄物の減量化事業、環境関連施設の整備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復興基金：東日本大震災からの復興のための事業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長寿福祉基金：高齢者の保健福祉の増進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庁舎整備基金：（仮称）市民センター整備事業のため取り崩したことによる減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公共施設建設基金：市有財産の売払収入等を積み立てたことによる増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環境基金：焼却工場等の整備・改修等のため約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億円を取り崩した一方、資源物売払収入の一部及び売電収入相当額約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復興基金：ふるさと寄附金のうち、「東日本大震災からの復興」を使途指定した寄附相当額を積み立てたことによる増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庁舎整備基金：（仮称）市民センター整備事業の進捗により建設事業に充当するため繰入れを行う予定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その他、各基金の設置目的に応じ、弾力的な運用を図っていく。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年度間の財源調整のため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億円繰り入れを行った一方、前年度繰越から同額の積立て等を行ったため。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事務事業の効率化、定員管理と給与の適正化、民間委託や指定管理者制度の活用等により、財政調整基金に依存しない健全な財政運営に努めつつ、標準財政規模の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％を目安に、各年度における前年度繰越金等の状況を踏まえて積み立てを行っていく。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年度は繰り入れを行わず、前年度繰越金や原子力損害賠償金等から約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年度は繰り入れを行わなかったが、今後も福島駅東口再開発事業や（仮称）市民センター整備事業等の起債充当事業が続くことから、将来の公債費負担に備え計画的な運用を図っていく。</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761D1DF-6D57-4B5F-B2F6-9AD18FB7029C}"/>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DBB0723-739C-4224-9EFC-9652ECE8278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7A71CB2-268F-4B44-B73B-469CA825D34B}"/>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AC7632DE-115D-4732-BA57-0EC75CEA6A8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2E473B7-42B9-4769-A8EC-2EB58D6B03D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40AABD08-A99F-411D-A836-9D87218157C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2AD1667-05F3-41F5-8AF5-A7181D13CC38}"/>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C0ABC5A-CEBE-4677-BE0C-49044445786D}"/>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4A03795-F6B9-446F-AAAD-55BEE23220F8}"/>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D0E02366-60B6-4005-A8D1-4A63B372DAAB}"/>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270,744
268,712
767.72
134,771,525
124,709,832
6,572,798
60,708,743
100,130,363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65A9D4C-F553-4360-85E7-034D9F089FE4}"/>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F698FCF8-6BE3-4C56-8A76-17DB221D3B2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42A4C330-49E8-49E9-9ADC-A8F957E488C9}"/>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84A697D1-E9F9-4585-8046-446406894D3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F55DEA4-4FA3-48A5-9471-6040A8FE0E53}"/>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F38B941-0E11-4B1C-A4AD-33759070764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0AEF607-EE82-4974-87FC-57D81A4D7329}"/>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434E9883-C3D6-46BB-A0C1-544B50419AEC}"/>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BD4A1AD-D400-43F0-B2AA-F14853D4B87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351820F-9F5B-4A59-9264-C1DD9F06E48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9A69004-657D-4A23-99D5-E077DC961CB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E3F723D-DE03-4BEB-804A-498DF0E9D32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575ADC3-4C54-4F77-9AFE-3D50B420661E}"/>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5A83CF0E-48E2-4A24-A14E-9EF06F27086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67667AC4-C242-4D49-9B2C-7582ADA5989F}"/>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AE90B92-BADB-47AB-A2DB-812BEFD958AA}"/>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8B8A774-77F5-4B37-8D44-B7769EC20B1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FA98899-E502-40D3-B79A-502FE546FDC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54C6C68-713B-47D2-8831-41EBA7543FE6}"/>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4CE53E7-D094-4609-9A4F-8982832B2FCD}"/>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A8C8D67-1014-421A-8D80-6F3F5AB7819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BEBD69FE-5672-4BF0-A79B-D471D8D5B52F}"/>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203EF88-ECA9-4503-987D-F9107136346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3EB95613-97BE-4EBA-97CE-4CA0885A472E}"/>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60ECEC09-70B9-40E6-ABB1-6ED11EBEDCB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B1F3C9B1-8AF6-4126-8A7F-9F7EFEDB593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8A2D3B7-07F0-4E81-B402-D972A8B8845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5284D0B-9763-4E1C-9BAE-79BC191B56C3}"/>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1D32465-DC78-438F-9AC5-E9CAE778FD21}"/>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F6724176-7C44-47B2-A895-DFF3EDE8821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D5E0D10-0F1C-4C52-88C1-04F8F1F5984E}"/>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ADBF2AA-5BF1-4D49-A300-F900C3C351EB}"/>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452C140-17B5-427B-B1A1-A59AB800730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839107BD-5D26-4985-A4C2-B5736972B95C}"/>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81EBC26D-2571-4E7A-9A71-4400AED997B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892B295-6FBE-4D98-8B70-5A71D8267D8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6F03359-17AD-4F84-98E5-4DB84B757CA1}"/>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基準財政需要額（分母）は、災害復旧費に係る元利償還金の増等に加え、国経済対策による再算定により、前年度比</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％の増となった一方、基準財政収入額（分子）は、市民税の法人税割の増などにより前年度比較</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％増となり、単年度財政力指数は前年度比</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その結果、</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ヵ年平均の財政力指数は</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ポイント上昇している。</a:t>
          </a:r>
        </a:p>
        <a:p>
          <a:r>
            <a:rPr kumimoji="1" lang="ja-JP" altLang="en-US" sz="1300">
              <a:latin typeface="ＭＳ Ｐゴシック" panose="020B0600070205080204" pitchFamily="50" charset="-128"/>
              <a:ea typeface="ＭＳ Ｐゴシック" panose="020B0600070205080204" pitchFamily="50" charset="-128"/>
            </a:rPr>
            <a:t>　今後もより一層、事務事業の効率化や定員管理の適正化に努めるほか、引き続き税徴収率向上に向けた取り組みを推進する。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531B206-D4E9-465C-BCD8-7CC00676373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F48DD61-087C-4F20-A656-49818643BD0A}"/>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28EBF8DE-879C-4923-B05C-C6B86F0BDAE9}"/>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9DCFB7C2-370D-46E9-A79E-793A9E2FB8D8}"/>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210BBC1C-F370-4A53-B339-149C97C53E29}"/>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407C8D3E-94AA-435C-BB30-EBC63C32BE08}"/>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8C9DE726-C0C5-4DF5-A94D-B159338A2EDC}"/>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91458A6E-761B-485F-AAE4-24D691BA188E}"/>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34CDCE0C-33B6-4193-84A6-7CCA0C9ECCFC}"/>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A8FD27AD-0DC0-4A15-8580-1282870368AD}"/>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74FAFB7D-077C-4A70-96DA-B26714AAB501}"/>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B1D342DE-C3B8-444C-99F2-4F4D4BFE926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2C175BFB-87E2-45D8-9C26-1B9E3BE7F1F6}"/>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46CC54EC-CB92-4C9C-A804-E0A16037C1F9}"/>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1B435478-4343-4B4B-B583-E15E6D8245AA}"/>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E9B28555-1D39-41B1-8F00-A946CC954DC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94122D18-A8E3-4A8E-92CA-53F304A87B73}"/>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A43ACB5C-5341-4E82-BD15-BC1023F6C967}"/>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B0A7F205-7017-4A18-B957-6F73040811E8}"/>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519B8F6C-E922-4839-8AF9-6F1F03E8C2D5}"/>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B8D1887A-73CF-46CB-A3C5-CCBA85233B9E}"/>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A93A1029-5A6C-4ADB-AB00-15E9E3AF5601}"/>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162378</xdr:rowOff>
    </xdr:from>
    <xdr:to>
      <xdr:col>23</xdr:col>
      <xdr:colOff>133350</xdr:colOff>
      <xdr:row>42</xdr:row>
      <xdr:rowOff>8165</xdr:rowOff>
    </xdr:to>
    <xdr:cxnSp macro="">
      <xdr:nvCxnSpPr>
        <xdr:cNvPr id="71" name="直線コネクタ 70">
          <a:extLst>
            <a:ext uri="{FF2B5EF4-FFF2-40B4-BE49-F238E27FC236}">
              <a16:creationId xmlns:a16="http://schemas.microsoft.com/office/drawing/2014/main" id="{CA4BB40D-0ED5-4A26-BDD3-B07A4D13C05F}"/>
            </a:ext>
          </a:extLst>
        </xdr:cNvPr>
        <xdr:cNvCxnSpPr/>
      </xdr:nvCxnSpPr>
      <xdr:spPr>
        <a:xfrm>
          <a:off x="4114800" y="7191828"/>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D1F727E7-C65B-450A-8DEE-5EA6D2DFCBAB}"/>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8C13D8EE-254C-49BB-9168-84C79C3BE626}"/>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145143</xdr:rowOff>
    </xdr:from>
    <xdr:to>
      <xdr:col>19</xdr:col>
      <xdr:colOff>133350</xdr:colOff>
      <xdr:row>41</xdr:row>
      <xdr:rowOff>162378</xdr:rowOff>
    </xdr:to>
    <xdr:cxnSp macro="">
      <xdr:nvCxnSpPr>
        <xdr:cNvPr id="74" name="直線コネクタ 73">
          <a:extLst>
            <a:ext uri="{FF2B5EF4-FFF2-40B4-BE49-F238E27FC236}">
              <a16:creationId xmlns:a16="http://schemas.microsoft.com/office/drawing/2014/main" id="{C8477F6D-86B9-4F63-A8B2-4FAE412C2FBD}"/>
            </a:ext>
          </a:extLst>
        </xdr:cNvPr>
        <xdr:cNvCxnSpPr/>
      </xdr:nvCxnSpPr>
      <xdr:spPr>
        <a:xfrm>
          <a:off x="3225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B775DB51-CD05-475F-B3F6-E70E5685EFBB}"/>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a:extLst>
            <a:ext uri="{FF2B5EF4-FFF2-40B4-BE49-F238E27FC236}">
              <a16:creationId xmlns:a16="http://schemas.microsoft.com/office/drawing/2014/main" id="{ACF5F062-2599-4C31-B3F9-94F1AB443A8F}"/>
            </a:ext>
          </a:extLst>
        </xdr:cNvPr>
        <xdr:cNvSpPr txBox="1"/>
      </xdr:nvSpPr>
      <xdr:spPr>
        <a:xfrm>
          <a:off x="3733800" y="722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145143</xdr:rowOff>
    </xdr:from>
    <xdr:to>
      <xdr:col>15</xdr:col>
      <xdr:colOff>82550</xdr:colOff>
      <xdr:row>41</xdr:row>
      <xdr:rowOff>162378</xdr:rowOff>
    </xdr:to>
    <xdr:cxnSp macro="">
      <xdr:nvCxnSpPr>
        <xdr:cNvPr id="77" name="直線コネクタ 76">
          <a:extLst>
            <a:ext uri="{FF2B5EF4-FFF2-40B4-BE49-F238E27FC236}">
              <a16:creationId xmlns:a16="http://schemas.microsoft.com/office/drawing/2014/main" id="{4576344D-DF8C-45D2-AD1B-659E14DE5178}"/>
            </a:ext>
          </a:extLst>
        </xdr:cNvPr>
        <xdr:cNvCxnSpPr/>
      </xdr:nvCxnSpPr>
      <xdr:spPr>
        <a:xfrm flipV="1">
          <a:off x="2336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DB113993-E737-438B-8294-2E4AF2B0DB59}"/>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003886D0-0415-4C5B-AF83-C5F02758625A}"/>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41</xdr:row>
      <xdr:rowOff>162378</xdr:rowOff>
    </xdr:to>
    <xdr:cxnSp macro="">
      <xdr:nvCxnSpPr>
        <xdr:cNvPr id="80" name="直線コネクタ 79">
          <a:extLst>
            <a:ext uri="{FF2B5EF4-FFF2-40B4-BE49-F238E27FC236}">
              <a16:creationId xmlns:a16="http://schemas.microsoft.com/office/drawing/2014/main" id="{457293E5-F89A-4E95-8711-21736D0E8555}"/>
            </a:ext>
          </a:extLst>
        </xdr:cNvPr>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C421E931-7956-468B-BE0C-E25393F1DA51}"/>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305B4DFA-527D-4F2D-9713-D9600B9BCEA1}"/>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621E193E-5E09-4F47-8B58-F6E4E13462DC}"/>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DB7A931D-B4C1-42D8-AD95-CED5C76AB2E5}"/>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DE6B33E-9514-4F6E-B0D1-6E99569E6A1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CF177574-FA44-49A9-AFD8-E11DC9B847B6}"/>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50A1C98B-7AC6-4C68-81FE-67FD0BC46CBA}"/>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BDBA16B5-0048-4863-9A91-EEFCBD62E72A}"/>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F5DD52F7-21A2-4FAF-8CDF-3F1B2B4A851A}"/>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128815</xdr:rowOff>
    </xdr:from>
    <xdr:to>
      <xdr:col>23</xdr:col>
      <xdr:colOff>184150</xdr:colOff>
      <xdr:row>42</xdr:row>
      <xdr:rowOff>58965</xdr:rowOff>
    </xdr:to>
    <xdr:sp macro="" textlink="">
      <xdr:nvSpPr>
        <xdr:cNvPr id="90" name="楕円 89">
          <a:extLst>
            <a:ext uri="{FF2B5EF4-FFF2-40B4-BE49-F238E27FC236}">
              <a16:creationId xmlns:a16="http://schemas.microsoft.com/office/drawing/2014/main" id="{14F4CA6A-0D8D-47E7-A4D7-5655F15E40B9}"/>
            </a:ext>
          </a:extLst>
        </xdr:cNvPr>
        <xdr:cNvSpPr/>
      </xdr:nvSpPr>
      <xdr:spPr>
        <a:xfrm>
          <a:off x="4902200" y="715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100892</xdr:rowOff>
    </xdr:from>
    <xdr:ext cx="762000" cy="259045"/>
    <xdr:sp macro="" textlink="">
      <xdr:nvSpPr>
        <xdr:cNvPr id="91" name="財政力該当値テキスト">
          <a:extLst>
            <a:ext uri="{FF2B5EF4-FFF2-40B4-BE49-F238E27FC236}">
              <a16:creationId xmlns:a16="http://schemas.microsoft.com/office/drawing/2014/main" id="{D840473C-6F9C-4D2D-BC33-4991F170E17B}"/>
            </a:ext>
          </a:extLst>
        </xdr:cNvPr>
        <xdr:cNvSpPr txBox="1"/>
      </xdr:nvSpPr>
      <xdr:spPr>
        <a:xfrm>
          <a:off x="5041900" y="713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111578</xdr:rowOff>
    </xdr:from>
    <xdr:to>
      <xdr:col>19</xdr:col>
      <xdr:colOff>184150</xdr:colOff>
      <xdr:row>42</xdr:row>
      <xdr:rowOff>41728</xdr:rowOff>
    </xdr:to>
    <xdr:sp macro="" textlink="">
      <xdr:nvSpPr>
        <xdr:cNvPr id="92" name="楕円 91">
          <a:extLst>
            <a:ext uri="{FF2B5EF4-FFF2-40B4-BE49-F238E27FC236}">
              <a16:creationId xmlns:a16="http://schemas.microsoft.com/office/drawing/2014/main" id="{ECC68906-CB0A-47CE-99CA-ACA736E3F4A3}"/>
            </a:ext>
          </a:extLst>
        </xdr:cNvPr>
        <xdr:cNvSpPr/>
      </xdr:nvSpPr>
      <xdr:spPr>
        <a:xfrm>
          <a:off x="4064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93" name="テキスト ボックス 92">
          <a:extLst>
            <a:ext uri="{FF2B5EF4-FFF2-40B4-BE49-F238E27FC236}">
              <a16:creationId xmlns:a16="http://schemas.microsoft.com/office/drawing/2014/main" id="{DA5A5E56-8D03-4045-A72A-01528CE4814E}"/>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94343</xdr:rowOff>
    </xdr:from>
    <xdr:to>
      <xdr:col>15</xdr:col>
      <xdr:colOff>133350</xdr:colOff>
      <xdr:row>42</xdr:row>
      <xdr:rowOff>24493</xdr:rowOff>
    </xdr:to>
    <xdr:sp macro="" textlink="">
      <xdr:nvSpPr>
        <xdr:cNvPr id="94" name="楕円 93">
          <a:extLst>
            <a:ext uri="{FF2B5EF4-FFF2-40B4-BE49-F238E27FC236}">
              <a16:creationId xmlns:a16="http://schemas.microsoft.com/office/drawing/2014/main" id="{B0D0187B-B248-450B-89EE-70045C73EF13}"/>
            </a:ext>
          </a:extLst>
        </xdr:cNvPr>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95" name="テキスト ボックス 94">
          <a:extLst>
            <a:ext uri="{FF2B5EF4-FFF2-40B4-BE49-F238E27FC236}">
              <a16:creationId xmlns:a16="http://schemas.microsoft.com/office/drawing/2014/main" id="{55E72247-A51B-47C2-B0FF-B90E1F114AD7}"/>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111578</xdr:rowOff>
    </xdr:from>
    <xdr:to>
      <xdr:col>11</xdr:col>
      <xdr:colOff>82550</xdr:colOff>
      <xdr:row>42</xdr:row>
      <xdr:rowOff>41728</xdr:rowOff>
    </xdr:to>
    <xdr:sp macro="" textlink="">
      <xdr:nvSpPr>
        <xdr:cNvPr id="96" name="楕円 95">
          <a:extLst>
            <a:ext uri="{FF2B5EF4-FFF2-40B4-BE49-F238E27FC236}">
              <a16:creationId xmlns:a16="http://schemas.microsoft.com/office/drawing/2014/main" id="{666DB3A8-9B96-41E1-9301-7046AA2089F4}"/>
            </a:ext>
          </a:extLst>
        </xdr:cNvPr>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97" name="テキスト ボックス 96">
          <a:extLst>
            <a:ext uri="{FF2B5EF4-FFF2-40B4-BE49-F238E27FC236}">
              <a16:creationId xmlns:a16="http://schemas.microsoft.com/office/drawing/2014/main" id="{8451195C-B526-49C5-B27D-23467EA44C2F}"/>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90BCCB4A-7D17-44BE-8759-7C8E6F32E2A1}"/>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9" name="テキスト ボックス 98">
          <a:extLst>
            <a:ext uri="{FF2B5EF4-FFF2-40B4-BE49-F238E27FC236}">
              <a16:creationId xmlns:a16="http://schemas.microsoft.com/office/drawing/2014/main" id="{DBB86BB3-F047-469E-8189-389F444EA96D}"/>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10EBC147-A80E-4261-853C-3A72429DFA3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150B132-01A8-4123-A328-EA665685A4A1}"/>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F54AC2EA-3E97-4446-8065-6CB168CAD9FD}"/>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BF449736-54FC-42C3-89A2-B2D4A66F2FBD}"/>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7797D359-C238-47F4-897A-CD62CBDD8268}"/>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A777BC37-1C8F-4AD4-BA34-31F70BF5262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50517590-ADE9-457A-8D63-D5DF352C2213}"/>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FD64AC53-47ED-4FCF-931C-CA9320DEABC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B68DD4EE-977E-46F6-933A-6D764FF0238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1376AD7F-7422-40D5-A595-75726BB4B53F}"/>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BECB2474-8951-4F5B-86AD-54F8A9D13CCC}"/>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20664E18-8FF5-4B9B-8F75-41DDACA662E8}"/>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2368993F-3A26-4E55-9506-00BB62BC180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物価高騰を受けた光熱水費などの物件費、公債費等の増により経常経費充当一般財源（分子）は</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％増加した一方で、普通交付税や臨時財政対策債の減少により、経常一般財源（分母）が</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％減少したため、経常収支比率は前年度と比較して</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ポイント増加し、類似団体平均を初めて上回る結果となった。</a:t>
          </a:r>
        </a:p>
        <a:p>
          <a:r>
            <a:rPr kumimoji="1" lang="ja-JP" altLang="en-US" sz="1300">
              <a:latin typeface="ＭＳ Ｐゴシック" panose="020B0600070205080204" pitchFamily="50" charset="-128"/>
              <a:ea typeface="ＭＳ Ｐゴシック" panose="020B0600070205080204" pitchFamily="50" charset="-128"/>
            </a:rPr>
            <a:t>　財政の硬直化を防止するため自主財源の確保と経常的経費の縮減を図り、健全な財政運営の維持に努める。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4E521B70-EF38-4AAF-A8BC-1A53EEA4BCAF}"/>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4CA1CFD5-795D-41F3-B9ED-C0579F12253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D37AB9FC-7452-4144-BAD1-7213A3FB6A4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7A7DF2EB-EBA4-48D6-8E97-D871B5094BD9}"/>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2D371C42-E65A-4AE8-BF5A-5C41CF37D037}"/>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EF94DD05-C3CC-4C84-A3BD-2429B2D770B8}"/>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5C6AC7DD-AA39-44F9-8176-B2962B1D52E2}"/>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B06183A3-66A0-41A6-A1A6-8F59F551E9D2}"/>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759CB844-27CC-462D-8DD4-02AFEA18E9B3}"/>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F4514632-10B0-4102-9809-9AC8E576718F}"/>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907D27AF-9A15-4E6C-B0DD-DEB41DFD5D95}"/>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E6CAE503-522B-4DCF-936A-576221C5092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D578AEE9-58B5-4ACA-8618-0BC86FA561FF}"/>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9DB919E5-41BA-4F19-9D0F-2E3712DEA37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81D9C5F4-315E-46E9-9DB9-2FD4608EF640}"/>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7156D001-0C59-4990-8B65-EBF886772125}"/>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98894B49-54C6-46E5-B132-2068B56D1F4A}"/>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10C19E4D-EDC5-4AB9-8E1E-2F855DAAC496}"/>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DC2E33D0-EF9F-4876-A5EC-1660611C579B}"/>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65</xdr:row>
      <xdr:rowOff>22352</xdr:rowOff>
    </xdr:to>
    <xdr:cxnSp macro="">
      <xdr:nvCxnSpPr>
        <xdr:cNvPr id="132" name="直線コネクタ 131">
          <a:extLst>
            <a:ext uri="{FF2B5EF4-FFF2-40B4-BE49-F238E27FC236}">
              <a16:creationId xmlns:a16="http://schemas.microsoft.com/office/drawing/2014/main" id="{86E8F190-64B0-4B71-9990-CB679445E6F1}"/>
            </a:ext>
          </a:extLst>
        </xdr:cNvPr>
        <xdr:cNvCxnSpPr/>
      </xdr:nvCxnSpPr>
      <xdr:spPr>
        <a:xfrm>
          <a:off x="4114800" y="10862564"/>
          <a:ext cx="838200" cy="30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DD156381-BF86-4F83-9CE8-406BC378C111}"/>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7DFC0023-F50E-48A7-AFD3-65E23EDB5A86}"/>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61214</xdr:rowOff>
    </xdr:from>
    <xdr:to>
      <xdr:col>19</xdr:col>
      <xdr:colOff>133350</xdr:colOff>
      <xdr:row>64</xdr:row>
      <xdr:rowOff>53848</xdr:rowOff>
    </xdr:to>
    <xdr:cxnSp macro="">
      <xdr:nvCxnSpPr>
        <xdr:cNvPr id="135" name="直線コネクタ 134">
          <a:extLst>
            <a:ext uri="{FF2B5EF4-FFF2-40B4-BE49-F238E27FC236}">
              <a16:creationId xmlns:a16="http://schemas.microsoft.com/office/drawing/2014/main" id="{8E46B757-A417-4F24-ACC3-AD25E8830A5F}"/>
            </a:ext>
          </a:extLst>
        </xdr:cNvPr>
        <xdr:cNvCxnSpPr/>
      </xdr:nvCxnSpPr>
      <xdr:spPr>
        <a:xfrm flipV="1">
          <a:off x="3225800" y="10862564"/>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3D88375F-8211-4D5B-A355-0A54597B3EB0}"/>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a:extLst>
            <a:ext uri="{FF2B5EF4-FFF2-40B4-BE49-F238E27FC236}">
              <a16:creationId xmlns:a16="http://schemas.microsoft.com/office/drawing/2014/main" id="{73764DE1-4B1B-47A5-9E29-2FDDC15AFE2F}"/>
            </a:ext>
          </a:extLst>
        </xdr:cNvPr>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34544</xdr:rowOff>
    </xdr:from>
    <xdr:to>
      <xdr:col>15</xdr:col>
      <xdr:colOff>82550</xdr:colOff>
      <xdr:row>64</xdr:row>
      <xdr:rowOff>53848</xdr:rowOff>
    </xdr:to>
    <xdr:cxnSp macro="">
      <xdr:nvCxnSpPr>
        <xdr:cNvPr id="138" name="直線コネクタ 137">
          <a:extLst>
            <a:ext uri="{FF2B5EF4-FFF2-40B4-BE49-F238E27FC236}">
              <a16:creationId xmlns:a16="http://schemas.microsoft.com/office/drawing/2014/main" id="{BEEA6DE4-7E6C-4B3E-B69E-DD2C6E86DA91}"/>
            </a:ext>
          </a:extLst>
        </xdr:cNvPr>
        <xdr:cNvCxnSpPr/>
      </xdr:nvCxnSpPr>
      <xdr:spPr>
        <a:xfrm>
          <a:off x="2336800" y="1100734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1EF398FD-2982-4BBA-A2C8-BC7E68BEB9A5}"/>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a:extLst>
            <a:ext uri="{FF2B5EF4-FFF2-40B4-BE49-F238E27FC236}">
              <a16:creationId xmlns:a16="http://schemas.microsoft.com/office/drawing/2014/main" id="{DBA497E9-404B-4DFE-95E7-1BF403219EDB}"/>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762</xdr:rowOff>
    </xdr:from>
    <xdr:to>
      <xdr:col>11</xdr:col>
      <xdr:colOff>31750</xdr:colOff>
      <xdr:row>64</xdr:row>
      <xdr:rowOff>34544</xdr:rowOff>
    </xdr:to>
    <xdr:cxnSp macro="">
      <xdr:nvCxnSpPr>
        <xdr:cNvPr id="141" name="直線コネクタ 140">
          <a:extLst>
            <a:ext uri="{FF2B5EF4-FFF2-40B4-BE49-F238E27FC236}">
              <a16:creationId xmlns:a16="http://schemas.microsoft.com/office/drawing/2014/main" id="{D61ABF57-0711-4DC7-AFCF-4A450DD9E019}"/>
            </a:ext>
          </a:extLst>
        </xdr:cNvPr>
        <xdr:cNvCxnSpPr/>
      </xdr:nvCxnSpPr>
      <xdr:spPr>
        <a:xfrm>
          <a:off x="1447800" y="10973562"/>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E34448BE-7B37-457C-BECE-CE8E1512CBA4}"/>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a:extLst>
            <a:ext uri="{FF2B5EF4-FFF2-40B4-BE49-F238E27FC236}">
              <a16:creationId xmlns:a16="http://schemas.microsoft.com/office/drawing/2014/main" id="{7EF25805-0E5D-4B72-A763-CA58784F49B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3C15A2AF-7777-4BCD-A6AE-E9D5D279C362}"/>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a:extLst>
            <a:ext uri="{FF2B5EF4-FFF2-40B4-BE49-F238E27FC236}">
              <a16:creationId xmlns:a16="http://schemas.microsoft.com/office/drawing/2014/main" id="{9DA3C9A6-03F5-429F-B0AA-8E0A60D00849}"/>
            </a:ext>
          </a:extLst>
        </xdr:cNvPr>
        <xdr:cNvSpPr txBox="1"/>
      </xdr:nvSpPr>
      <xdr:spPr>
        <a:xfrm>
          <a:off x="1066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42BD5CC1-62EB-4FE0-AA0F-C51CE3A7BE9B}"/>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67229DC1-0CD5-4565-A45D-15B53C43D9A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2C009FA7-5F6C-4A53-8C3E-19BFDAFB3D93}"/>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5A20ECB8-94E5-4069-B2AD-B7B351BE5CB8}"/>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25822F9E-CA22-460F-A7BE-9FA7A9918757}"/>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143002</xdr:rowOff>
    </xdr:from>
    <xdr:to>
      <xdr:col>23</xdr:col>
      <xdr:colOff>184150</xdr:colOff>
      <xdr:row>65</xdr:row>
      <xdr:rowOff>73152</xdr:rowOff>
    </xdr:to>
    <xdr:sp macro="" textlink="">
      <xdr:nvSpPr>
        <xdr:cNvPr id="151" name="楕円 150">
          <a:extLst>
            <a:ext uri="{FF2B5EF4-FFF2-40B4-BE49-F238E27FC236}">
              <a16:creationId xmlns:a16="http://schemas.microsoft.com/office/drawing/2014/main" id="{2E786A33-1245-4FFF-B86C-76C5E5881D5B}"/>
            </a:ext>
          </a:extLst>
        </xdr:cNvPr>
        <xdr:cNvSpPr/>
      </xdr:nvSpPr>
      <xdr:spPr>
        <a:xfrm>
          <a:off x="49022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115079</xdr:rowOff>
    </xdr:from>
    <xdr:ext cx="762000" cy="259045"/>
    <xdr:sp macro="" textlink="">
      <xdr:nvSpPr>
        <xdr:cNvPr id="152" name="財政構造の弾力性該当値テキスト">
          <a:extLst>
            <a:ext uri="{FF2B5EF4-FFF2-40B4-BE49-F238E27FC236}">
              <a16:creationId xmlns:a16="http://schemas.microsoft.com/office/drawing/2014/main" id="{5FDEFC5B-CF2A-4F88-B631-0E3999C73212}"/>
            </a:ext>
          </a:extLst>
        </xdr:cNvPr>
        <xdr:cNvSpPr txBox="1"/>
      </xdr:nvSpPr>
      <xdr:spPr>
        <a:xfrm>
          <a:off x="5041900" y="11087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10414</xdr:rowOff>
    </xdr:from>
    <xdr:to>
      <xdr:col>19</xdr:col>
      <xdr:colOff>184150</xdr:colOff>
      <xdr:row>63</xdr:row>
      <xdr:rowOff>112014</xdr:rowOff>
    </xdr:to>
    <xdr:sp macro="" textlink="">
      <xdr:nvSpPr>
        <xdr:cNvPr id="153" name="楕円 152">
          <a:extLst>
            <a:ext uri="{FF2B5EF4-FFF2-40B4-BE49-F238E27FC236}">
              <a16:creationId xmlns:a16="http://schemas.microsoft.com/office/drawing/2014/main" id="{5DAF6F7F-D829-43CC-96DE-85395ADEDC3F}"/>
            </a:ext>
          </a:extLst>
        </xdr:cNvPr>
        <xdr:cNvSpPr/>
      </xdr:nvSpPr>
      <xdr:spPr>
        <a:xfrm>
          <a:off x="40640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122191</xdr:rowOff>
    </xdr:from>
    <xdr:ext cx="736600" cy="259045"/>
    <xdr:sp macro="" textlink="">
      <xdr:nvSpPr>
        <xdr:cNvPr id="154" name="テキスト ボックス 153">
          <a:extLst>
            <a:ext uri="{FF2B5EF4-FFF2-40B4-BE49-F238E27FC236}">
              <a16:creationId xmlns:a16="http://schemas.microsoft.com/office/drawing/2014/main" id="{2B42196A-6770-4B94-8BFC-68C258EDCC96}"/>
            </a:ext>
          </a:extLst>
        </xdr:cNvPr>
        <xdr:cNvSpPr txBox="1"/>
      </xdr:nvSpPr>
      <xdr:spPr>
        <a:xfrm>
          <a:off x="3733800" y="1058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3048</xdr:rowOff>
    </xdr:from>
    <xdr:to>
      <xdr:col>15</xdr:col>
      <xdr:colOff>133350</xdr:colOff>
      <xdr:row>64</xdr:row>
      <xdr:rowOff>104648</xdr:rowOff>
    </xdr:to>
    <xdr:sp macro="" textlink="">
      <xdr:nvSpPr>
        <xdr:cNvPr id="155" name="楕円 154">
          <a:extLst>
            <a:ext uri="{FF2B5EF4-FFF2-40B4-BE49-F238E27FC236}">
              <a16:creationId xmlns:a16="http://schemas.microsoft.com/office/drawing/2014/main" id="{77FE7327-01F7-4A7C-9974-59291A9D9C29}"/>
            </a:ext>
          </a:extLst>
        </xdr:cNvPr>
        <xdr:cNvSpPr/>
      </xdr:nvSpPr>
      <xdr:spPr>
        <a:xfrm>
          <a:off x="3175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114825</xdr:rowOff>
    </xdr:from>
    <xdr:ext cx="762000" cy="259045"/>
    <xdr:sp macro="" textlink="">
      <xdr:nvSpPr>
        <xdr:cNvPr id="156" name="テキスト ボックス 155">
          <a:extLst>
            <a:ext uri="{FF2B5EF4-FFF2-40B4-BE49-F238E27FC236}">
              <a16:creationId xmlns:a16="http://schemas.microsoft.com/office/drawing/2014/main" id="{45C498EA-3AA3-4EA4-A11B-9BAA72DFE406}"/>
            </a:ext>
          </a:extLst>
        </xdr:cNvPr>
        <xdr:cNvSpPr txBox="1"/>
      </xdr:nvSpPr>
      <xdr:spPr>
        <a:xfrm>
          <a:off x="2844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155194</xdr:rowOff>
    </xdr:from>
    <xdr:to>
      <xdr:col>11</xdr:col>
      <xdr:colOff>82550</xdr:colOff>
      <xdr:row>64</xdr:row>
      <xdr:rowOff>85344</xdr:rowOff>
    </xdr:to>
    <xdr:sp macro="" textlink="">
      <xdr:nvSpPr>
        <xdr:cNvPr id="157" name="楕円 156">
          <a:extLst>
            <a:ext uri="{FF2B5EF4-FFF2-40B4-BE49-F238E27FC236}">
              <a16:creationId xmlns:a16="http://schemas.microsoft.com/office/drawing/2014/main" id="{47181076-5F2F-4E05-A599-D3F45E649385}"/>
            </a:ext>
          </a:extLst>
        </xdr:cNvPr>
        <xdr:cNvSpPr/>
      </xdr:nvSpPr>
      <xdr:spPr>
        <a:xfrm>
          <a:off x="2286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95521</xdr:rowOff>
    </xdr:from>
    <xdr:ext cx="762000" cy="259045"/>
    <xdr:sp macro="" textlink="">
      <xdr:nvSpPr>
        <xdr:cNvPr id="158" name="テキスト ボックス 157">
          <a:extLst>
            <a:ext uri="{FF2B5EF4-FFF2-40B4-BE49-F238E27FC236}">
              <a16:creationId xmlns:a16="http://schemas.microsoft.com/office/drawing/2014/main" id="{D5C1DF8A-E1BB-40BA-905B-49DD3D952475}"/>
            </a:ext>
          </a:extLst>
        </xdr:cNvPr>
        <xdr:cNvSpPr txBox="1"/>
      </xdr:nvSpPr>
      <xdr:spPr>
        <a:xfrm>
          <a:off x="1955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121412</xdr:rowOff>
    </xdr:from>
    <xdr:to>
      <xdr:col>7</xdr:col>
      <xdr:colOff>31750</xdr:colOff>
      <xdr:row>64</xdr:row>
      <xdr:rowOff>51562</xdr:rowOff>
    </xdr:to>
    <xdr:sp macro="" textlink="">
      <xdr:nvSpPr>
        <xdr:cNvPr id="159" name="楕円 158">
          <a:extLst>
            <a:ext uri="{FF2B5EF4-FFF2-40B4-BE49-F238E27FC236}">
              <a16:creationId xmlns:a16="http://schemas.microsoft.com/office/drawing/2014/main" id="{9F8AA448-BE7A-4017-9A39-07A455106D9B}"/>
            </a:ext>
          </a:extLst>
        </xdr:cNvPr>
        <xdr:cNvSpPr/>
      </xdr:nvSpPr>
      <xdr:spPr>
        <a:xfrm>
          <a:off x="1397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61739</xdr:rowOff>
    </xdr:from>
    <xdr:ext cx="762000" cy="259045"/>
    <xdr:sp macro="" textlink="">
      <xdr:nvSpPr>
        <xdr:cNvPr id="160" name="テキスト ボックス 159">
          <a:extLst>
            <a:ext uri="{FF2B5EF4-FFF2-40B4-BE49-F238E27FC236}">
              <a16:creationId xmlns:a16="http://schemas.microsoft.com/office/drawing/2014/main" id="{EFB0060C-2428-4643-8064-609742F38B05}"/>
            </a:ext>
          </a:extLst>
        </xdr:cNvPr>
        <xdr:cNvSpPr txBox="1"/>
      </xdr:nvSpPr>
      <xdr:spPr>
        <a:xfrm>
          <a:off x="1066800" y="1069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3C54B6AE-1F1C-4AB2-A3C6-CA1A058D147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F028A66-1771-4007-85B0-3FE87E92DBC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39765CA7-4B63-444D-9CDC-DDC0DC8220EF}"/>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[153,839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DCE12AB-E8EE-4FE2-A719-08242FF14D83}"/>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2D943CF6-8FEF-493E-8396-29BA4C4D0B2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200DB4D1-B2BC-45C1-B01D-57DC3519381C}"/>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730E945A-8AFD-472B-9595-5E7E56DCCA47}"/>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7D21FE56-B384-4567-B29A-2D777C006AE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497AF4B1-6557-4FCD-B373-877A7A889A5B}"/>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724D2F8C-DAF4-4F6B-A6ED-20017308DB7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D8D25F20-AA2C-4F31-8376-B478F95CC46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C80E898D-C915-4B75-ADC1-DB8AF5E00B4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1E96FC27-0C9E-45E4-BE18-FFB6BD0F1EFB}"/>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人件費は、退職手当や新型コロナウイルス対応に係る時間外手当等の減額により前年度比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％の減少となった。</a:t>
          </a:r>
        </a:p>
        <a:p>
          <a:r>
            <a:rPr kumimoji="1" lang="ja-JP" altLang="en-US" sz="1300">
              <a:latin typeface="ＭＳ Ｐゴシック" panose="020B0600070205080204" pitchFamily="50" charset="-128"/>
              <a:ea typeface="ＭＳ Ｐゴシック" panose="020B0600070205080204" pitchFamily="50" charset="-128"/>
            </a:rPr>
            <a:t>　一方で物件費は、物価高騰対策関連事業費の増額があったものの、除染関連事業の進捗による事業費減少により、前年度比</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％減少した。</a:t>
          </a:r>
        </a:p>
        <a:p>
          <a:r>
            <a:rPr kumimoji="1" lang="ja-JP" altLang="en-US" sz="1300">
              <a:latin typeface="ＭＳ Ｐゴシック" panose="020B0600070205080204" pitchFamily="50" charset="-128"/>
              <a:ea typeface="ＭＳ Ｐゴシック" panose="020B0600070205080204" pitchFamily="50" charset="-128"/>
            </a:rPr>
            <a:t>　その結果、人口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人当たりの人件費・物件費等の決算額は、前年度比</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153,839</a:t>
          </a:r>
          <a:r>
            <a:rPr kumimoji="1" lang="ja-JP" altLang="en-US" sz="1300">
              <a:latin typeface="ＭＳ Ｐゴシック" panose="020B0600070205080204" pitchFamily="50" charset="-128"/>
              <a:ea typeface="ＭＳ Ｐゴシック" panose="020B0600070205080204" pitchFamily="50" charset="-128"/>
            </a:rPr>
            <a:t>円となり、全国平均を下回る結果となった。</a:t>
          </a:r>
        </a:p>
        <a:p>
          <a:r>
            <a:rPr kumimoji="1" lang="ja-JP" altLang="en-US" sz="1300">
              <a:latin typeface="ＭＳ Ｐゴシック" panose="020B0600070205080204" pitchFamily="50" charset="-128"/>
              <a:ea typeface="ＭＳ Ｐゴシック" panose="020B0600070205080204" pitchFamily="50" charset="-128"/>
            </a:rPr>
            <a:t>　引き続き定員管理・給与の適正化に努めるほか、事務事業の効率化により経費の節減に努める。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350751FE-0A52-40C1-A1DE-5510E737158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FCFAF2E-D323-4548-B3D0-03673E09ABDE}"/>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2C8E348-5A62-4E02-B9E9-F3A252BA3C3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13C31EA5-C569-4A50-800A-278F5F44A1CB}"/>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13D8DC3A-1005-4003-A628-5CFB97F62F8F}"/>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8115E7BA-21C6-49A0-BF74-480F9AA83194}"/>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75DF7C71-E7B2-4E26-AE33-CD9A98CB7ED5}"/>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F640B831-8510-485D-9F6F-4B7DD7552E8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259DAF75-DFA8-48D9-9348-A0F76347C9CC}"/>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BED77ECF-1D4E-4FB7-B151-08394237935C}"/>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ED513EA2-497A-460A-AF5D-1C30664D7EFE}"/>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57043B3D-9C98-4CBB-93AC-0D220ED41144}"/>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B66C9A26-F848-4DE9-BD1B-A6D1BBFD24D7}"/>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A296107E-85D3-4DF1-922C-338F99DC674C}"/>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C8FDE690-921F-4D10-B7AA-CC9BED40BDF1}"/>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287DAD8B-3BF0-4211-8A91-67B4AC1F70A4}"/>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69284</xdr:rowOff>
    </xdr:from>
    <xdr:to>
      <xdr:col>23</xdr:col>
      <xdr:colOff>133350</xdr:colOff>
      <xdr:row>86</xdr:row>
      <xdr:rowOff>110970</xdr:rowOff>
    </xdr:to>
    <xdr:cxnSp macro="">
      <xdr:nvCxnSpPr>
        <xdr:cNvPr id="190" name="直線コネクタ 189">
          <a:extLst>
            <a:ext uri="{FF2B5EF4-FFF2-40B4-BE49-F238E27FC236}">
              <a16:creationId xmlns:a16="http://schemas.microsoft.com/office/drawing/2014/main" id="{BC76E242-356A-4419-9D2C-5B11FF4F552E}"/>
            </a:ext>
          </a:extLst>
        </xdr:cNvPr>
        <xdr:cNvCxnSpPr/>
      </xdr:nvCxnSpPr>
      <xdr:spPr>
        <a:xfrm flipV="1">
          <a:off x="4953000" y="13956734"/>
          <a:ext cx="0" cy="8989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86</xdr:row>
      <xdr:rowOff>83047</xdr:rowOff>
    </xdr:from>
    <xdr:ext cx="762000" cy="259045"/>
    <xdr:sp macro="" textlink="">
      <xdr:nvSpPr>
        <xdr:cNvPr id="191" name="人件費・物件費等の状況最小値テキスト">
          <a:extLst>
            <a:ext uri="{FF2B5EF4-FFF2-40B4-BE49-F238E27FC236}">
              <a16:creationId xmlns:a16="http://schemas.microsoft.com/office/drawing/2014/main" id="{BBE486AA-2B83-49E8-AEF8-089C3CDE151B}"/>
            </a:ext>
          </a:extLst>
        </xdr:cNvPr>
        <xdr:cNvSpPr txBox="1"/>
      </xdr:nvSpPr>
      <xdr:spPr>
        <a:xfrm>
          <a:off x="5041900" y="148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86</xdr:row>
      <xdr:rowOff>110970</xdr:rowOff>
    </xdr:from>
    <xdr:to>
      <xdr:col>24</xdr:col>
      <xdr:colOff>12700</xdr:colOff>
      <xdr:row>86</xdr:row>
      <xdr:rowOff>110970</xdr:rowOff>
    </xdr:to>
    <xdr:cxnSp macro="">
      <xdr:nvCxnSpPr>
        <xdr:cNvPr id="192" name="直線コネクタ 191">
          <a:extLst>
            <a:ext uri="{FF2B5EF4-FFF2-40B4-BE49-F238E27FC236}">
              <a16:creationId xmlns:a16="http://schemas.microsoft.com/office/drawing/2014/main" id="{30916B1B-ED50-4F54-84B5-810242F898A1}"/>
            </a:ext>
          </a:extLst>
        </xdr:cNvPr>
        <xdr:cNvCxnSpPr/>
      </xdr:nvCxnSpPr>
      <xdr:spPr>
        <a:xfrm>
          <a:off x="4864100" y="1485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155661</xdr:rowOff>
    </xdr:from>
    <xdr:ext cx="762000" cy="259045"/>
    <xdr:sp macro="" textlink="">
      <xdr:nvSpPr>
        <xdr:cNvPr id="193" name="人件費・物件費等の状況最大値テキスト">
          <a:extLst>
            <a:ext uri="{FF2B5EF4-FFF2-40B4-BE49-F238E27FC236}">
              <a16:creationId xmlns:a16="http://schemas.microsoft.com/office/drawing/2014/main" id="{0D8F6DBA-92FF-40ED-B1AB-F31AF4F5239A}"/>
            </a:ext>
          </a:extLst>
        </xdr:cNvPr>
        <xdr:cNvSpPr txBox="1"/>
      </xdr:nvSpPr>
      <xdr:spPr>
        <a:xfrm>
          <a:off x="5041900" y="1370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69284</xdr:rowOff>
    </xdr:from>
    <xdr:to>
      <xdr:col>24</xdr:col>
      <xdr:colOff>12700</xdr:colOff>
      <xdr:row>81</xdr:row>
      <xdr:rowOff>69284</xdr:rowOff>
    </xdr:to>
    <xdr:cxnSp macro="">
      <xdr:nvCxnSpPr>
        <xdr:cNvPr id="194" name="直線コネクタ 193">
          <a:extLst>
            <a:ext uri="{FF2B5EF4-FFF2-40B4-BE49-F238E27FC236}">
              <a16:creationId xmlns:a16="http://schemas.microsoft.com/office/drawing/2014/main" id="{A58EE71F-C48D-42F5-BA48-99D2A424BFEE}"/>
            </a:ext>
          </a:extLst>
        </xdr:cNvPr>
        <xdr:cNvCxnSpPr/>
      </xdr:nvCxnSpPr>
      <xdr:spPr>
        <a:xfrm>
          <a:off x="4864100" y="13956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83214</xdr:rowOff>
    </xdr:from>
    <xdr:to>
      <xdr:col>23</xdr:col>
      <xdr:colOff>133350</xdr:colOff>
      <xdr:row>86</xdr:row>
      <xdr:rowOff>68233</xdr:rowOff>
    </xdr:to>
    <xdr:cxnSp macro="">
      <xdr:nvCxnSpPr>
        <xdr:cNvPr id="195" name="直線コネクタ 194">
          <a:extLst>
            <a:ext uri="{FF2B5EF4-FFF2-40B4-BE49-F238E27FC236}">
              <a16:creationId xmlns:a16="http://schemas.microsoft.com/office/drawing/2014/main" id="{4345A9D5-5831-43BC-AE41-51BC65A6CDFD}"/>
            </a:ext>
          </a:extLst>
        </xdr:cNvPr>
        <xdr:cNvCxnSpPr/>
      </xdr:nvCxnSpPr>
      <xdr:spPr>
        <a:xfrm flipV="1">
          <a:off x="4114800" y="14656464"/>
          <a:ext cx="838200" cy="15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99761</xdr:rowOff>
    </xdr:from>
    <xdr:ext cx="762000" cy="259045"/>
    <xdr:sp macro="" textlink="">
      <xdr:nvSpPr>
        <xdr:cNvPr id="196" name="人件費・物件費等の状況平均値テキスト">
          <a:extLst>
            <a:ext uri="{FF2B5EF4-FFF2-40B4-BE49-F238E27FC236}">
              <a16:creationId xmlns:a16="http://schemas.microsoft.com/office/drawing/2014/main" id="{B102218E-B459-4E03-AC9B-3D36F25D7B81}"/>
            </a:ext>
          </a:extLst>
        </xdr:cNvPr>
        <xdr:cNvSpPr txBox="1"/>
      </xdr:nvSpPr>
      <xdr:spPr>
        <a:xfrm>
          <a:off x="5041900" y="14158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83234</xdr:rowOff>
    </xdr:from>
    <xdr:to>
      <xdr:col>23</xdr:col>
      <xdr:colOff>184150</xdr:colOff>
      <xdr:row>84</xdr:row>
      <xdr:rowOff>13384</xdr:rowOff>
    </xdr:to>
    <xdr:sp macro="" textlink="">
      <xdr:nvSpPr>
        <xdr:cNvPr id="197" name="フローチャート: 判断 196">
          <a:extLst>
            <a:ext uri="{FF2B5EF4-FFF2-40B4-BE49-F238E27FC236}">
              <a16:creationId xmlns:a16="http://schemas.microsoft.com/office/drawing/2014/main" id="{4B9EEAB3-4469-4295-97E3-B07188E74DDE}"/>
            </a:ext>
          </a:extLst>
        </xdr:cNvPr>
        <xdr:cNvSpPr/>
      </xdr:nvSpPr>
      <xdr:spPr>
        <a:xfrm>
          <a:off x="4902200" y="1431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68233</xdr:rowOff>
    </xdr:from>
    <xdr:to>
      <xdr:col>19</xdr:col>
      <xdr:colOff>133350</xdr:colOff>
      <xdr:row>86</xdr:row>
      <xdr:rowOff>109562</xdr:rowOff>
    </xdr:to>
    <xdr:cxnSp macro="">
      <xdr:nvCxnSpPr>
        <xdr:cNvPr id="198" name="直線コネクタ 197">
          <a:extLst>
            <a:ext uri="{FF2B5EF4-FFF2-40B4-BE49-F238E27FC236}">
              <a16:creationId xmlns:a16="http://schemas.microsoft.com/office/drawing/2014/main" id="{94DC6E4B-5272-4998-B907-45D12B8F4F56}"/>
            </a:ext>
          </a:extLst>
        </xdr:cNvPr>
        <xdr:cNvCxnSpPr/>
      </xdr:nvCxnSpPr>
      <xdr:spPr>
        <a:xfrm flipV="1">
          <a:off x="3225800" y="14812933"/>
          <a:ext cx="889000" cy="4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20710</xdr:rowOff>
    </xdr:from>
    <xdr:to>
      <xdr:col>19</xdr:col>
      <xdr:colOff>184150</xdr:colOff>
      <xdr:row>83</xdr:row>
      <xdr:rowOff>122310</xdr:rowOff>
    </xdr:to>
    <xdr:sp macro="" textlink="">
      <xdr:nvSpPr>
        <xdr:cNvPr id="199" name="フローチャート: 判断 198">
          <a:extLst>
            <a:ext uri="{FF2B5EF4-FFF2-40B4-BE49-F238E27FC236}">
              <a16:creationId xmlns:a16="http://schemas.microsoft.com/office/drawing/2014/main" id="{37F3092A-2A16-4347-B131-2EA4C8DDCEC2}"/>
            </a:ext>
          </a:extLst>
        </xdr:cNvPr>
        <xdr:cNvSpPr/>
      </xdr:nvSpPr>
      <xdr:spPr>
        <a:xfrm>
          <a:off x="4064000" y="142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132487</xdr:rowOff>
    </xdr:from>
    <xdr:ext cx="736600" cy="259045"/>
    <xdr:sp macro="" textlink="">
      <xdr:nvSpPr>
        <xdr:cNvPr id="200" name="テキスト ボックス 199">
          <a:extLst>
            <a:ext uri="{FF2B5EF4-FFF2-40B4-BE49-F238E27FC236}">
              <a16:creationId xmlns:a16="http://schemas.microsoft.com/office/drawing/2014/main" id="{969348FE-8DD6-4B69-8D74-9CAC7027BAB4}"/>
            </a:ext>
          </a:extLst>
        </xdr:cNvPr>
        <xdr:cNvSpPr txBox="1"/>
      </xdr:nvSpPr>
      <xdr:spPr>
        <a:xfrm>
          <a:off x="3733800" y="14019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99174</xdr:rowOff>
    </xdr:from>
    <xdr:to>
      <xdr:col>15</xdr:col>
      <xdr:colOff>82550</xdr:colOff>
      <xdr:row>86</xdr:row>
      <xdr:rowOff>109562</xdr:rowOff>
    </xdr:to>
    <xdr:cxnSp macro="">
      <xdr:nvCxnSpPr>
        <xdr:cNvPr id="201" name="直線コネクタ 200">
          <a:extLst>
            <a:ext uri="{FF2B5EF4-FFF2-40B4-BE49-F238E27FC236}">
              <a16:creationId xmlns:a16="http://schemas.microsoft.com/office/drawing/2014/main" id="{9B16D50A-3D3E-41CF-BD88-A44C843FEBA8}"/>
            </a:ext>
          </a:extLst>
        </xdr:cNvPr>
        <xdr:cNvCxnSpPr/>
      </xdr:nvCxnSpPr>
      <xdr:spPr>
        <a:xfrm>
          <a:off x="2336800" y="14843874"/>
          <a:ext cx="8890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84902</xdr:rowOff>
    </xdr:from>
    <xdr:to>
      <xdr:col>15</xdr:col>
      <xdr:colOff>133350</xdr:colOff>
      <xdr:row>83</xdr:row>
      <xdr:rowOff>15052</xdr:rowOff>
    </xdr:to>
    <xdr:sp macro="" textlink="">
      <xdr:nvSpPr>
        <xdr:cNvPr id="202" name="フローチャート: 判断 201">
          <a:extLst>
            <a:ext uri="{FF2B5EF4-FFF2-40B4-BE49-F238E27FC236}">
              <a16:creationId xmlns:a16="http://schemas.microsoft.com/office/drawing/2014/main" id="{B2467576-D517-4FE5-B45E-109AF3B881CA}"/>
            </a:ext>
          </a:extLst>
        </xdr:cNvPr>
        <xdr:cNvSpPr/>
      </xdr:nvSpPr>
      <xdr:spPr>
        <a:xfrm>
          <a:off x="3175000" y="141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25229</xdr:rowOff>
    </xdr:from>
    <xdr:ext cx="762000" cy="259045"/>
    <xdr:sp macro="" textlink="">
      <xdr:nvSpPr>
        <xdr:cNvPr id="203" name="テキスト ボックス 202">
          <a:extLst>
            <a:ext uri="{FF2B5EF4-FFF2-40B4-BE49-F238E27FC236}">
              <a16:creationId xmlns:a16="http://schemas.microsoft.com/office/drawing/2014/main" id="{00A5E9B6-182C-4AA4-B4B6-6C9B286EE73C}"/>
            </a:ext>
          </a:extLst>
        </xdr:cNvPr>
        <xdr:cNvSpPr txBox="1"/>
      </xdr:nvSpPr>
      <xdr:spPr>
        <a:xfrm>
          <a:off x="2844800" y="13912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99174</xdr:rowOff>
    </xdr:from>
    <xdr:to>
      <xdr:col>11</xdr:col>
      <xdr:colOff>31750</xdr:colOff>
      <xdr:row>89</xdr:row>
      <xdr:rowOff>121569</xdr:rowOff>
    </xdr:to>
    <xdr:cxnSp macro="">
      <xdr:nvCxnSpPr>
        <xdr:cNvPr id="204" name="直線コネクタ 203">
          <a:extLst>
            <a:ext uri="{FF2B5EF4-FFF2-40B4-BE49-F238E27FC236}">
              <a16:creationId xmlns:a16="http://schemas.microsoft.com/office/drawing/2014/main" id="{4D6BF183-5841-47E0-8E63-E4D8AB67D579}"/>
            </a:ext>
          </a:extLst>
        </xdr:cNvPr>
        <xdr:cNvCxnSpPr/>
      </xdr:nvCxnSpPr>
      <xdr:spPr>
        <a:xfrm flipV="1">
          <a:off x="1447800" y="14843874"/>
          <a:ext cx="889000" cy="53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147298</xdr:rowOff>
    </xdr:from>
    <xdr:to>
      <xdr:col>11</xdr:col>
      <xdr:colOff>82550</xdr:colOff>
      <xdr:row>82</xdr:row>
      <xdr:rowOff>77448</xdr:rowOff>
    </xdr:to>
    <xdr:sp macro="" textlink="">
      <xdr:nvSpPr>
        <xdr:cNvPr id="205" name="フローチャート: 判断 204">
          <a:extLst>
            <a:ext uri="{FF2B5EF4-FFF2-40B4-BE49-F238E27FC236}">
              <a16:creationId xmlns:a16="http://schemas.microsoft.com/office/drawing/2014/main" id="{9FD08D75-98F9-4EE1-BF8F-A7EF0ED0B8E6}"/>
            </a:ext>
          </a:extLst>
        </xdr:cNvPr>
        <xdr:cNvSpPr/>
      </xdr:nvSpPr>
      <xdr:spPr>
        <a:xfrm>
          <a:off x="2286000" y="1403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87625</xdr:rowOff>
    </xdr:from>
    <xdr:ext cx="762000" cy="259045"/>
    <xdr:sp macro="" textlink="">
      <xdr:nvSpPr>
        <xdr:cNvPr id="206" name="テキスト ボックス 205">
          <a:extLst>
            <a:ext uri="{FF2B5EF4-FFF2-40B4-BE49-F238E27FC236}">
              <a16:creationId xmlns:a16="http://schemas.microsoft.com/office/drawing/2014/main" id="{B8440FE0-ACA2-4896-BB30-6EEDF747B7F5}"/>
            </a:ext>
          </a:extLst>
        </xdr:cNvPr>
        <xdr:cNvSpPr txBox="1"/>
      </xdr:nvSpPr>
      <xdr:spPr>
        <a:xfrm>
          <a:off x="1955800" y="1380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112832</xdr:rowOff>
    </xdr:from>
    <xdr:to>
      <xdr:col>7</xdr:col>
      <xdr:colOff>31750</xdr:colOff>
      <xdr:row>82</xdr:row>
      <xdr:rowOff>42982</xdr:rowOff>
    </xdr:to>
    <xdr:sp macro="" textlink="">
      <xdr:nvSpPr>
        <xdr:cNvPr id="207" name="フローチャート: 判断 206">
          <a:extLst>
            <a:ext uri="{FF2B5EF4-FFF2-40B4-BE49-F238E27FC236}">
              <a16:creationId xmlns:a16="http://schemas.microsoft.com/office/drawing/2014/main" id="{E3404290-EE14-446E-9AD1-015D35B5E92A}"/>
            </a:ext>
          </a:extLst>
        </xdr:cNvPr>
        <xdr:cNvSpPr/>
      </xdr:nvSpPr>
      <xdr:spPr>
        <a:xfrm>
          <a:off x="13970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53159</xdr:rowOff>
    </xdr:from>
    <xdr:ext cx="762000" cy="259045"/>
    <xdr:sp macro="" textlink="">
      <xdr:nvSpPr>
        <xdr:cNvPr id="208" name="テキスト ボックス 207">
          <a:extLst>
            <a:ext uri="{FF2B5EF4-FFF2-40B4-BE49-F238E27FC236}">
              <a16:creationId xmlns:a16="http://schemas.microsoft.com/office/drawing/2014/main" id="{B37C16D0-ECB6-4633-ABC3-2D294A5E8DC7}"/>
            </a:ext>
          </a:extLst>
        </xdr:cNvPr>
        <xdr:cNvSpPr txBox="1"/>
      </xdr:nvSpPr>
      <xdr:spPr>
        <a:xfrm>
          <a:off x="1066800" y="1376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AA88B3C-6E17-495B-A763-6BD86220F57F}"/>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796EEBC5-59B1-4B2F-8F93-DF514746241D}"/>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721DDA08-15C8-467F-A6B2-F4A51180D83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DAFB9EE-D4AF-40CE-AA22-343C9DE70E71}"/>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70BD8769-BDAC-4CC9-BB25-B0B567F1AF6E}"/>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32414</xdr:rowOff>
    </xdr:from>
    <xdr:to>
      <xdr:col>23</xdr:col>
      <xdr:colOff>184150</xdr:colOff>
      <xdr:row>85</xdr:row>
      <xdr:rowOff>134014</xdr:rowOff>
    </xdr:to>
    <xdr:sp macro="" textlink="">
      <xdr:nvSpPr>
        <xdr:cNvPr id="214" name="楕円 213">
          <a:extLst>
            <a:ext uri="{FF2B5EF4-FFF2-40B4-BE49-F238E27FC236}">
              <a16:creationId xmlns:a16="http://schemas.microsoft.com/office/drawing/2014/main" id="{860155CC-5708-4C0C-A38D-AA5903B7A3EF}"/>
            </a:ext>
          </a:extLst>
        </xdr:cNvPr>
        <xdr:cNvSpPr/>
      </xdr:nvSpPr>
      <xdr:spPr>
        <a:xfrm>
          <a:off x="4902200" y="1460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4491</xdr:rowOff>
    </xdr:from>
    <xdr:ext cx="762000" cy="259045"/>
    <xdr:sp macro="" textlink="">
      <xdr:nvSpPr>
        <xdr:cNvPr id="215" name="人件費・物件費等の状況該当値テキスト">
          <a:extLst>
            <a:ext uri="{FF2B5EF4-FFF2-40B4-BE49-F238E27FC236}">
              <a16:creationId xmlns:a16="http://schemas.microsoft.com/office/drawing/2014/main" id="{7DE521EA-A84F-4C4A-86AE-0695BC998A37}"/>
            </a:ext>
          </a:extLst>
        </xdr:cNvPr>
        <xdr:cNvSpPr txBox="1"/>
      </xdr:nvSpPr>
      <xdr:spPr>
        <a:xfrm>
          <a:off x="5041900" y="1457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17433</xdr:rowOff>
    </xdr:from>
    <xdr:to>
      <xdr:col>19</xdr:col>
      <xdr:colOff>184150</xdr:colOff>
      <xdr:row>86</xdr:row>
      <xdr:rowOff>119033</xdr:rowOff>
    </xdr:to>
    <xdr:sp macro="" textlink="">
      <xdr:nvSpPr>
        <xdr:cNvPr id="216" name="楕円 215">
          <a:extLst>
            <a:ext uri="{FF2B5EF4-FFF2-40B4-BE49-F238E27FC236}">
              <a16:creationId xmlns:a16="http://schemas.microsoft.com/office/drawing/2014/main" id="{3AB0F499-BF16-413C-BC2B-52C5BE41B21C}"/>
            </a:ext>
          </a:extLst>
        </xdr:cNvPr>
        <xdr:cNvSpPr/>
      </xdr:nvSpPr>
      <xdr:spPr>
        <a:xfrm>
          <a:off x="4064000" y="1476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103810</xdr:rowOff>
    </xdr:from>
    <xdr:ext cx="736600" cy="259045"/>
    <xdr:sp macro="" textlink="">
      <xdr:nvSpPr>
        <xdr:cNvPr id="217" name="テキスト ボックス 216">
          <a:extLst>
            <a:ext uri="{FF2B5EF4-FFF2-40B4-BE49-F238E27FC236}">
              <a16:creationId xmlns:a16="http://schemas.microsoft.com/office/drawing/2014/main" id="{5F6BFED9-301C-49AC-B4CA-3FF8739FD81C}"/>
            </a:ext>
          </a:extLst>
        </xdr:cNvPr>
        <xdr:cNvSpPr txBox="1"/>
      </xdr:nvSpPr>
      <xdr:spPr>
        <a:xfrm>
          <a:off x="3733800" y="14848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58762</xdr:rowOff>
    </xdr:from>
    <xdr:to>
      <xdr:col>15</xdr:col>
      <xdr:colOff>133350</xdr:colOff>
      <xdr:row>86</xdr:row>
      <xdr:rowOff>160362</xdr:rowOff>
    </xdr:to>
    <xdr:sp macro="" textlink="">
      <xdr:nvSpPr>
        <xdr:cNvPr id="218" name="楕円 217">
          <a:extLst>
            <a:ext uri="{FF2B5EF4-FFF2-40B4-BE49-F238E27FC236}">
              <a16:creationId xmlns:a16="http://schemas.microsoft.com/office/drawing/2014/main" id="{73996C2E-A080-4CA2-A9E8-A10CEAFDCD86}"/>
            </a:ext>
          </a:extLst>
        </xdr:cNvPr>
        <xdr:cNvSpPr/>
      </xdr:nvSpPr>
      <xdr:spPr>
        <a:xfrm>
          <a:off x="3175000" y="148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145139</xdr:rowOff>
    </xdr:from>
    <xdr:ext cx="762000" cy="259045"/>
    <xdr:sp macro="" textlink="">
      <xdr:nvSpPr>
        <xdr:cNvPr id="219" name="テキスト ボックス 218">
          <a:extLst>
            <a:ext uri="{FF2B5EF4-FFF2-40B4-BE49-F238E27FC236}">
              <a16:creationId xmlns:a16="http://schemas.microsoft.com/office/drawing/2014/main" id="{B0AF313F-FE96-489B-B75B-1B76DAA822D1}"/>
            </a:ext>
          </a:extLst>
        </xdr:cNvPr>
        <xdr:cNvSpPr txBox="1"/>
      </xdr:nvSpPr>
      <xdr:spPr>
        <a:xfrm>
          <a:off x="2844800" y="1488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48374</xdr:rowOff>
    </xdr:from>
    <xdr:to>
      <xdr:col>11</xdr:col>
      <xdr:colOff>82550</xdr:colOff>
      <xdr:row>86</xdr:row>
      <xdr:rowOff>149974</xdr:rowOff>
    </xdr:to>
    <xdr:sp macro="" textlink="">
      <xdr:nvSpPr>
        <xdr:cNvPr id="220" name="楕円 219">
          <a:extLst>
            <a:ext uri="{FF2B5EF4-FFF2-40B4-BE49-F238E27FC236}">
              <a16:creationId xmlns:a16="http://schemas.microsoft.com/office/drawing/2014/main" id="{C7B8FDFA-2AB7-4994-A580-4ED589558E88}"/>
            </a:ext>
          </a:extLst>
        </xdr:cNvPr>
        <xdr:cNvSpPr/>
      </xdr:nvSpPr>
      <xdr:spPr>
        <a:xfrm>
          <a:off x="2286000" y="1479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134751</xdr:rowOff>
    </xdr:from>
    <xdr:ext cx="762000" cy="259045"/>
    <xdr:sp macro="" textlink="">
      <xdr:nvSpPr>
        <xdr:cNvPr id="221" name="テキスト ボックス 220">
          <a:extLst>
            <a:ext uri="{FF2B5EF4-FFF2-40B4-BE49-F238E27FC236}">
              <a16:creationId xmlns:a16="http://schemas.microsoft.com/office/drawing/2014/main" id="{6D979B15-D7ED-43C0-8B35-759CBA70D9F2}"/>
            </a:ext>
          </a:extLst>
        </xdr:cNvPr>
        <xdr:cNvSpPr txBox="1"/>
      </xdr:nvSpPr>
      <xdr:spPr>
        <a:xfrm>
          <a:off x="1955800" y="14879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70769</xdr:rowOff>
    </xdr:from>
    <xdr:to>
      <xdr:col>7</xdr:col>
      <xdr:colOff>31750</xdr:colOff>
      <xdr:row>90</xdr:row>
      <xdr:rowOff>919</xdr:rowOff>
    </xdr:to>
    <xdr:sp macro="" textlink="">
      <xdr:nvSpPr>
        <xdr:cNvPr id="222" name="楕円 221">
          <a:extLst>
            <a:ext uri="{FF2B5EF4-FFF2-40B4-BE49-F238E27FC236}">
              <a16:creationId xmlns:a16="http://schemas.microsoft.com/office/drawing/2014/main" id="{BF8F77ED-5A4A-4A48-9211-E159FDB430AC}"/>
            </a:ext>
          </a:extLst>
        </xdr:cNvPr>
        <xdr:cNvSpPr/>
      </xdr:nvSpPr>
      <xdr:spPr>
        <a:xfrm>
          <a:off x="1397000" y="1532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157146</xdr:rowOff>
    </xdr:from>
    <xdr:ext cx="762000" cy="259045"/>
    <xdr:sp macro="" textlink="">
      <xdr:nvSpPr>
        <xdr:cNvPr id="223" name="テキスト ボックス 222">
          <a:extLst>
            <a:ext uri="{FF2B5EF4-FFF2-40B4-BE49-F238E27FC236}">
              <a16:creationId xmlns:a16="http://schemas.microsoft.com/office/drawing/2014/main" id="{688B55C5-FDEA-4EFF-86DE-D0D9D30B8AFE}"/>
            </a:ext>
          </a:extLst>
        </xdr:cNvPr>
        <xdr:cNvSpPr txBox="1"/>
      </xdr:nvSpPr>
      <xdr:spPr>
        <a:xfrm>
          <a:off x="1066800" y="1541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F4143F8-989D-456A-924B-9B3C6FFA0C65}"/>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ACD4D05A-DEE2-4A1D-8A21-91421CC7775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5D866AD9-3F01-4D52-BEB4-1D8848692894}"/>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A5125969-BFAC-4405-B866-74B8C513513F}"/>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731DE107-FF46-4293-9D00-58DA1E14E192}"/>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16281CDF-B1B7-42F2-8F4A-D6AD9AB2BB45}"/>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573451EE-2CE3-4F84-A52C-5900D15FEB73}"/>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1752B67E-A4DB-4FBF-85FE-B6D2998BD0C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BA7606F3-108E-4F93-9BC7-453A43D0ECF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23E4694E-7FFD-4C6A-813D-1F24A7D5161D}"/>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AFEAB648-F894-45B9-83F1-C2F73E4CF295}"/>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19684679-69EE-4533-842D-B85CBDCB7A19}"/>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BDA944DF-45A6-4689-8EAD-760625978DC7}"/>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ついては、職員の採用・退職の変動により、ラスパイレス指数が低下したが、類似団体平均を上回っていることから、今後も福島県人事委員会勧告等に基づく給与改定を行い、適正な給与水準となるよう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3547DC63-B236-4230-9713-ACDF552FDC54}"/>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E1CCB4C7-94BD-4201-A207-F9C82E6C7F8F}"/>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E74065C2-87CD-4566-BC69-5BA844C4762F}"/>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7D61C47D-6627-458C-95A0-5058B2567A88}"/>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293F55FF-11F2-43E8-BB4B-218B5C3EB7F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F51D5456-BEC6-4776-9991-DAD473911044}"/>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66EC19C0-308D-46DD-B2BF-D4FFAD9D5558}"/>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9BEDA9B0-4DA1-47E3-9ACC-2F665E9B16DB}"/>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1C2123CF-6B19-4AE0-B8A9-0AC915E8C622}"/>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ED015EB2-1C4B-4748-A251-1C68A14EC9F8}"/>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E00A242F-4281-4F2B-99B6-B6791283CFF6}"/>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901C5FA9-ABA2-489C-BDB6-CBCF3D3A4A86}"/>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37ACC172-0C52-4CAE-AC62-AE74B84F9BC3}"/>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24E6F2FB-D755-4E18-AEAA-5473CAD10DE7}"/>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3168A7BF-127E-46D3-B519-7202F2DD9CC4}"/>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6B4B9E08-3F71-4E42-A9D7-49B3AE24323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996412D7-5151-483D-AB98-250CCB13D99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49AB7864-0526-4EDD-96B2-BBD533B02169}"/>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EA935871-C859-49FB-987C-F16841DA24EF}"/>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0FDF21C3-3C85-4CEE-8BD5-2E9393D06E6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B980CB25-E6AA-497E-A0E8-1B9C757503EB}"/>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739C6455-F7D2-448F-B8D3-E74DA4A9BBBB}"/>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68036</xdr:rowOff>
    </xdr:from>
    <xdr:to>
      <xdr:col>81</xdr:col>
      <xdr:colOff>44450</xdr:colOff>
      <xdr:row>87</xdr:row>
      <xdr:rowOff>119743</xdr:rowOff>
    </xdr:to>
    <xdr:cxnSp macro="">
      <xdr:nvCxnSpPr>
        <xdr:cNvPr id="259" name="直線コネクタ 258">
          <a:extLst>
            <a:ext uri="{FF2B5EF4-FFF2-40B4-BE49-F238E27FC236}">
              <a16:creationId xmlns:a16="http://schemas.microsoft.com/office/drawing/2014/main" id="{81F25C95-C57D-471D-BE83-6C10371C0E8B}"/>
            </a:ext>
          </a:extLst>
        </xdr:cNvPr>
        <xdr:cNvCxnSpPr/>
      </xdr:nvCxnSpPr>
      <xdr:spPr>
        <a:xfrm flipV="1">
          <a:off x="16179800" y="149841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0" name="給与水準   （国との比較）平均値テキスト">
          <a:extLst>
            <a:ext uri="{FF2B5EF4-FFF2-40B4-BE49-F238E27FC236}">
              <a16:creationId xmlns:a16="http://schemas.microsoft.com/office/drawing/2014/main" id="{7F5994A9-D036-4380-A451-2287E7248387}"/>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7FF9BBED-27DA-4781-AC27-73A6D17BFEB6}"/>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119743</xdr:rowOff>
    </xdr:from>
    <xdr:to>
      <xdr:col>77</xdr:col>
      <xdr:colOff>44450</xdr:colOff>
      <xdr:row>87</xdr:row>
      <xdr:rowOff>119743</xdr:rowOff>
    </xdr:to>
    <xdr:cxnSp macro="">
      <xdr:nvCxnSpPr>
        <xdr:cNvPr id="262" name="直線コネクタ 261">
          <a:extLst>
            <a:ext uri="{FF2B5EF4-FFF2-40B4-BE49-F238E27FC236}">
              <a16:creationId xmlns:a16="http://schemas.microsoft.com/office/drawing/2014/main" id="{89948185-3467-43E5-8303-72B681602712}"/>
            </a:ext>
          </a:extLst>
        </xdr:cNvPr>
        <xdr:cNvCxnSpPr/>
      </xdr:nvCxnSpPr>
      <xdr:spPr>
        <a:xfrm>
          <a:off x="15290800" y="1503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ACC50907-A4AD-4586-B7CC-8A2C0A64BFE0}"/>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B36110B8-9B53-4206-B583-7DBE7F6962AC}"/>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119743</xdr:rowOff>
    </xdr:from>
    <xdr:to>
      <xdr:col>72</xdr:col>
      <xdr:colOff>203200</xdr:colOff>
      <xdr:row>88</xdr:row>
      <xdr:rowOff>51707</xdr:rowOff>
    </xdr:to>
    <xdr:cxnSp macro="">
      <xdr:nvCxnSpPr>
        <xdr:cNvPr id="265" name="直線コネクタ 264">
          <a:extLst>
            <a:ext uri="{FF2B5EF4-FFF2-40B4-BE49-F238E27FC236}">
              <a16:creationId xmlns:a16="http://schemas.microsoft.com/office/drawing/2014/main" id="{5E862B9F-8994-4512-835D-D4D04410E58C}"/>
            </a:ext>
          </a:extLst>
        </xdr:cNvPr>
        <xdr:cNvCxnSpPr/>
      </xdr:nvCxnSpPr>
      <xdr:spPr>
        <a:xfrm flipV="1">
          <a:off x="14401800" y="150358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6E9D41BB-B94B-4B71-9D49-4F8CB392FBA4}"/>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E041039F-2853-4E7B-9E7B-51CD7336BA0E}"/>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34471</xdr:rowOff>
    </xdr:from>
    <xdr:to>
      <xdr:col>68</xdr:col>
      <xdr:colOff>152400</xdr:colOff>
      <xdr:row>88</xdr:row>
      <xdr:rowOff>51707</xdr:rowOff>
    </xdr:to>
    <xdr:cxnSp macro="">
      <xdr:nvCxnSpPr>
        <xdr:cNvPr id="268" name="直線コネクタ 267">
          <a:extLst>
            <a:ext uri="{FF2B5EF4-FFF2-40B4-BE49-F238E27FC236}">
              <a16:creationId xmlns:a16="http://schemas.microsoft.com/office/drawing/2014/main" id="{D3C0B334-060B-4567-A16A-18B9B52A74F0}"/>
            </a:ext>
          </a:extLst>
        </xdr:cNvPr>
        <xdr:cNvCxnSpPr/>
      </xdr:nvCxnSpPr>
      <xdr:spPr>
        <a:xfrm>
          <a:off x="13512800" y="151220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EB0A9FFA-0C3E-4D78-B4F6-7089A457DA0A}"/>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95C92BCE-0AD4-4734-BCEC-8903DB6C2336}"/>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C67AEC1A-240F-4F14-9CCD-527FD04604DB}"/>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8363</xdr:rowOff>
    </xdr:from>
    <xdr:ext cx="762000" cy="259045"/>
    <xdr:sp macro="" textlink="">
      <xdr:nvSpPr>
        <xdr:cNvPr id="272" name="テキスト ボックス 271">
          <a:extLst>
            <a:ext uri="{FF2B5EF4-FFF2-40B4-BE49-F238E27FC236}">
              <a16:creationId xmlns:a16="http://schemas.microsoft.com/office/drawing/2014/main" id="{8A89B394-0951-4F91-A28E-A35D51C7EA65}"/>
            </a:ext>
          </a:extLst>
        </xdr:cNvPr>
        <xdr:cNvSpPr txBox="1"/>
      </xdr:nvSpPr>
      <xdr:spPr>
        <a:xfrm>
          <a:off x="13131800" y="14581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C5D810B-59C8-4634-8F0B-7F88F6E43C8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247617E7-819C-4CA7-86FF-520541EDE6D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E2E1449-F824-4C3B-8A96-33AF64790661}"/>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13B5AA4E-0006-4146-9743-3A9F0FB6DC7E}"/>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F1D562F-F05C-498C-B21C-31F176B38A1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17236</xdr:rowOff>
    </xdr:from>
    <xdr:to>
      <xdr:col>81</xdr:col>
      <xdr:colOff>95250</xdr:colOff>
      <xdr:row>87</xdr:row>
      <xdr:rowOff>118836</xdr:rowOff>
    </xdr:to>
    <xdr:sp macro="" textlink="">
      <xdr:nvSpPr>
        <xdr:cNvPr id="278" name="楕円 277">
          <a:extLst>
            <a:ext uri="{FF2B5EF4-FFF2-40B4-BE49-F238E27FC236}">
              <a16:creationId xmlns:a16="http://schemas.microsoft.com/office/drawing/2014/main" id="{246C76D5-19EE-42FE-9922-429E3AF5936B}"/>
            </a:ext>
          </a:extLst>
        </xdr:cNvPr>
        <xdr:cNvSpPr/>
      </xdr:nvSpPr>
      <xdr:spPr>
        <a:xfrm>
          <a:off x="169672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160763</xdr:rowOff>
    </xdr:from>
    <xdr:ext cx="762000" cy="259045"/>
    <xdr:sp macro="" textlink="">
      <xdr:nvSpPr>
        <xdr:cNvPr id="279" name="給与水準   （国との比較）該当値テキスト">
          <a:extLst>
            <a:ext uri="{FF2B5EF4-FFF2-40B4-BE49-F238E27FC236}">
              <a16:creationId xmlns:a16="http://schemas.microsoft.com/office/drawing/2014/main" id="{DDC2DF79-F8C6-44ED-B38C-1A4DED60FDEA}"/>
            </a:ext>
          </a:extLst>
        </xdr:cNvPr>
        <xdr:cNvSpPr txBox="1"/>
      </xdr:nvSpPr>
      <xdr:spPr>
        <a:xfrm>
          <a:off x="17106900" y="1490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68943</xdr:rowOff>
    </xdr:from>
    <xdr:to>
      <xdr:col>77</xdr:col>
      <xdr:colOff>95250</xdr:colOff>
      <xdr:row>87</xdr:row>
      <xdr:rowOff>170543</xdr:rowOff>
    </xdr:to>
    <xdr:sp macro="" textlink="">
      <xdr:nvSpPr>
        <xdr:cNvPr id="280" name="楕円 279">
          <a:extLst>
            <a:ext uri="{FF2B5EF4-FFF2-40B4-BE49-F238E27FC236}">
              <a16:creationId xmlns:a16="http://schemas.microsoft.com/office/drawing/2014/main" id="{E5477E4C-18DD-4E41-819F-01B0DAC6C51A}"/>
            </a:ext>
          </a:extLst>
        </xdr:cNvPr>
        <xdr:cNvSpPr/>
      </xdr:nvSpPr>
      <xdr:spPr>
        <a:xfrm>
          <a:off x="16129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155320</xdr:rowOff>
    </xdr:from>
    <xdr:ext cx="736600" cy="259045"/>
    <xdr:sp macro="" textlink="">
      <xdr:nvSpPr>
        <xdr:cNvPr id="281" name="テキスト ボックス 280">
          <a:extLst>
            <a:ext uri="{FF2B5EF4-FFF2-40B4-BE49-F238E27FC236}">
              <a16:creationId xmlns:a16="http://schemas.microsoft.com/office/drawing/2014/main" id="{171EF9F9-F1BF-4E14-A770-094EB9C81755}"/>
            </a:ext>
          </a:extLst>
        </xdr:cNvPr>
        <xdr:cNvSpPr txBox="1"/>
      </xdr:nvSpPr>
      <xdr:spPr>
        <a:xfrm>
          <a:off x="15798800" y="15071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68943</xdr:rowOff>
    </xdr:from>
    <xdr:to>
      <xdr:col>73</xdr:col>
      <xdr:colOff>44450</xdr:colOff>
      <xdr:row>87</xdr:row>
      <xdr:rowOff>170543</xdr:rowOff>
    </xdr:to>
    <xdr:sp macro="" textlink="">
      <xdr:nvSpPr>
        <xdr:cNvPr id="282" name="楕円 281">
          <a:extLst>
            <a:ext uri="{FF2B5EF4-FFF2-40B4-BE49-F238E27FC236}">
              <a16:creationId xmlns:a16="http://schemas.microsoft.com/office/drawing/2014/main" id="{091A3FCE-2FB5-42F3-A3A8-495DB38DC1AD}"/>
            </a:ext>
          </a:extLst>
        </xdr:cNvPr>
        <xdr:cNvSpPr/>
      </xdr:nvSpPr>
      <xdr:spPr>
        <a:xfrm>
          <a:off x="15240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155320</xdr:rowOff>
    </xdr:from>
    <xdr:ext cx="762000" cy="259045"/>
    <xdr:sp macro="" textlink="">
      <xdr:nvSpPr>
        <xdr:cNvPr id="283" name="テキスト ボックス 282">
          <a:extLst>
            <a:ext uri="{FF2B5EF4-FFF2-40B4-BE49-F238E27FC236}">
              <a16:creationId xmlns:a16="http://schemas.microsoft.com/office/drawing/2014/main" id="{2EF443E0-6434-47CF-9C56-F78648E58654}"/>
            </a:ext>
          </a:extLst>
        </xdr:cNvPr>
        <xdr:cNvSpPr txBox="1"/>
      </xdr:nvSpPr>
      <xdr:spPr>
        <a:xfrm>
          <a:off x="14909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907</xdr:rowOff>
    </xdr:from>
    <xdr:to>
      <xdr:col>68</xdr:col>
      <xdr:colOff>203200</xdr:colOff>
      <xdr:row>88</xdr:row>
      <xdr:rowOff>102507</xdr:rowOff>
    </xdr:to>
    <xdr:sp macro="" textlink="">
      <xdr:nvSpPr>
        <xdr:cNvPr id="284" name="楕円 283">
          <a:extLst>
            <a:ext uri="{FF2B5EF4-FFF2-40B4-BE49-F238E27FC236}">
              <a16:creationId xmlns:a16="http://schemas.microsoft.com/office/drawing/2014/main" id="{A41DF793-48DF-44A9-93D5-AB88B2D35732}"/>
            </a:ext>
          </a:extLst>
        </xdr:cNvPr>
        <xdr:cNvSpPr/>
      </xdr:nvSpPr>
      <xdr:spPr>
        <a:xfrm>
          <a:off x="14351000" y="1508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87284</xdr:rowOff>
    </xdr:from>
    <xdr:ext cx="762000" cy="259045"/>
    <xdr:sp macro="" textlink="">
      <xdr:nvSpPr>
        <xdr:cNvPr id="285" name="テキスト ボックス 284">
          <a:extLst>
            <a:ext uri="{FF2B5EF4-FFF2-40B4-BE49-F238E27FC236}">
              <a16:creationId xmlns:a16="http://schemas.microsoft.com/office/drawing/2014/main" id="{1019BBEB-E8FB-462F-9159-F5B7CD558620}"/>
            </a:ext>
          </a:extLst>
        </xdr:cNvPr>
        <xdr:cNvSpPr txBox="1"/>
      </xdr:nvSpPr>
      <xdr:spPr>
        <a:xfrm>
          <a:off x="14020800" y="1517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155121</xdr:rowOff>
    </xdr:from>
    <xdr:to>
      <xdr:col>64</xdr:col>
      <xdr:colOff>152400</xdr:colOff>
      <xdr:row>88</xdr:row>
      <xdr:rowOff>85271</xdr:rowOff>
    </xdr:to>
    <xdr:sp macro="" textlink="">
      <xdr:nvSpPr>
        <xdr:cNvPr id="286" name="楕円 285">
          <a:extLst>
            <a:ext uri="{FF2B5EF4-FFF2-40B4-BE49-F238E27FC236}">
              <a16:creationId xmlns:a16="http://schemas.microsoft.com/office/drawing/2014/main" id="{F673091E-5BA0-478A-AAB1-A25DC96571B8}"/>
            </a:ext>
          </a:extLst>
        </xdr:cNvPr>
        <xdr:cNvSpPr/>
      </xdr:nvSpPr>
      <xdr:spPr>
        <a:xfrm>
          <a:off x="13462000" y="150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70048</xdr:rowOff>
    </xdr:from>
    <xdr:ext cx="762000" cy="259045"/>
    <xdr:sp macro="" textlink="">
      <xdr:nvSpPr>
        <xdr:cNvPr id="287" name="テキスト ボックス 286">
          <a:extLst>
            <a:ext uri="{FF2B5EF4-FFF2-40B4-BE49-F238E27FC236}">
              <a16:creationId xmlns:a16="http://schemas.microsoft.com/office/drawing/2014/main" id="{89347465-ABAB-4CB2-A426-499A27D5384E}"/>
            </a:ext>
          </a:extLst>
        </xdr:cNvPr>
        <xdr:cNvSpPr txBox="1"/>
      </xdr:nvSpPr>
      <xdr:spPr>
        <a:xfrm>
          <a:off x="13131800" y="1515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77E7D7CC-AD49-4D58-ABAE-A85BD43D51D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119A64E4-11B1-4F55-B2A5-2FF8B9304EC4}"/>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A7869A96-CCA1-4812-92A7-9385C8AB74D5}"/>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E4676666-05E8-423F-87B4-6C3F418B3AC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E3D0AE5D-0EAD-4DED-B637-AF602739989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DB52625C-889C-41A2-A4A1-31D7A6E922BD}"/>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2E50F055-E48C-42AC-AB0F-FF539EDB372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A41C8DFF-A958-4B70-A3E0-994F0FEFAFFB}"/>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6BFE5E10-12A7-4DE6-93BD-B35E0689AD0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9AAE04C6-DC7A-47C8-99F3-8167EBC3C7B3}"/>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A2014D11-EC94-4409-948E-FC0DA6869C49}"/>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67FD0483-2F5E-402D-A199-C41EFCA5734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B46D4EC5-6D2D-4CF3-A77D-8C46E6C804C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月の中核市移行時に専門職の採用を行ったことや、待機児童解消を図るために保育士を増員したこと等により、人口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人当たりの職員数は類似団体と比較して高い水準にある。</a:t>
          </a:r>
        </a:p>
        <a:p>
          <a:r>
            <a:rPr kumimoji="1" lang="ja-JP" altLang="en-US" sz="1300">
              <a:latin typeface="ＭＳ Ｐゴシック" panose="020B0600070205080204" pitchFamily="50" charset="-128"/>
              <a:ea typeface="ＭＳ Ｐゴシック" panose="020B0600070205080204" pitchFamily="50" charset="-128"/>
            </a:rPr>
            <a:t>　今後においても、引き続き多様化・複雑化する行政ニーズへの対応に配慮しながらも、事務事業の見直しを進め、民間委託の推進やデジタルの活用等により定員管理の適正化に努める。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1903921A-4801-4CD2-BEA1-FA382D29AE39}"/>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A294F4F3-DE16-4634-B48C-2DE74A33BC9E}"/>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E544A00F-19ED-4582-8455-616E3F89CAC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88B36122-E68F-47BD-89DD-0C5337D27E9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B197E5E3-3D95-452C-B29A-F219886C8C44}"/>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CAAB8C73-929C-4EC7-8E19-BBE67DC50FC1}"/>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9A87D474-269C-40B2-86A6-EFCEAB679391}"/>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29E15C30-4B7C-4690-877E-D5F4B943A544}"/>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BF53FA19-99C3-4676-B21F-62316614AA5B}"/>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180B06B8-D174-4215-8122-4447F2CC42D8}"/>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6787F0B-BE95-4521-A0AF-593F4D73158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B38B2B90-1256-4F25-8C1C-A4F217C71F6A}"/>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9A54CE9E-27B3-46D9-9948-092158775879}"/>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64D7018A-4AE9-43E7-B3C8-C1B03D84B1FC}"/>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B494EA8C-EB24-46C0-AA43-17DF73C5A212}"/>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159849F8-7E63-44E6-A691-0C8F97F0A52E}"/>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7DE09C5-2E94-412A-B0A5-A4177B06F6AA}"/>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603A6610-B674-4FC9-9D76-4B93FDED4BEE}"/>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961976AF-70E1-4AA7-9F75-6CA5FD55EFED}"/>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F0D86048-71E8-4A30-90E8-FEBB630A9B0D}"/>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0C990687-CDD5-46FF-9FB3-9A19D098B995}"/>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78105</xdr:rowOff>
    </xdr:from>
    <xdr:to>
      <xdr:col>81</xdr:col>
      <xdr:colOff>44450</xdr:colOff>
      <xdr:row>63</xdr:row>
      <xdr:rowOff>102235</xdr:rowOff>
    </xdr:to>
    <xdr:cxnSp macro="">
      <xdr:nvCxnSpPr>
        <xdr:cNvPr id="322" name="直線コネクタ 321">
          <a:extLst>
            <a:ext uri="{FF2B5EF4-FFF2-40B4-BE49-F238E27FC236}">
              <a16:creationId xmlns:a16="http://schemas.microsoft.com/office/drawing/2014/main" id="{0C8D438E-FFC0-40B5-8EE2-CAD324B5A2C6}"/>
            </a:ext>
          </a:extLst>
        </xdr:cNvPr>
        <xdr:cNvCxnSpPr/>
      </xdr:nvCxnSpPr>
      <xdr:spPr>
        <a:xfrm>
          <a:off x="16179800" y="1087945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BE97822C-CE48-4908-A8E9-3F55E0DF1F45}"/>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AE244DBC-B020-4290-A1B1-C9F169D0BA01}"/>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53975</xdr:rowOff>
    </xdr:from>
    <xdr:to>
      <xdr:col>77</xdr:col>
      <xdr:colOff>44450</xdr:colOff>
      <xdr:row>63</xdr:row>
      <xdr:rowOff>78105</xdr:rowOff>
    </xdr:to>
    <xdr:cxnSp macro="">
      <xdr:nvCxnSpPr>
        <xdr:cNvPr id="325" name="直線コネクタ 324">
          <a:extLst>
            <a:ext uri="{FF2B5EF4-FFF2-40B4-BE49-F238E27FC236}">
              <a16:creationId xmlns:a16="http://schemas.microsoft.com/office/drawing/2014/main" id="{5F387870-9DD5-411C-82CF-9138C71F06C1}"/>
            </a:ext>
          </a:extLst>
        </xdr:cNvPr>
        <xdr:cNvCxnSpPr/>
      </xdr:nvCxnSpPr>
      <xdr:spPr>
        <a:xfrm>
          <a:off x="15290800" y="1085532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FF3D1D59-5398-46CD-908C-B8321120FA87}"/>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360B1552-18DE-419A-9EDF-1F43B480AEE8}"/>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53975</xdr:rowOff>
    </xdr:from>
    <xdr:to>
      <xdr:col>72</xdr:col>
      <xdr:colOff>203200</xdr:colOff>
      <xdr:row>63</xdr:row>
      <xdr:rowOff>53975</xdr:rowOff>
    </xdr:to>
    <xdr:cxnSp macro="">
      <xdr:nvCxnSpPr>
        <xdr:cNvPr id="328" name="直線コネクタ 327">
          <a:extLst>
            <a:ext uri="{FF2B5EF4-FFF2-40B4-BE49-F238E27FC236}">
              <a16:creationId xmlns:a16="http://schemas.microsoft.com/office/drawing/2014/main" id="{12B476F2-7621-4B6B-971F-6A8A8A776E45}"/>
            </a:ext>
          </a:extLst>
        </xdr:cNvPr>
        <xdr:cNvCxnSpPr/>
      </xdr:nvCxnSpPr>
      <xdr:spPr>
        <a:xfrm>
          <a:off x="14401800" y="1085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470E576A-212F-4594-A479-D671C7D80891}"/>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6007B524-BC13-4614-9FF8-2D9395AD7056}"/>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128905</xdr:rowOff>
    </xdr:from>
    <xdr:to>
      <xdr:col>68</xdr:col>
      <xdr:colOff>152400</xdr:colOff>
      <xdr:row>63</xdr:row>
      <xdr:rowOff>53975</xdr:rowOff>
    </xdr:to>
    <xdr:cxnSp macro="">
      <xdr:nvCxnSpPr>
        <xdr:cNvPr id="331" name="直線コネクタ 330">
          <a:extLst>
            <a:ext uri="{FF2B5EF4-FFF2-40B4-BE49-F238E27FC236}">
              <a16:creationId xmlns:a16="http://schemas.microsoft.com/office/drawing/2014/main" id="{A85D0887-0CD3-44A3-A9AE-522FEA658C04}"/>
            </a:ext>
          </a:extLst>
        </xdr:cNvPr>
        <xdr:cNvCxnSpPr/>
      </xdr:nvCxnSpPr>
      <xdr:spPr>
        <a:xfrm>
          <a:off x="13512800" y="1075880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60BC2FFB-BF0C-4660-82D9-6E60960B81F5}"/>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669EEB68-9A7D-454B-B012-389D1F4E42B4}"/>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E7B18C50-58D0-40F3-B422-A7A88976EF6B}"/>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15532045-64D3-4842-9584-4BBBE3C841F9}"/>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E04FB9C5-0AFF-4A86-8C13-7ACFC479967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70CB05D1-4595-4898-8209-DD9E8C0337BE}"/>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848E7A65-752E-4CB7-B48B-8A8F8B2EA6B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4AD2184B-9B3E-4784-BFCF-AB1432C447E2}"/>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300A7DFE-34C8-4BDB-A6FF-3C3BA7AF7CA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51435</xdr:rowOff>
    </xdr:from>
    <xdr:to>
      <xdr:col>81</xdr:col>
      <xdr:colOff>95250</xdr:colOff>
      <xdr:row>63</xdr:row>
      <xdr:rowOff>153035</xdr:rowOff>
    </xdr:to>
    <xdr:sp macro="" textlink="">
      <xdr:nvSpPr>
        <xdr:cNvPr id="341" name="楕円 340">
          <a:extLst>
            <a:ext uri="{FF2B5EF4-FFF2-40B4-BE49-F238E27FC236}">
              <a16:creationId xmlns:a16="http://schemas.microsoft.com/office/drawing/2014/main" id="{05135886-B0DD-4DD6-A077-CD868EAB3177}"/>
            </a:ext>
          </a:extLst>
        </xdr:cNvPr>
        <xdr:cNvSpPr/>
      </xdr:nvSpPr>
      <xdr:spPr>
        <a:xfrm>
          <a:off x="169672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23512</xdr:rowOff>
    </xdr:from>
    <xdr:ext cx="762000" cy="259045"/>
    <xdr:sp macro="" textlink="">
      <xdr:nvSpPr>
        <xdr:cNvPr id="342" name="定員管理の状況該当値テキスト">
          <a:extLst>
            <a:ext uri="{FF2B5EF4-FFF2-40B4-BE49-F238E27FC236}">
              <a16:creationId xmlns:a16="http://schemas.microsoft.com/office/drawing/2014/main" id="{15C520F0-8352-4186-89F8-1BF9FAA9F720}"/>
            </a:ext>
          </a:extLst>
        </xdr:cNvPr>
        <xdr:cNvSpPr txBox="1"/>
      </xdr:nvSpPr>
      <xdr:spPr>
        <a:xfrm>
          <a:off x="17106900" y="1082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27305</xdr:rowOff>
    </xdr:from>
    <xdr:to>
      <xdr:col>77</xdr:col>
      <xdr:colOff>95250</xdr:colOff>
      <xdr:row>63</xdr:row>
      <xdr:rowOff>128905</xdr:rowOff>
    </xdr:to>
    <xdr:sp macro="" textlink="">
      <xdr:nvSpPr>
        <xdr:cNvPr id="343" name="楕円 342">
          <a:extLst>
            <a:ext uri="{FF2B5EF4-FFF2-40B4-BE49-F238E27FC236}">
              <a16:creationId xmlns:a16="http://schemas.microsoft.com/office/drawing/2014/main" id="{B5DEB15A-EAF9-4446-A44C-26B11DFA8C96}"/>
            </a:ext>
          </a:extLst>
        </xdr:cNvPr>
        <xdr:cNvSpPr/>
      </xdr:nvSpPr>
      <xdr:spPr>
        <a:xfrm>
          <a:off x="16129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113682</xdr:rowOff>
    </xdr:from>
    <xdr:ext cx="736600" cy="259045"/>
    <xdr:sp macro="" textlink="">
      <xdr:nvSpPr>
        <xdr:cNvPr id="344" name="テキスト ボックス 343">
          <a:extLst>
            <a:ext uri="{FF2B5EF4-FFF2-40B4-BE49-F238E27FC236}">
              <a16:creationId xmlns:a16="http://schemas.microsoft.com/office/drawing/2014/main" id="{8C43E569-A0C1-4FB2-BDF8-0F393997BA90}"/>
            </a:ext>
          </a:extLst>
        </xdr:cNvPr>
        <xdr:cNvSpPr txBox="1"/>
      </xdr:nvSpPr>
      <xdr:spPr>
        <a:xfrm>
          <a:off x="15798800" y="10915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3175</xdr:rowOff>
    </xdr:from>
    <xdr:to>
      <xdr:col>73</xdr:col>
      <xdr:colOff>44450</xdr:colOff>
      <xdr:row>63</xdr:row>
      <xdr:rowOff>104775</xdr:rowOff>
    </xdr:to>
    <xdr:sp macro="" textlink="">
      <xdr:nvSpPr>
        <xdr:cNvPr id="345" name="楕円 344">
          <a:extLst>
            <a:ext uri="{FF2B5EF4-FFF2-40B4-BE49-F238E27FC236}">
              <a16:creationId xmlns:a16="http://schemas.microsoft.com/office/drawing/2014/main" id="{A57A7CF9-73DC-44EE-8F8D-586B584CA55F}"/>
            </a:ext>
          </a:extLst>
        </xdr:cNvPr>
        <xdr:cNvSpPr/>
      </xdr:nvSpPr>
      <xdr:spPr>
        <a:xfrm>
          <a:off x="15240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89552</xdr:rowOff>
    </xdr:from>
    <xdr:ext cx="762000" cy="259045"/>
    <xdr:sp macro="" textlink="">
      <xdr:nvSpPr>
        <xdr:cNvPr id="346" name="テキスト ボックス 345">
          <a:extLst>
            <a:ext uri="{FF2B5EF4-FFF2-40B4-BE49-F238E27FC236}">
              <a16:creationId xmlns:a16="http://schemas.microsoft.com/office/drawing/2014/main" id="{E7B91B12-9BFB-4251-90C0-B4431D553CE5}"/>
            </a:ext>
          </a:extLst>
        </xdr:cNvPr>
        <xdr:cNvSpPr txBox="1"/>
      </xdr:nvSpPr>
      <xdr:spPr>
        <a:xfrm>
          <a:off x="14909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3175</xdr:rowOff>
    </xdr:from>
    <xdr:to>
      <xdr:col>68</xdr:col>
      <xdr:colOff>203200</xdr:colOff>
      <xdr:row>63</xdr:row>
      <xdr:rowOff>104775</xdr:rowOff>
    </xdr:to>
    <xdr:sp macro="" textlink="">
      <xdr:nvSpPr>
        <xdr:cNvPr id="347" name="楕円 346">
          <a:extLst>
            <a:ext uri="{FF2B5EF4-FFF2-40B4-BE49-F238E27FC236}">
              <a16:creationId xmlns:a16="http://schemas.microsoft.com/office/drawing/2014/main" id="{AE49257D-9977-4DED-A1B4-2DAC7A70BFF8}"/>
            </a:ext>
          </a:extLst>
        </xdr:cNvPr>
        <xdr:cNvSpPr/>
      </xdr:nvSpPr>
      <xdr:spPr>
        <a:xfrm>
          <a:off x="14351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89552</xdr:rowOff>
    </xdr:from>
    <xdr:ext cx="762000" cy="259045"/>
    <xdr:sp macro="" textlink="">
      <xdr:nvSpPr>
        <xdr:cNvPr id="348" name="テキスト ボックス 347">
          <a:extLst>
            <a:ext uri="{FF2B5EF4-FFF2-40B4-BE49-F238E27FC236}">
              <a16:creationId xmlns:a16="http://schemas.microsoft.com/office/drawing/2014/main" id="{9B4C0C8C-11B5-4DB6-A870-A6AECE10DCEB}"/>
            </a:ext>
          </a:extLst>
        </xdr:cNvPr>
        <xdr:cNvSpPr txBox="1"/>
      </xdr:nvSpPr>
      <xdr:spPr>
        <a:xfrm>
          <a:off x="14020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78105</xdr:rowOff>
    </xdr:from>
    <xdr:to>
      <xdr:col>64</xdr:col>
      <xdr:colOff>152400</xdr:colOff>
      <xdr:row>63</xdr:row>
      <xdr:rowOff>8255</xdr:rowOff>
    </xdr:to>
    <xdr:sp macro="" textlink="">
      <xdr:nvSpPr>
        <xdr:cNvPr id="349" name="楕円 348">
          <a:extLst>
            <a:ext uri="{FF2B5EF4-FFF2-40B4-BE49-F238E27FC236}">
              <a16:creationId xmlns:a16="http://schemas.microsoft.com/office/drawing/2014/main" id="{BAF0458D-287F-4146-8CB8-08CF7276D60E}"/>
            </a:ext>
          </a:extLst>
        </xdr:cNvPr>
        <xdr:cNvSpPr/>
      </xdr:nvSpPr>
      <xdr:spPr>
        <a:xfrm>
          <a:off x="13462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164482</xdr:rowOff>
    </xdr:from>
    <xdr:ext cx="762000" cy="259045"/>
    <xdr:sp macro="" textlink="">
      <xdr:nvSpPr>
        <xdr:cNvPr id="350" name="テキスト ボックス 349">
          <a:extLst>
            <a:ext uri="{FF2B5EF4-FFF2-40B4-BE49-F238E27FC236}">
              <a16:creationId xmlns:a16="http://schemas.microsoft.com/office/drawing/2014/main" id="{676B2849-0397-4252-BE2C-F6E073170796}"/>
            </a:ext>
          </a:extLst>
        </xdr:cNvPr>
        <xdr:cNvSpPr txBox="1"/>
      </xdr:nvSpPr>
      <xdr:spPr>
        <a:xfrm>
          <a:off x="13131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7F6A36C9-12A0-4A99-A79A-8CB99D509F44}"/>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AEAAA58-6501-4FAB-872C-73718DEB3E8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A083FF89-D2AB-46F2-B940-75B2C2A9DD02}"/>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B8F60FDB-715F-41F9-8747-9D3D75C9D5AE}"/>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2AC5D2D4-BB14-421D-B203-C529DCA4EC1B}"/>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3BA9B8CD-2A99-4E55-B544-36372D998B13}"/>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26C5A16E-AA87-4F40-9955-E0FBD00B545C}"/>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44448196-7FA5-4D6B-87E6-E969A84FA54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BEED7067-B763-43AB-873C-A7476CAE3BB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93B87AE8-6A56-423E-B293-C227E5E4FE2C}"/>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C3E6CF7D-A911-458D-81BB-BD0A7794AE25}"/>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4D7770F0-F758-44B7-BCCE-B28ABF62E944}"/>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13FEF637-116C-4A4D-B557-DCB0754FEA8D}"/>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地方債残高の増に伴う元利償還金の増加等により前年度比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ポイント増加となったが、世代間負担の公平に意を用いながらも市債の適正な運用を図ってきたことから、類似団体平均を下回っている。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今後も財政支援措置のある有利な市債の活用により、健全な財政運営を行っていく。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BB214CB-207F-4170-8E1F-DB4BD719BEAD}"/>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262EA7BA-C11B-49A6-B94F-576CEFD6E69F}"/>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9169C974-C4C8-42CB-BF9E-9A32DC08631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733634F8-6FDF-4AEC-B234-79F39E9D4169}"/>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33998C78-EC4E-4FBD-8EDB-C0F4B06E9948}"/>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71159540-B327-46D7-AA3A-36451E865B9C}"/>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DEB10C2F-2942-4A2E-9E41-83BC24E64F8D}"/>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94E66DED-2030-40A0-9418-5EADBA388C53}"/>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68718E5F-7807-46B1-9901-315741B3B22D}"/>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44463161-B68B-42EA-A8FB-438B0BDCA3C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CF05E074-15A1-4CBF-B522-BEB9CED6042C}"/>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B14E788B-82A8-44C2-B63D-027031B742CE}"/>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4AAD9E27-34A2-4070-96F9-AC86E8C37586}"/>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5A396997-5A78-4179-AD54-E82708E2E151}"/>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8851219E-7858-40C2-A77A-FDBBDF6A58EC}"/>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C79BE863-D422-4813-B5A1-EEB092EB5A15}"/>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6C31C429-295A-4E5C-8EC3-68FB0E48497C}"/>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BBE48E03-4E22-422F-AD74-781BE3B9AD24}"/>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59869178-1F32-4772-A5A3-30D6C4E49D5B}"/>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A0BA1E08-FF81-4E72-A762-61ADF80D8509}"/>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95E785E4-A2A4-4582-BA33-FAF2E77B54A1}"/>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113695</xdr:rowOff>
    </xdr:from>
    <xdr:to>
      <xdr:col>81</xdr:col>
      <xdr:colOff>44450</xdr:colOff>
      <xdr:row>39</xdr:row>
      <xdr:rowOff>45659</xdr:rowOff>
    </xdr:to>
    <xdr:cxnSp macro="">
      <xdr:nvCxnSpPr>
        <xdr:cNvPr id="385" name="直線コネクタ 384">
          <a:extLst>
            <a:ext uri="{FF2B5EF4-FFF2-40B4-BE49-F238E27FC236}">
              <a16:creationId xmlns:a16="http://schemas.microsoft.com/office/drawing/2014/main" id="{2CDFAB7F-C8BA-4BF6-8C34-BD9220704F32}"/>
            </a:ext>
          </a:extLst>
        </xdr:cNvPr>
        <xdr:cNvCxnSpPr/>
      </xdr:nvCxnSpPr>
      <xdr:spPr>
        <a:xfrm>
          <a:off x="16179800" y="6628795"/>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86" name="公債費負担の状況平均値テキスト">
          <a:extLst>
            <a:ext uri="{FF2B5EF4-FFF2-40B4-BE49-F238E27FC236}">
              <a16:creationId xmlns:a16="http://schemas.microsoft.com/office/drawing/2014/main" id="{ABE11F9C-00A9-4AEA-9954-E4FC02043D51}"/>
            </a:ext>
          </a:extLst>
        </xdr:cNvPr>
        <xdr:cNvSpPr txBox="1"/>
      </xdr:nvSpPr>
      <xdr:spPr>
        <a:xfrm>
          <a:off x="17106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E708E1B6-1228-4720-AF36-6878139A2678}"/>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79224</xdr:rowOff>
    </xdr:from>
    <xdr:to>
      <xdr:col>77</xdr:col>
      <xdr:colOff>44450</xdr:colOff>
      <xdr:row>38</xdr:row>
      <xdr:rowOff>113695</xdr:rowOff>
    </xdr:to>
    <xdr:cxnSp macro="">
      <xdr:nvCxnSpPr>
        <xdr:cNvPr id="388" name="直線コネクタ 387">
          <a:extLst>
            <a:ext uri="{FF2B5EF4-FFF2-40B4-BE49-F238E27FC236}">
              <a16:creationId xmlns:a16="http://schemas.microsoft.com/office/drawing/2014/main" id="{AE133A09-44A5-48B3-B6A4-656AAFE23A4E}"/>
            </a:ext>
          </a:extLst>
        </xdr:cNvPr>
        <xdr:cNvCxnSpPr/>
      </xdr:nvCxnSpPr>
      <xdr:spPr>
        <a:xfrm>
          <a:off x="15290800" y="65943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05927A27-8A32-47D3-9324-4C7223B5E05C}"/>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0" name="テキスト ボックス 389">
          <a:extLst>
            <a:ext uri="{FF2B5EF4-FFF2-40B4-BE49-F238E27FC236}">
              <a16:creationId xmlns:a16="http://schemas.microsoft.com/office/drawing/2014/main" id="{7604B78D-A971-4B5B-A589-886ECFD009D7}"/>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79224</xdr:rowOff>
    </xdr:from>
    <xdr:to>
      <xdr:col>72</xdr:col>
      <xdr:colOff>203200</xdr:colOff>
      <xdr:row>38</xdr:row>
      <xdr:rowOff>90715</xdr:rowOff>
    </xdr:to>
    <xdr:cxnSp macro="">
      <xdr:nvCxnSpPr>
        <xdr:cNvPr id="391" name="直線コネクタ 390">
          <a:extLst>
            <a:ext uri="{FF2B5EF4-FFF2-40B4-BE49-F238E27FC236}">
              <a16:creationId xmlns:a16="http://schemas.microsoft.com/office/drawing/2014/main" id="{010BC50C-45A8-4AED-B6D2-BA9A5B63EFC7}"/>
            </a:ext>
          </a:extLst>
        </xdr:cNvPr>
        <xdr:cNvCxnSpPr/>
      </xdr:nvCxnSpPr>
      <xdr:spPr>
        <a:xfrm flipV="1">
          <a:off x="14401800" y="65943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63E0B9D9-6CA8-452A-9301-6E00C32C4391}"/>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3" name="テキスト ボックス 392">
          <a:extLst>
            <a:ext uri="{FF2B5EF4-FFF2-40B4-BE49-F238E27FC236}">
              <a16:creationId xmlns:a16="http://schemas.microsoft.com/office/drawing/2014/main" id="{CCE9E3A9-35DE-4898-A316-BB79A6CDC972}"/>
            </a:ext>
          </a:extLst>
        </xdr:cNvPr>
        <xdr:cNvSpPr txBox="1"/>
      </xdr:nvSpPr>
      <xdr:spPr>
        <a:xfrm>
          <a:off x="14909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79224</xdr:rowOff>
    </xdr:from>
    <xdr:to>
      <xdr:col>68</xdr:col>
      <xdr:colOff>152400</xdr:colOff>
      <xdr:row>38</xdr:row>
      <xdr:rowOff>90715</xdr:rowOff>
    </xdr:to>
    <xdr:cxnSp macro="">
      <xdr:nvCxnSpPr>
        <xdr:cNvPr id="394" name="直線コネクタ 393">
          <a:extLst>
            <a:ext uri="{FF2B5EF4-FFF2-40B4-BE49-F238E27FC236}">
              <a16:creationId xmlns:a16="http://schemas.microsoft.com/office/drawing/2014/main" id="{C50B64BE-1513-4FE6-812A-661BEFE5F27F}"/>
            </a:ext>
          </a:extLst>
        </xdr:cNvPr>
        <xdr:cNvCxnSpPr/>
      </xdr:nvCxnSpPr>
      <xdr:spPr>
        <a:xfrm>
          <a:off x="13512800" y="65943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1BD64B0F-13E7-4309-8FF9-00AAA126AA20}"/>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396" name="テキスト ボックス 395">
          <a:extLst>
            <a:ext uri="{FF2B5EF4-FFF2-40B4-BE49-F238E27FC236}">
              <a16:creationId xmlns:a16="http://schemas.microsoft.com/office/drawing/2014/main" id="{267C89D9-1DA4-4F94-94B6-20E7E20E9310}"/>
            </a:ext>
          </a:extLst>
        </xdr:cNvPr>
        <xdr:cNvSpPr txBox="1"/>
      </xdr:nvSpPr>
      <xdr:spPr>
        <a:xfrm>
          <a:off x="14020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14E052FA-5545-49F6-ACB7-BF8355BB8BE0}"/>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8" name="テキスト ボックス 397">
          <a:extLst>
            <a:ext uri="{FF2B5EF4-FFF2-40B4-BE49-F238E27FC236}">
              <a16:creationId xmlns:a16="http://schemas.microsoft.com/office/drawing/2014/main" id="{525284A9-7561-4FB6-A6A3-4AA01FA41CB2}"/>
            </a:ext>
          </a:extLst>
        </xdr:cNvPr>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FA7BC927-98A6-4870-A0D3-462261E4AD2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EF09B4BE-3C6F-453D-8699-DEB67A88890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CC2A39A2-8D5F-4FD0-BB36-9882E7D8D133}"/>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B7F6D73-1722-4A4A-892D-DFF87EC08C7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7D379988-6AF0-44EF-9D3C-EF7D172E65C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166309</xdr:rowOff>
    </xdr:from>
    <xdr:to>
      <xdr:col>81</xdr:col>
      <xdr:colOff>95250</xdr:colOff>
      <xdr:row>39</xdr:row>
      <xdr:rowOff>96459</xdr:rowOff>
    </xdr:to>
    <xdr:sp macro="" textlink="">
      <xdr:nvSpPr>
        <xdr:cNvPr id="404" name="楕円 403">
          <a:extLst>
            <a:ext uri="{FF2B5EF4-FFF2-40B4-BE49-F238E27FC236}">
              <a16:creationId xmlns:a16="http://schemas.microsoft.com/office/drawing/2014/main" id="{4C4AF9CF-499C-4341-A1D5-2195AF9F1C70}"/>
            </a:ext>
          </a:extLst>
        </xdr:cNvPr>
        <xdr:cNvSpPr/>
      </xdr:nvSpPr>
      <xdr:spPr>
        <a:xfrm>
          <a:off x="16967200" y="668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11386</xdr:rowOff>
    </xdr:from>
    <xdr:ext cx="762000" cy="259045"/>
    <xdr:sp macro="" textlink="">
      <xdr:nvSpPr>
        <xdr:cNvPr id="405" name="公債費負担の状況該当値テキスト">
          <a:extLst>
            <a:ext uri="{FF2B5EF4-FFF2-40B4-BE49-F238E27FC236}">
              <a16:creationId xmlns:a16="http://schemas.microsoft.com/office/drawing/2014/main" id="{EBABCBFA-8E20-4C91-85CC-FF7B4A42A5CB}"/>
            </a:ext>
          </a:extLst>
        </xdr:cNvPr>
        <xdr:cNvSpPr txBox="1"/>
      </xdr:nvSpPr>
      <xdr:spPr>
        <a:xfrm>
          <a:off x="17106900" y="652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62895</xdr:rowOff>
    </xdr:from>
    <xdr:to>
      <xdr:col>77</xdr:col>
      <xdr:colOff>95250</xdr:colOff>
      <xdr:row>38</xdr:row>
      <xdr:rowOff>164495</xdr:rowOff>
    </xdr:to>
    <xdr:sp macro="" textlink="">
      <xdr:nvSpPr>
        <xdr:cNvPr id="406" name="楕円 405">
          <a:extLst>
            <a:ext uri="{FF2B5EF4-FFF2-40B4-BE49-F238E27FC236}">
              <a16:creationId xmlns:a16="http://schemas.microsoft.com/office/drawing/2014/main" id="{34EF4362-6AA0-4DD8-A376-769D75786F6C}"/>
            </a:ext>
          </a:extLst>
        </xdr:cNvPr>
        <xdr:cNvSpPr/>
      </xdr:nvSpPr>
      <xdr:spPr>
        <a:xfrm>
          <a:off x="16129000" y="657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3222</xdr:rowOff>
    </xdr:from>
    <xdr:ext cx="736600" cy="259045"/>
    <xdr:sp macro="" textlink="">
      <xdr:nvSpPr>
        <xdr:cNvPr id="407" name="テキスト ボックス 406">
          <a:extLst>
            <a:ext uri="{FF2B5EF4-FFF2-40B4-BE49-F238E27FC236}">
              <a16:creationId xmlns:a16="http://schemas.microsoft.com/office/drawing/2014/main" id="{1A76D484-4FAF-41F2-808C-47F0B7F52DA5}"/>
            </a:ext>
          </a:extLst>
        </xdr:cNvPr>
        <xdr:cNvSpPr txBox="1"/>
      </xdr:nvSpPr>
      <xdr:spPr>
        <a:xfrm>
          <a:off x="15798800" y="63468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28424</xdr:rowOff>
    </xdr:from>
    <xdr:to>
      <xdr:col>73</xdr:col>
      <xdr:colOff>44450</xdr:colOff>
      <xdr:row>38</xdr:row>
      <xdr:rowOff>130024</xdr:rowOff>
    </xdr:to>
    <xdr:sp macro="" textlink="">
      <xdr:nvSpPr>
        <xdr:cNvPr id="408" name="楕円 407">
          <a:extLst>
            <a:ext uri="{FF2B5EF4-FFF2-40B4-BE49-F238E27FC236}">
              <a16:creationId xmlns:a16="http://schemas.microsoft.com/office/drawing/2014/main" id="{010DE600-E535-443F-8ED6-119C5E876FC2}"/>
            </a:ext>
          </a:extLst>
        </xdr:cNvPr>
        <xdr:cNvSpPr/>
      </xdr:nvSpPr>
      <xdr:spPr>
        <a:xfrm>
          <a:off x="15240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140201</xdr:rowOff>
    </xdr:from>
    <xdr:ext cx="762000" cy="259045"/>
    <xdr:sp macro="" textlink="">
      <xdr:nvSpPr>
        <xdr:cNvPr id="409" name="テキスト ボックス 408">
          <a:extLst>
            <a:ext uri="{FF2B5EF4-FFF2-40B4-BE49-F238E27FC236}">
              <a16:creationId xmlns:a16="http://schemas.microsoft.com/office/drawing/2014/main" id="{0D30BFAB-BEE7-4AF8-AE35-F3FA855837A4}"/>
            </a:ext>
          </a:extLst>
        </xdr:cNvPr>
        <xdr:cNvSpPr txBox="1"/>
      </xdr:nvSpPr>
      <xdr:spPr>
        <a:xfrm>
          <a:off x="14909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39915</xdr:rowOff>
    </xdr:from>
    <xdr:to>
      <xdr:col>68</xdr:col>
      <xdr:colOff>203200</xdr:colOff>
      <xdr:row>38</xdr:row>
      <xdr:rowOff>141515</xdr:rowOff>
    </xdr:to>
    <xdr:sp macro="" textlink="">
      <xdr:nvSpPr>
        <xdr:cNvPr id="410" name="楕円 409">
          <a:extLst>
            <a:ext uri="{FF2B5EF4-FFF2-40B4-BE49-F238E27FC236}">
              <a16:creationId xmlns:a16="http://schemas.microsoft.com/office/drawing/2014/main" id="{1462E5E6-9906-45D9-9834-9864FF0091A4}"/>
            </a:ext>
          </a:extLst>
        </xdr:cNvPr>
        <xdr:cNvSpPr/>
      </xdr:nvSpPr>
      <xdr:spPr>
        <a:xfrm>
          <a:off x="14351000" y="65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151691</xdr:rowOff>
    </xdr:from>
    <xdr:ext cx="762000" cy="259045"/>
    <xdr:sp macro="" textlink="">
      <xdr:nvSpPr>
        <xdr:cNvPr id="411" name="テキスト ボックス 410">
          <a:extLst>
            <a:ext uri="{FF2B5EF4-FFF2-40B4-BE49-F238E27FC236}">
              <a16:creationId xmlns:a16="http://schemas.microsoft.com/office/drawing/2014/main" id="{F5827C2E-1421-4825-A7AC-88345F0E788B}"/>
            </a:ext>
          </a:extLst>
        </xdr:cNvPr>
        <xdr:cNvSpPr txBox="1"/>
      </xdr:nvSpPr>
      <xdr:spPr>
        <a:xfrm>
          <a:off x="14020800" y="6323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28424</xdr:rowOff>
    </xdr:from>
    <xdr:to>
      <xdr:col>64</xdr:col>
      <xdr:colOff>152400</xdr:colOff>
      <xdr:row>38</xdr:row>
      <xdr:rowOff>130024</xdr:rowOff>
    </xdr:to>
    <xdr:sp macro="" textlink="">
      <xdr:nvSpPr>
        <xdr:cNvPr id="412" name="楕円 411">
          <a:extLst>
            <a:ext uri="{FF2B5EF4-FFF2-40B4-BE49-F238E27FC236}">
              <a16:creationId xmlns:a16="http://schemas.microsoft.com/office/drawing/2014/main" id="{80951E1D-3BD6-4581-9513-823B8B63D694}"/>
            </a:ext>
          </a:extLst>
        </xdr:cNvPr>
        <xdr:cNvSpPr/>
      </xdr:nvSpPr>
      <xdr:spPr>
        <a:xfrm>
          <a:off x="13462000" y="654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140201</xdr:rowOff>
    </xdr:from>
    <xdr:ext cx="762000" cy="259045"/>
    <xdr:sp macro="" textlink="">
      <xdr:nvSpPr>
        <xdr:cNvPr id="413" name="テキスト ボックス 412">
          <a:extLst>
            <a:ext uri="{FF2B5EF4-FFF2-40B4-BE49-F238E27FC236}">
              <a16:creationId xmlns:a16="http://schemas.microsoft.com/office/drawing/2014/main" id="{0EE3D0D4-886F-4F74-A415-C4D8552439AA}"/>
            </a:ext>
          </a:extLst>
        </xdr:cNvPr>
        <xdr:cNvSpPr txBox="1"/>
      </xdr:nvSpPr>
      <xdr:spPr>
        <a:xfrm>
          <a:off x="13131800" y="6312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CFBAECA5-A7FD-46F3-84AC-A6CAFD3003F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1CF818D6-4E5E-4C56-87B4-D866F5C571D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EC296BC0-429C-4182-81C0-DCD252EFA079}"/>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B7EC41F4-F66C-4943-BB4E-1BE1252AEDF9}"/>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E23B1B59-BCF1-4CBE-9981-2103B0262A1E}"/>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3A932BB-919B-401D-AD7F-0387631EF919}"/>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49555CC5-AF35-43B4-B514-49D4D73E587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BED68E75-7B50-4ED7-A2C3-88E90D7D9DA3}"/>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6731C260-4DAF-4ADC-977C-095EFB7D9AB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21509F10-0F7D-4F76-897E-30FFB728627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3BA79DC9-A866-4A3B-B1AA-3ADD46D7DB2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7C149711-7668-46C9-A7D9-EB63EC45C876}"/>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D5735DB5-D62D-4AB7-B450-219D9DEC91B8}"/>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地方債残高が前年度比横ばいであった一方、基金残高の増加や都市計画税等の充当可能財源が増加したことから、将来負担比率は前年度と比較して</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引き続き市債の適正な運用を図り、健全な財政運営を行っていく。</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1BBEA9D8-9901-48CF-A98C-06CD54A46FA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B395E246-6DEA-48A2-B115-AE5719AF037D}"/>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7CE3E8B8-8F1C-493F-95D2-1889DD207376}"/>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5989A945-8841-41E3-9134-B4A7060A0E41}"/>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6F7EC3B6-D0FF-4792-BDA3-DEE564E8F50E}"/>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F14C3F69-5820-4F93-A200-7735F4D7E97E}"/>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3FC8197D-2216-4A53-AEC7-2CA38FDBF64D}"/>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CB440616-7BD9-4530-99EA-D24CE2C41131}"/>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5000F1E7-7A08-4FFF-B777-BD4470379AB2}"/>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65C25ED8-8459-4C3A-95B8-5C8C56B97977}"/>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209960BD-DCB6-42C0-A12F-121E1A5F21F3}"/>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1ADAE561-CD1A-4B84-A930-53B808F19F51}"/>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28AA9400-8F27-43C3-83BD-F8BC41FB8BEE}"/>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C3CF4016-BAF1-472F-AA51-6A9ED6905C3B}"/>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572E7F1E-2408-46D4-932A-D06A832FE570}"/>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373069D5-FCCC-4018-8008-C60400B89730}"/>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96ECA542-5A86-420A-80EA-A64498B7E17F}"/>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F5125918-D9EC-4002-A7E2-FDF580B20F4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76860</xdr:rowOff>
    </xdr:from>
    <xdr:to>
      <xdr:col>81</xdr:col>
      <xdr:colOff>44450</xdr:colOff>
      <xdr:row>14</xdr:row>
      <xdr:rowOff>142494</xdr:rowOff>
    </xdr:to>
    <xdr:cxnSp macro="">
      <xdr:nvCxnSpPr>
        <xdr:cNvPr id="445" name="直線コネクタ 444">
          <a:extLst>
            <a:ext uri="{FF2B5EF4-FFF2-40B4-BE49-F238E27FC236}">
              <a16:creationId xmlns:a16="http://schemas.microsoft.com/office/drawing/2014/main" id="{8D2EE722-5457-4D70-9602-2001429B3EC3}"/>
            </a:ext>
          </a:extLst>
        </xdr:cNvPr>
        <xdr:cNvCxnSpPr/>
      </xdr:nvCxnSpPr>
      <xdr:spPr>
        <a:xfrm flipV="1">
          <a:off x="16179800" y="2477160"/>
          <a:ext cx="838200" cy="6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6" name="将来負担の状況平均値テキスト">
          <a:extLst>
            <a:ext uri="{FF2B5EF4-FFF2-40B4-BE49-F238E27FC236}">
              <a16:creationId xmlns:a16="http://schemas.microsoft.com/office/drawing/2014/main" id="{6B623D71-25C1-4FC0-9134-8BEF429EF92F}"/>
            </a:ext>
          </a:extLst>
        </xdr:cNvPr>
        <xdr:cNvSpPr txBox="1"/>
      </xdr:nvSpPr>
      <xdr:spPr>
        <a:xfrm>
          <a:off x="17106900" y="2548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401EFA80-418C-4F26-A0E6-39E313999DFE}"/>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142494</xdr:rowOff>
    </xdr:from>
    <xdr:to>
      <xdr:col>77</xdr:col>
      <xdr:colOff>44450</xdr:colOff>
      <xdr:row>15</xdr:row>
      <xdr:rowOff>21234</xdr:rowOff>
    </xdr:to>
    <xdr:cxnSp macro="">
      <xdr:nvCxnSpPr>
        <xdr:cNvPr id="448" name="直線コネクタ 447">
          <a:extLst>
            <a:ext uri="{FF2B5EF4-FFF2-40B4-BE49-F238E27FC236}">
              <a16:creationId xmlns:a16="http://schemas.microsoft.com/office/drawing/2014/main" id="{9F377E4E-C4CA-4B5E-9992-7D5D20045543}"/>
            </a:ext>
          </a:extLst>
        </xdr:cNvPr>
        <xdr:cNvCxnSpPr/>
      </xdr:nvCxnSpPr>
      <xdr:spPr>
        <a:xfrm flipV="1">
          <a:off x="15290800" y="2542794"/>
          <a:ext cx="889000" cy="5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223E7EC1-BE0E-4677-8F47-F17445EE9F52}"/>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140784</xdr:rowOff>
    </xdr:from>
    <xdr:ext cx="736600" cy="259045"/>
    <xdr:sp macro="" textlink="">
      <xdr:nvSpPr>
        <xdr:cNvPr id="450" name="テキスト ボックス 449">
          <a:extLst>
            <a:ext uri="{FF2B5EF4-FFF2-40B4-BE49-F238E27FC236}">
              <a16:creationId xmlns:a16="http://schemas.microsoft.com/office/drawing/2014/main" id="{369A83E3-0D7B-4B72-89E9-8DE0E54154CD}"/>
            </a:ext>
          </a:extLst>
        </xdr:cNvPr>
        <xdr:cNvSpPr txBox="1"/>
      </xdr:nvSpPr>
      <xdr:spPr>
        <a:xfrm>
          <a:off x="15798800" y="271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17374</xdr:rowOff>
    </xdr:from>
    <xdr:to>
      <xdr:col>72</xdr:col>
      <xdr:colOff>203200</xdr:colOff>
      <xdr:row>15</xdr:row>
      <xdr:rowOff>21234</xdr:rowOff>
    </xdr:to>
    <xdr:cxnSp macro="">
      <xdr:nvCxnSpPr>
        <xdr:cNvPr id="451" name="直線コネクタ 450">
          <a:extLst>
            <a:ext uri="{FF2B5EF4-FFF2-40B4-BE49-F238E27FC236}">
              <a16:creationId xmlns:a16="http://schemas.microsoft.com/office/drawing/2014/main" id="{276E18EA-A622-4F6E-AE9D-8DBCD8DCA68F}"/>
            </a:ext>
          </a:extLst>
        </xdr:cNvPr>
        <xdr:cNvCxnSpPr/>
      </xdr:nvCxnSpPr>
      <xdr:spPr>
        <a:xfrm>
          <a:off x="14401800" y="2589124"/>
          <a:ext cx="889000" cy="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28280CDD-4DD5-47B9-B407-CF1E00447290}"/>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47515</xdr:rowOff>
    </xdr:from>
    <xdr:ext cx="762000" cy="259045"/>
    <xdr:sp macro="" textlink="">
      <xdr:nvSpPr>
        <xdr:cNvPr id="453" name="テキスト ボックス 452">
          <a:extLst>
            <a:ext uri="{FF2B5EF4-FFF2-40B4-BE49-F238E27FC236}">
              <a16:creationId xmlns:a16="http://schemas.microsoft.com/office/drawing/2014/main" id="{6BE58138-AC06-44DB-8F13-A7B2270DB4F7}"/>
            </a:ext>
          </a:extLst>
        </xdr:cNvPr>
        <xdr:cNvSpPr txBox="1"/>
      </xdr:nvSpPr>
      <xdr:spPr>
        <a:xfrm>
          <a:off x="14909800" y="279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17374</xdr:rowOff>
    </xdr:from>
    <xdr:to>
      <xdr:col>68</xdr:col>
      <xdr:colOff>152400</xdr:colOff>
      <xdr:row>15</xdr:row>
      <xdr:rowOff>55016</xdr:rowOff>
    </xdr:to>
    <xdr:cxnSp macro="">
      <xdr:nvCxnSpPr>
        <xdr:cNvPr id="454" name="直線コネクタ 453">
          <a:extLst>
            <a:ext uri="{FF2B5EF4-FFF2-40B4-BE49-F238E27FC236}">
              <a16:creationId xmlns:a16="http://schemas.microsoft.com/office/drawing/2014/main" id="{0FAE4EC9-AD27-4433-93CA-859DF422C819}"/>
            </a:ext>
          </a:extLst>
        </xdr:cNvPr>
        <xdr:cNvCxnSpPr/>
      </xdr:nvCxnSpPr>
      <xdr:spPr>
        <a:xfrm flipV="1">
          <a:off x="13512800" y="2589124"/>
          <a:ext cx="889000" cy="3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8378AB1B-9D5C-486B-B26D-B1FEFDAC3A4A}"/>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70680</xdr:rowOff>
    </xdr:from>
    <xdr:ext cx="762000" cy="259045"/>
    <xdr:sp macro="" textlink="">
      <xdr:nvSpPr>
        <xdr:cNvPr id="456" name="テキスト ボックス 455">
          <a:extLst>
            <a:ext uri="{FF2B5EF4-FFF2-40B4-BE49-F238E27FC236}">
              <a16:creationId xmlns:a16="http://schemas.microsoft.com/office/drawing/2014/main" id="{EC04E55B-CB76-44F3-8F44-B7D123377D01}"/>
            </a:ext>
          </a:extLst>
        </xdr:cNvPr>
        <xdr:cNvSpPr txBox="1"/>
      </xdr:nvSpPr>
      <xdr:spPr>
        <a:xfrm>
          <a:off x="14020800" y="281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99E74121-7190-4C49-9D34-06AC7A53A746}"/>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71645</xdr:rowOff>
    </xdr:from>
    <xdr:ext cx="762000" cy="259045"/>
    <xdr:sp macro="" textlink="">
      <xdr:nvSpPr>
        <xdr:cNvPr id="458" name="テキスト ボックス 457">
          <a:extLst>
            <a:ext uri="{FF2B5EF4-FFF2-40B4-BE49-F238E27FC236}">
              <a16:creationId xmlns:a16="http://schemas.microsoft.com/office/drawing/2014/main" id="{6352832C-4C1A-481E-8EA1-F5C604C3CF23}"/>
            </a:ext>
          </a:extLst>
        </xdr:cNvPr>
        <xdr:cNvSpPr txBox="1"/>
      </xdr:nvSpPr>
      <xdr:spPr>
        <a:xfrm>
          <a:off x="13131800" y="281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8C7A7D1-48D5-44A0-9705-4D4ED38A7431}"/>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CBEF73C-8817-4B18-8F15-5CEB573744B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4AA28C29-E348-4A08-9577-ED9CF4D4DC2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8AB28286-AA8C-4950-9649-F0D7A80305B5}"/>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97FAA4CB-BB81-4615-981D-CD1C0D3C686A}"/>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26060</xdr:rowOff>
    </xdr:from>
    <xdr:to>
      <xdr:col>81</xdr:col>
      <xdr:colOff>95250</xdr:colOff>
      <xdr:row>14</xdr:row>
      <xdr:rowOff>127660</xdr:rowOff>
    </xdr:to>
    <xdr:sp macro="" textlink="">
      <xdr:nvSpPr>
        <xdr:cNvPr id="464" name="楕円 463">
          <a:extLst>
            <a:ext uri="{FF2B5EF4-FFF2-40B4-BE49-F238E27FC236}">
              <a16:creationId xmlns:a16="http://schemas.microsoft.com/office/drawing/2014/main" id="{AB882EF8-E584-4E5F-B93C-521118446608}"/>
            </a:ext>
          </a:extLst>
        </xdr:cNvPr>
        <xdr:cNvSpPr/>
      </xdr:nvSpPr>
      <xdr:spPr>
        <a:xfrm>
          <a:off x="16967200" y="24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118787</xdr:rowOff>
    </xdr:from>
    <xdr:ext cx="762000" cy="259045"/>
    <xdr:sp macro="" textlink="">
      <xdr:nvSpPr>
        <xdr:cNvPr id="465" name="将来負担の状況該当値テキスト">
          <a:extLst>
            <a:ext uri="{FF2B5EF4-FFF2-40B4-BE49-F238E27FC236}">
              <a16:creationId xmlns:a16="http://schemas.microsoft.com/office/drawing/2014/main" id="{E4F23F34-AD01-46A1-8C43-3AC1D94E1A5A}"/>
            </a:ext>
          </a:extLst>
        </xdr:cNvPr>
        <xdr:cNvSpPr txBox="1"/>
      </xdr:nvSpPr>
      <xdr:spPr>
        <a:xfrm>
          <a:off x="17106900" y="234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91694</xdr:rowOff>
    </xdr:from>
    <xdr:to>
      <xdr:col>77</xdr:col>
      <xdr:colOff>95250</xdr:colOff>
      <xdr:row>15</xdr:row>
      <xdr:rowOff>21844</xdr:rowOff>
    </xdr:to>
    <xdr:sp macro="" textlink="">
      <xdr:nvSpPr>
        <xdr:cNvPr id="466" name="楕円 465">
          <a:extLst>
            <a:ext uri="{FF2B5EF4-FFF2-40B4-BE49-F238E27FC236}">
              <a16:creationId xmlns:a16="http://schemas.microsoft.com/office/drawing/2014/main" id="{349A4215-B3AB-4C7C-86A6-E4ACE9455F28}"/>
            </a:ext>
          </a:extLst>
        </xdr:cNvPr>
        <xdr:cNvSpPr/>
      </xdr:nvSpPr>
      <xdr:spPr>
        <a:xfrm>
          <a:off x="16129000" y="249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67" name="テキスト ボックス 466">
          <a:extLst>
            <a:ext uri="{FF2B5EF4-FFF2-40B4-BE49-F238E27FC236}">
              <a16:creationId xmlns:a16="http://schemas.microsoft.com/office/drawing/2014/main" id="{0AD05CE4-AEE8-4F41-9D1A-4844663916A9}"/>
            </a:ext>
          </a:extLst>
        </xdr:cNvPr>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141884</xdr:rowOff>
    </xdr:from>
    <xdr:to>
      <xdr:col>73</xdr:col>
      <xdr:colOff>44450</xdr:colOff>
      <xdr:row>15</xdr:row>
      <xdr:rowOff>72034</xdr:rowOff>
    </xdr:to>
    <xdr:sp macro="" textlink="">
      <xdr:nvSpPr>
        <xdr:cNvPr id="468" name="楕円 467">
          <a:extLst>
            <a:ext uri="{FF2B5EF4-FFF2-40B4-BE49-F238E27FC236}">
              <a16:creationId xmlns:a16="http://schemas.microsoft.com/office/drawing/2014/main" id="{4897A610-D8F2-4854-81FB-EF9D556C2EF2}"/>
            </a:ext>
          </a:extLst>
        </xdr:cNvPr>
        <xdr:cNvSpPr/>
      </xdr:nvSpPr>
      <xdr:spPr>
        <a:xfrm>
          <a:off x="15240000" y="254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82211</xdr:rowOff>
    </xdr:from>
    <xdr:ext cx="762000" cy="259045"/>
    <xdr:sp macro="" textlink="">
      <xdr:nvSpPr>
        <xdr:cNvPr id="469" name="テキスト ボックス 468">
          <a:extLst>
            <a:ext uri="{FF2B5EF4-FFF2-40B4-BE49-F238E27FC236}">
              <a16:creationId xmlns:a16="http://schemas.microsoft.com/office/drawing/2014/main" id="{991E8B86-6B8E-496D-82C5-970D84D0C59D}"/>
            </a:ext>
          </a:extLst>
        </xdr:cNvPr>
        <xdr:cNvSpPr txBox="1"/>
      </xdr:nvSpPr>
      <xdr:spPr>
        <a:xfrm>
          <a:off x="14909800" y="231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138024</xdr:rowOff>
    </xdr:from>
    <xdr:to>
      <xdr:col>68</xdr:col>
      <xdr:colOff>203200</xdr:colOff>
      <xdr:row>15</xdr:row>
      <xdr:rowOff>68174</xdr:rowOff>
    </xdr:to>
    <xdr:sp macro="" textlink="">
      <xdr:nvSpPr>
        <xdr:cNvPr id="470" name="楕円 469">
          <a:extLst>
            <a:ext uri="{FF2B5EF4-FFF2-40B4-BE49-F238E27FC236}">
              <a16:creationId xmlns:a16="http://schemas.microsoft.com/office/drawing/2014/main" id="{E9B44E8C-AE67-4F7B-8ED8-5D80D67916E1}"/>
            </a:ext>
          </a:extLst>
        </xdr:cNvPr>
        <xdr:cNvSpPr/>
      </xdr:nvSpPr>
      <xdr:spPr>
        <a:xfrm>
          <a:off x="14351000" y="253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78351</xdr:rowOff>
    </xdr:from>
    <xdr:ext cx="762000" cy="259045"/>
    <xdr:sp macro="" textlink="">
      <xdr:nvSpPr>
        <xdr:cNvPr id="471" name="テキスト ボックス 470">
          <a:extLst>
            <a:ext uri="{FF2B5EF4-FFF2-40B4-BE49-F238E27FC236}">
              <a16:creationId xmlns:a16="http://schemas.microsoft.com/office/drawing/2014/main" id="{745B4EC8-2938-440C-A9EE-0DF56B93A8F1}"/>
            </a:ext>
          </a:extLst>
        </xdr:cNvPr>
        <xdr:cNvSpPr txBox="1"/>
      </xdr:nvSpPr>
      <xdr:spPr>
        <a:xfrm>
          <a:off x="14020800" y="2307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4216</xdr:rowOff>
    </xdr:from>
    <xdr:to>
      <xdr:col>64</xdr:col>
      <xdr:colOff>152400</xdr:colOff>
      <xdr:row>15</xdr:row>
      <xdr:rowOff>105816</xdr:rowOff>
    </xdr:to>
    <xdr:sp macro="" textlink="">
      <xdr:nvSpPr>
        <xdr:cNvPr id="472" name="楕円 471">
          <a:extLst>
            <a:ext uri="{FF2B5EF4-FFF2-40B4-BE49-F238E27FC236}">
              <a16:creationId xmlns:a16="http://schemas.microsoft.com/office/drawing/2014/main" id="{DD60BDDB-42AA-485E-81E9-E889E51BB9A7}"/>
            </a:ext>
          </a:extLst>
        </xdr:cNvPr>
        <xdr:cNvSpPr/>
      </xdr:nvSpPr>
      <xdr:spPr>
        <a:xfrm>
          <a:off x="13462000" y="25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115993</xdr:rowOff>
    </xdr:from>
    <xdr:ext cx="762000" cy="259045"/>
    <xdr:sp macro="" textlink="">
      <xdr:nvSpPr>
        <xdr:cNvPr id="473" name="テキスト ボックス 472">
          <a:extLst>
            <a:ext uri="{FF2B5EF4-FFF2-40B4-BE49-F238E27FC236}">
              <a16:creationId xmlns:a16="http://schemas.microsoft.com/office/drawing/2014/main" id="{AB91460D-9D2D-4E2C-A644-E105AB2EC928}"/>
            </a:ext>
          </a:extLst>
        </xdr:cNvPr>
        <xdr:cNvSpPr txBox="1"/>
      </xdr:nvSpPr>
      <xdr:spPr>
        <a:xfrm>
          <a:off x="13131800" y="234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270,744
268,712
767.72
134,771,525
124,709,832
6,572,798
60,708,743
100,130,363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給与改定に伴う基本給や期末勤勉手当の増加、会計年度任用職員費等の増加の影響により前年度比</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ポイントの増加となった。</a:t>
          </a:r>
        </a:p>
        <a:p>
          <a:r>
            <a:rPr kumimoji="1" lang="ja-JP" altLang="en-US" sz="1300">
              <a:latin typeface="ＭＳ Ｐゴシック" panose="020B0600070205080204" pitchFamily="50" charset="-128"/>
              <a:ea typeface="ＭＳ Ｐゴシック" panose="020B0600070205080204" pitchFamily="50" charset="-128"/>
            </a:rPr>
            <a:t>　今後も、多様化・複雑化する行政ニーズへの対応を考慮しながら、定員管理・給与の適正化を図る。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58420</xdr:rowOff>
    </xdr:from>
    <xdr:to>
      <xdr:col>24</xdr:col>
      <xdr:colOff>25400</xdr:colOff>
      <xdr:row>38</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735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58420</xdr:rowOff>
    </xdr:from>
    <xdr:to>
      <xdr:col>19</xdr:col>
      <xdr:colOff>187325</xdr:colOff>
      <xdr:row>38</xdr:row>
      <xdr:rowOff>157480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735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157480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5049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37</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9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99060</xdr:rowOff>
    </xdr:from>
    <xdr:to>
      <xdr:col>24</xdr:col>
      <xdr:colOff>76200</xdr:colOff>
      <xdr:row>39</xdr:row>
      <xdr:rowOff>29210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71137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xdr:rowOff>
    </xdr:from>
    <xdr:to>
      <xdr:col>20</xdr:col>
      <xdr:colOff>38100</xdr:colOff>
      <xdr:row>38</xdr:row>
      <xdr:rowOff>109220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93997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60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106680</xdr:rowOff>
    </xdr:from>
    <xdr:to>
      <xdr:col>15</xdr:col>
      <xdr:colOff>149225</xdr:colOff>
      <xdr:row>39</xdr:row>
      <xdr:rowOff>36830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2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21607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0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物価高騰に伴い光熱水費等が増加したことにより、前年度比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より一層事務事業の効率的執行に努め、経費の節減を図る。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121557</xdr:rowOff>
    </xdr:from>
    <xdr:to>
      <xdr:col>82</xdr:col>
      <xdr:colOff>107950</xdr:colOff>
      <xdr:row>17</xdr:row>
      <xdr:rowOff>156936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864757"/>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121557</xdr:rowOff>
    </xdr:from>
    <xdr:to>
      <xdr:col>78</xdr:col>
      <xdr:colOff>69850</xdr:colOff>
      <xdr:row>16</xdr:row>
      <xdr:rowOff>143329</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864757"/>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143329</xdr:rowOff>
    </xdr:from>
    <xdr:to>
      <xdr:col>73</xdr:col>
      <xdr:colOff>180975</xdr:colOff>
      <xdr:row>17</xdr:row>
      <xdr:rowOff>80736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886529"/>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80736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953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11084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70757</xdr:rowOff>
    </xdr:from>
    <xdr:to>
      <xdr:col>78</xdr:col>
      <xdr:colOff>120650</xdr:colOff>
      <xdr:row>17</xdr:row>
      <xdr:rowOff>907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157134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92529</xdr:rowOff>
    </xdr:from>
    <xdr:to>
      <xdr:col>74</xdr:col>
      <xdr:colOff>31750</xdr:colOff>
      <xdr:row>17</xdr:row>
      <xdr:rowOff>22679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29936</xdr:rowOff>
    </xdr:from>
    <xdr:to>
      <xdr:col>69</xdr:col>
      <xdr:colOff>142875</xdr:colOff>
      <xdr:row>17</xdr:row>
      <xdr:rowOff>131536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116313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障害福祉関連の給付費が増加したこと等により、前年度比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類似団体平均を下回っているものの、引き続き福祉サービスの適正に努める。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158750</xdr:rowOff>
    </xdr:from>
    <xdr:to>
      <xdr:col>24</xdr:col>
      <xdr:colOff>25400</xdr:colOff>
      <xdr:row>54</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245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245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101600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0</xdr:rowOff>
    </xdr:from>
    <xdr:to>
      <xdr:col>11</xdr:col>
      <xdr:colOff>9525</xdr:colOff>
      <xdr:row>54</xdr:row>
      <xdr:rowOff>101600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258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xdr:rowOff>
    </xdr:from>
    <xdr:to>
      <xdr:col>24</xdr:col>
      <xdr:colOff>76200</xdr:colOff>
      <xdr:row>54</xdr:row>
      <xdr:rowOff>114300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29227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120650</xdr:rowOff>
    </xdr:from>
    <xdr:to>
      <xdr:col>6</xdr:col>
      <xdr:colOff>171450</xdr:colOff>
      <xdr:row>54</xdr:row>
      <xdr:rowOff>50800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60977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除雪費の減や出資金の増等があったものの、その他経費を合計した歳出額はほぼ横ばいであったが、全体の経常一般財源の減額の影響で前年度比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ポイント増加となった。</a:t>
          </a:r>
        </a:p>
        <a:p>
          <a:r>
            <a:rPr kumimoji="1" lang="ja-JP" altLang="en-US" sz="1300">
              <a:latin typeface="ＭＳ Ｐゴシック" panose="020B0600070205080204" pitchFamily="50" charset="-128"/>
              <a:ea typeface="ＭＳ Ｐゴシック" panose="020B0600070205080204" pitchFamily="50" charset="-128"/>
            </a:rPr>
            <a:t>　今後も維持補修費の適正執行のほか、各特別会計における経費節減や料金適正化等により繰出金の縮減を図るなど、普通会計の負担額を減らしていくよう努める。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19050</xdr:rowOff>
    </xdr:from>
    <xdr:to>
      <xdr:col>82</xdr:col>
      <xdr:colOff>107950</xdr:colOff>
      <xdr:row>59</xdr:row>
      <xdr:rowOff>95250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1346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19050</xdr:rowOff>
    </xdr:from>
    <xdr:to>
      <xdr:col>78</xdr:col>
      <xdr:colOff>69850</xdr:colOff>
      <xdr:row>59</xdr:row>
      <xdr:rowOff>31750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134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57150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57150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147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44450</xdr:rowOff>
    </xdr:from>
    <xdr:to>
      <xdr:col>82</xdr:col>
      <xdr:colOff>158750</xdr:colOff>
      <xdr:row>59</xdr:row>
      <xdr:rowOff>146050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16527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139700</xdr:rowOff>
    </xdr:from>
    <xdr:to>
      <xdr:col>78</xdr:col>
      <xdr:colOff>120650</xdr:colOff>
      <xdr:row>59</xdr:row>
      <xdr:rowOff>69850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54627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17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6350</xdr:rowOff>
    </xdr:from>
    <xdr:to>
      <xdr:col>69</xdr:col>
      <xdr:colOff>142875</xdr:colOff>
      <xdr:row>59</xdr:row>
      <xdr:rowOff>107950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92727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20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152400</xdr:rowOff>
    </xdr:from>
    <xdr:to>
      <xdr:col>65</xdr:col>
      <xdr:colOff>53975</xdr:colOff>
      <xdr:row>59</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67327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経常的な補助金の見直し等を進め、歳出額は前年度比</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％減少となったが、全体の経常一般財源の減少により前年度比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ポイント増加となった。</a:t>
          </a:r>
        </a:p>
        <a:p>
          <a:r>
            <a:rPr kumimoji="1" lang="ja-JP" altLang="en-US" sz="1300">
              <a:latin typeface="ＭＳ Ｐゴシック" panose="020B0600070205080204" pitchFamily="50" charset="-128"/>
              <a:ea typeface="ＭＳ Ｐゴシック" panose="020B0600070205080204" pitchFamily="50" charset="-128"/>
            </a:rPr>
            <a:t>　今後も、行政の責任と役割、経費負担のあり方、事業効果等を十分検証し、廃止や統合・再編、減額、終期設定等の見直しを行う。</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92710</xdr:rowOff>
    </xdr:from>
    <xdr:to>
      <xdr:col>82</xdr:col>
      <xdr:colOff>107950</xdr:colOff>
      <xdr:row>33</xdr:row>
      <xdr:rowOff>100330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7505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92710</xdr:rowOff>
    </xdr:from>
    <xdr:to>
      <xdr:col>78</xdr:col>
      <xdr:colOff>69850</xdr:colOff>
      <xdr:row>33</xdr:row>
      <xdr:rowOff>153670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57505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153670</xdr:rowOff>
    </xdr:from>
    <xdr:to>
      <xdr:col>73</xdr:col>
      <xdr:colOff>180975</xdr:colOff>
      <xdr:row>34</xdr:row>
      <xdr:rowOff>12700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893800" y="581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12700</xdr:rowOff>
    </xdr:from>
    <xdr:to>
      <xdr:col>69</xdr:col>
      <xdr:colOff>92075</xdr:colOff>
      <xdr:row>34</xdr:row>
      <xdr:rowOff>27940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84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49530</xdr:rowOff>
    </xdr:from>
    <xdr:to>
      <xdr:col>82</xdr:col>
      <xdr:colOff>158750</xdr:colOff>
      <xdr:row>33</xdr:row>
      <xdr:rowOff>151130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66057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41910</xdr:rowOff>
    </xdr:from>
    <xdr:to>
      <xdr:col>78</xdr:col>
      <xdr:colOff>120650</xdr:colOff>
      <xdr:row>33</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153687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102870</xdr:rowOff>
    </xdr:from>
    <xdr:to>
      <xdr:col>74</xdr:col>
      <xdr:colOff>31750</xdr:colOff>
      <xdr:row>34</xdr:row>
      <xdr:rowOff>33020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43197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133350</xdr:rowOff>
    </xdr:from>
    <xdr:to>
      <xdr:col>69</xdr:col>
      <xdr:colOff>142875</xdr:colOff>
      <xdr:row>34</xdr:row>
      <xdr:rowOff>63500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73677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148590</xdr:rowOff>
    </xdr:from>
    <xdr:to>
      <xdr:col>65</xdr:col>
      <xdr:colOff>53975</xdr:colOff>
      <xdr:row>34</xdr:row>
      <xdr:rowOff>78740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88917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長期債償還元金が</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億円増加したことにより、前年度比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類似団体平均を下回っているものの、公債費負担や地方債残高の状況等を十分勘案し、後世代に過大な負担を残すことのないよう、市債の適正な運用を図る。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88900</xdr:rowOff>
    </xdr:from>
    <xdr:to>
      <xdr:col>24</xdr:col>
      <xdr:colOff>25400</xdr:colOff>
      <xdr:row>77</xdr:row>
      <xdr:rowOff>62230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11910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88900</xdr:rowOff>
    </xdr:from>
    <xdr:to>
      <xdr:col>19</xdr:col>
      <xdr:colOff>187325</xdr:colOff>
      <xdr:row>76</xdr:row>
      <xdr:rowOff>111761</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1191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111761</xdr:rowOff>
    </xdr:from>
    <xdr:to>
      <xdr:col>15</xdr:col>
      <xdr:colOff>98425</xdr:colOff>
      <xdr:row>76</xdr:row>
      <xdr:rowOff>111761</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1419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111761</xdr:rowOff>
    </xdr:from>
    <xdr:to>
      <xdr:col>11</xdr:col>
      <xdr:colOff>9525</xdr:colOff>
      <xdr:row>76</xdr:row>
      <xdr:rowOff>134620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141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60961</xdr:rowOff>
    </xdr:from>
    <xdr:to>
      <xdr:col>15</xdr:col>
      <xdr:colOff>149225</xdr:colOff>
      <xdr:row>76</xdr:row>
      <xdr:rowOff>162561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60961</xdr:rowOff>
    </xdr:from>
    <xdr:to>
      <xdr:col>11</xdr:col>
      <xdr:colOff>60325</xdr:colOff>
      <xdr:row>76</xdr:row>
      <xdr:rowOff>162561</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1287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83820</xdr:rowOff>
    </xdr:from>
    <xdr:to>
      <xdr:col>6</xdr:col>
      <xdr:colOff>171450</xdr:colOff>
      <xdr:row>77</xdr:row>
      <xdr:rowOff>13970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24147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全体の経常一般財源の減額の影響を受けて、類似団体平均と同程度の増加となっている。</a:t>
          </a:r>
        </a:p>
        <a:p>
          <a:r>
            <a:rPr kumimoji="1" lang="ja-JP" altLang="en-US" sz="1300">
              <a:latin typeface="ＭＳ Ｐゴシック" panose="020B0600070205080204" pitchFamily="50" charset="-128"/>
              <a:ea typeface="ＭＳ Ｐゴシック" panose="020B0600070205080204" pitchFamily="50" charset="-128"/>
            </a:rPr>
            <a:t>　財政の硬直化を防止するため自主財源の確保と経常的経費の縮減を図り、健全な財政運営の維持に努める。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168148</xdr:rowOff>
    </xdr:from>
    <xdr:to>
      <xdr:col>82</xdr:col>
      <xdr:colOff>107950</xdr:colOff>
      <xdr:row>78</xdr:row>
      <xdr:rowOff>26415</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98348"/>
          <a:ext cx="838200" cy="20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113301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43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168148</xdr:rowOff>
    </xdr:from>
    <xdr:to>
      <xdr:col>78</xdr:col>
      <xdr:colOff>69850</xdr:colOff>
      <xdr:row>77</xdr:row>
      <xdr:rowOff>138430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9834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120142</xdr:rowOff>
    </xdr:from>
    <xdr:to>
      <xdr:col>73</xdr:col>
      <xdr:colOff>180975</xdr:colOff>
      <xdr:row>77</xdr:row>
      <xdr:rowOff>138430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217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120142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2760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147065</xdr:rowOff>
    </xdr:from>
    <xdr:to>
      <xdr:col>82</xdr:col>
      <xdr:colOff>158750</xdr:colOff>
      <xdr:row>78</xdr:row>
      <xdr:rowOff>77215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119142</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117348</xdr:rowOff>
    </xdr:from>
    <xdr:to>
      <xdr:col>78</xdr:col>
      <xdr:colOff>120650</xdr:colOff>
      <xdr:row>77</xdr:row>
      <xdr:rowOff>47498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57675</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87630</xdr:rowOff>
    </xdr:from>
    <xdr:to>
      <xdr:col>74</xdr:col>
      <xdr:colOff>31750</xdr:colOff>
      <xdr:row>78</xdr:row>
      <xdr:rowOff>17780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27957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69342</xdr:rowOff>
    </xdr:from>
    <xdr:to>
      <xdr:col>69</xdr:col>
      <xdr:colOff>142875</xdr:colOff>
      <xdr:row>77</xdr:row>
      <xdr:rowOff>170942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135399</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58763</xdr:rowOff>
    </xdr:from>
    <xdr:to>
      <xdr:col>29</xdr:col>
      <xdr:colOff>127000</xdr:colOff>
      <xdr:row>16</xdr:row>
      <xdr:rowOff>97130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49588"/>
          <a:ext cx="647700" cy="38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97130</xdr:rowOff>
    </xdr:from>
    <xdr:to>
      <xdr:col>26</xdr:col>
      <xdr:colOff>50800</xdr:colOff>
      <xdr:row>16</xdr:row>
      <xdr:rowOff>118961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7955"/>
          <a:ext cx="698500" cy="21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118961</xdr:rowOff>
    </xdr:from>
    <xdr:to>
      <xdr:col>22</xdr:col>
      <xdr:colOff>114300</xdr:colOff>
      <xdr:row>17</xdr:row>
      <xdr:rowOff>70650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909786"/>
          <a:ext cx="698500" cy="123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70650</xdr:rowOff>
    </xdr:from>
    <xdr:to>
      <xdr:col>18</xdr:col>
      <xdr:colOff>177800</xdr:colOff>
      <xdr:row>17</xdr:row>
      <xdr:rowOff>139002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32925"/>
          <a:ext cx="698500" cy="68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7963</xdr:rowOff>
    </xdr:from>
    <xdr:to>
      <xdr:col>29</xdr:col>
      <xdr:colOff>177800</xdr:colOff>
      <xdr:row>16</xdr:row>
      <xdr:rowOff>109563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798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24490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4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46330</xdr:rowOff>
    </xdr:from>
    <xdr:to>
      <xdr:col>26</xdr:col>
      <xdr:colOff>101600</xdr:colOff>
      <xdr:row>16</xdr:row>
      <xdr:rowOff>147930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7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158107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60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68161</xdr:rowOff>
    </xdr:from>
    <xdr:to>
      <xdr:col>22</xdr:col>
      <xdr:colOff>165100</xdr:colOff>
      <xdr:row>16</xdr:row>
      <xdr:rowOff>169761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8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8488</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27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19850</xdr:rowOff>
    </xdr:from>
    <xdr:to>
      <xdr:col>19</xdr:col>
      <xdr:colOff>38100</xdr:colOff>
      <xdr:row>17</xdr:row>
      <xdr:rowOff>121450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8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131627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88202</xdr:rowOff>
    </xdr:from>
    <xdr:to>
      <xdr:col>15</xdr:col>
      <xdr:colOff>101600</xdr:colOff>
      <xdr:row>18</xdr:row>
      <xdr:rowOff>18352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504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28529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81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297841</xdr:rowOff>
    </xdr:from>
    <xdr:to>
      <xdr:col>29</xdr:col>
      <xdr:colOff>127000</xdr:colOff>
      <xdr:row>36</xdr:row>
      <xdr:rowOff>49733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908191"/>
          <a:ext cx="647700" cy="94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49733</xdr:rowOff>
    </xdr:from>
    <xdr:to>
      <xdr:col>26</xdr:col>
      <xdr:colOff>50800</xdr:colOff>
      <xdr:row>36</xdr:row>
      <xdr:rowOff>129477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02983"/>
          <a:ext cx="698500" cy="79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129477</xdr:rowOff>
    </xdr:from>
    <xdr:to>
      <xdr:col>22</xdr:col>
      <xdr:colOff>114300</xdr:colOff>
      <xdr:row>36</xdr:row>
      <xdr:rowOff>157137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82727"/>
          <a:ext cx="698500" cy="276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141859</xdr:rowOff>
    </xdr:from>
    <xdr:to>
      <xdr:col>18</xdr:col>
      <xdr:colOff>177800</xdr:colOff>
      <xdr:row>36</xdr:row>
      <xdr:rowOff>157137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95109"/>
          <a:ext cx="698500" cy="15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247041</xdr:rowOff>
    </xdr:from>
    <xdr:to>
      <xdr:col>29</xdr:col>
      <xdr:colOff>177800</xdr:colOff>
      <xdr:row>36</xdr:row>
      <xdr:rowOff>5741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857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219118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82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341833</xdr:rowOff>
    </xdr:from>
    <xdr:to>
      <xdr:col>26</xdr:col>
      <xdr:colOff>101600</xdr:colOff>
      <xdr:row>36</xdr:row>
      <xdr:rowOff>100533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52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85310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38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78677</xdr:rowOff>
    </xdr:from>
    <xdr:to>
      <xdr:col>22</xdr:col>
      <xdr:colOff>165100</xdr:colOff>
      <xdr:row>37</xdr:row>
      <xdr:rowOff>8827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3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165054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1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106337</xdr:rowOff>
    </xdr:from>
    <xdr:to>
      <xdr:col>19</xdr:col>
      <xdr:colOff>38100</xdr:colOff>
      <xdr:row>37</xdr:row>
      <xdr:rowOff>36487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5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21264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4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91059</xdr:rowOff>
    </xdr:from>
    <xdr:to>
      <xdr:col>15</xdr:col>
      <xdr:colOff>101600</xdr:colOff>
      <xdr:row>37</xdr:row>
      <xdr:rowOff>21209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443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5986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3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270,744
268,712
767.72
134,771,525
124,709,832
6,572,798
60,708,743
100,130,363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156453</xdr:rowOff>
    </xdr:from>
    <xdr:to>
      <xdr:col>24</xdr:col>
      <xdr:colOff>63500</xdr:colOff>
      <xdr:row>33</xdr:row>
      <xdr:rowOff>168373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14303"/>
          <a:ext cx="838200" cy="1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168373</xdr:rowOff>
    </xdr:from>
    <xdr:to>
      <xdr:col>19</xdr:col>
      <xdr:colOff>177800</xdr:colOff>
      <xdr:row>34</xdr:row>
      <xdr:rowOff>67985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826223"/>
          <a:ext cx="889000" cy="7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67985</xdr:rowOff>
    </xdr:from>
    <xdr:to>
      <xdr:col>15</xdr:col>
      <xdr:colOff>50800</xdr:colOff>
      <xdr:row>35</xdr:row>
      <xdr:rowOff>111778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897285"/>
          <a:ext cx="889000" cy="215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111778</xdr:rowOff>
    </xdr:from>
    <xdr:to>
      <xdr:col>10</xdr:col>
      <xdr:colOff>114300</xdr:colOff>
      <xdr:row>36</xdr:row>
      <xdr:rowOff>9169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112528"/>
          <a:ext cx="889000" cy="6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105653</xdr:rowOff>
    </xdr:from>
    <xdr:to>
      <xdr:col>24</xdr:col>
      <xdr:colOff>114300</xdr:colOff>
      <xdr:row>34</xdr:row>
      <xdr:rowOff>35803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76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128530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1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117573</xdr:rowOff>
    </xdr:from>
    <xdr:to>
      <xdr:col>20</xdr:col>
      <xdr:colOff>38100</xdr:colOff>
      <xdr:row>34</xdr:row>
      <xdr:rowOff>47723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77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64250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55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17185</xdr:rowOff>
    </xdr:from>
    <xdr:to>
      <xdr:col>15</xdr:col>
      <xdr:colOff>101600</xdr:colOff>
      <xdr:row>34</xdr:row>
      <xdr:rowOff>118785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84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135312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62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60978</xdr:rowOff>
    </xdr:from>
    <xdr:to>
      <xdr:col>10</xdr:col>
      <xdr:colOff>165100</xdr:colOff>
      <xdr:row>35</xdr:row>
      <xdr:rowOff>162578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6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7655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129819</xdr:rowOff>
    </xdr:from>
    <xdr:to>
      <xdr:col>6</xdr:col>
      <xdr:colOff>38100</xdr:colOff>
      <xdr:row>36</xdr:row>
      <xdr:rowOff>59969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3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76496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90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a:extLst>
            <a:ext uri="{FF2B5EF4-FFF2-40B4-BE49-F238E27FC236}">
              <a16:creationId xmlns:a16="http://schemas.microsoft.com/office/drawing/2014/main" id="{00000000-0008-0000-0600-000077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107410</xdr:rowOff>
    </xdr:from>
    <xdr:to>
      <xdr:col>24</xdr:col>
      <xdr:colOff>62865</xdr:colOff>
      <xdr:row>58</xdr:row>
      <xdr:rowOff>157802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4633595" y="9537160"/>
          <a:ext cx="1270" cy="564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161629</xdr:rowOff>
    </xdr:from>
    <xdr:ext cx="534377" cy="259045"/>
    <xdr:sp macro="" textlink="">
      <xdr:nvSpPr>
        <xdr:cNvPr id="121" name="物件費最小値テキスト">
          <a:extLst>
            <a:ext uri="{FF2B5EF4-FFF2-40B4-BE49-F238E27FC236}">
              <a16:creationId xmlns:a16="http://schemas.microsoft.com/office/drawing/2014/main" id="{00000000-0008-0000-0600-000079000000}"/>
            </a:ext>
          </a:extLst>
        </xdr:cNvPr>
        <xdr:cNvSpPr txBox="1"/>
      </xdr:nvSpPr>
      <xdr:spPr>
        <a:xfrm>
          <a:off x="4686300" y="10105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157802</xdr:rowOff>
    </xdr:from>
    <xdr:to>
      <xdr:col>24</xdr:col>
      <xdr:colOff>152400</xdr:colOff>
      <xdr:row>58</xdr:row>
      <xdr:rowOff>157802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10101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54087</xdr:rowOff>
    </xdr:from>
    <xdr:ext cx="534377" cy="259045"/>
    <xdr:sp macro="" textlink="">
      <xdr:nvSpPr>
        <xdr:cNvPr id="123" name="物件費最大値テキスト">
          <a:extLst>
            <a:ext uri="{FF2B5EF4-FFF2-40B4-BE49-F238E27FC236}">
              <a16:creationId xmlns:a16="http://schemas.microsoft.com/office/drawing/2014/main" id="{00000000-0008-0000-0600-00007B000000}"/>
            </a:ext>
          </a:extLst>
        </xdr:cNvPr>
        <xdr:cNvSpPr txBox="1"/>
      </xdr:nvSpPr>
      <xdr:spPr>
        <a:xfrm>
          <a:off x="4686300" y="93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107410</xdr:rowOff>
    </xdr:from>
    <xdr:to>
      <xdr:col>24</xdr:col>
      <xdr:colOff>152400</xdr:colOff>
      <xdr:row>55</xdr:row>
      <xdr:rowOff>107410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4546600" y="95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82521</xdr:rowOff>
    </xdr:from>
    <xdr:to>
      <xdr:col>24</xdr:col>
      <xdr:colOff>63500</xdr:colOff>
      <xdr:row>56</xdr:row>
      <xdr:rowOff>55490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3797300" y="9512271"/>
          <a:ext cx="838200" cy="14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36737</xdr:rowOff>
    </xdr:from>
    <xdr:ext cx="534377" cy="259045"/>
    <xdr:sp macro="" textlink="">
      <xdr:nvSpPr>
        <xdr:cNvPr id="126" name="物件費平均値テキスト">
          <a:extLst>
            <a:ext uri="{FF2B5EF4-FFF2-40B4-BE49-F238E27FC236}">
              <a16:creationId xmlns:a16="http://schemas.microsoft.com/office/drawing/2014/main" id="{00000000-0008-0000-0600-00007E000000}"/>
            </a:ext>
          </a:extLst>
        </xdr:cNvPr>
        <xdr:cNvSpPr txBox="1"/>
      </xdr:nvSpPr>
      <xdr:spPr>
        <a:xfrm>
          <a:off x="4686300" y="9809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58310</xdr:rowOff>
    </xdr:from>
    <xdr:to>
      <xdr:col>24</xdr:col>
      <xdr:colOff>114300</xdr:colOff>
      <xdr:row>57</xdr:row>
      <xdr:rowOff>159910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4584700" y="983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164332</xdr:rowOff>
    </xdr:from>
    <xdr:to>
      <xdr:col>19</xdr:col>
      <xdr:colOff>177800</xdr:colOff>
      <xdr:row>55</xdr:row>
      <xdr:rowOff>82521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908300" y="9422632"/>
          <a:ext cx="889000" cy="8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119361</xdr:rowOff>
    </xdr:from>
    <xdr:to>
      <xdr:col>20</xdr:col>
      <xdr:colOff>38100</xdr:colOff>
      <xdr:row>58</xdr:row>
      <xdr:rowOff>49511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3746500" y="989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40638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530111" y="998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65977</xdr:rowOff>
    </xdr:from>
    <xdr:to>
      <xdr:col>15</xdr:col>
      <xdr:colOff>50800</xdr:colOff>
      <xdr:row>54</xdr:row>
      <xdr:rowOff>164332</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2019300" y="9324277"/>
          <a:ext cx="889000" cy="9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49895</xdr:rowOff>
    </xdr:from>
    <xdr:to>
      <xdr:col>15</xdr:col>
      <xdr:colOff>101600</xdr:colOff>
      <xdr:row>58</xdr:row>
      <xdr:rowOff>151495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2857500" y="999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142622</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641111" y="1008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145729</xdr:rowOff>
    </xdr:from>
    <xdr:to>
      <xdr:col>10</xdr:col>
      <xdr:colOff>114300</xdr:colOff>
      <xdr:row>54</xdr:row>
      <xdr:rowOff>65977</xdr:rowOff>
    </xdr:to>
    <xdr:cxnSp macro="">
      <xdr:nvCxnSpPr>
        <xdr:cNvPr id="134" name="直線コネクタ 133">
          <a:extLst>
            <a:ext uri="{FF2B5EF4-FFF2-40B4-BE49-F238E27FC236}">
              <a16:creationId xmlns:a16="http://schemas.microsoft.com/office/drawing/2014/main" id="{00000000-0008-0000-0600-000086000000}"/>
            </a:ext>
          </a:extLst>
        </xdr:cNvPr>
        <xdr:cNvCxnSpPr/>
      </xdr:nvCxnSpPr>
      <xdr:spPr>
        <a:xfrm>
          <a:off x="1130300" y="8718229"/>
          <a:ext cx="889000" cy="60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94415</xdr:rowOff>
    </xdr:from>
    <xdr:to>
      <xdr:col>10</xdr:col>
      <xdr:colOff>165100</xdr:colOff>
      <xdr:row>59</xdr:row>
      <xdr:rowOff>24565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968500" y="1003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15692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752111" y="1013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125290</xdr:rowOff>
    </xdr:from>
    <xdr:to>
      <xdr:col>6</xdr:col>
      <xdr:colOff>38100</xdr:colOff>
      <xdr:row>59</xdr:row>
      <xdr:rowOff>55440</xdr:rowOff>
    </xdr:to>
    <xdr:sp macro="" textlink="">
      <xdr:nvSpPr>
        <xdr:cNvPr id="137" name="フローチャート: 判断 136">
          <a:extLst>
            <a:ext uri="{FF2B5EF4-FFF2-40B4-BE49-F238E27FC236}">
              <a16:creationId xmlns:a16="http://schemas.microsoft.com/office/drawing/2014/main" id="{00000000-0008-0000-0600-000089000000}"/>
            </a:ext>
          </a:extLst>
        </xdr:cNvPr>
        <xdr:cNvSpPr/>
      </xdr:nvSpPr>
      <xdr:spPr>
        <a:xfrm>
          <a:off x="1079500" y="1006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46567</xdr:rowOff>
    </xdr:from>
    <xdr:ext cx="534377"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863111" y="1016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4690</xdr:rowOff>
    </xdr:from>
    <xdr:to>
      <xdr:col>24</xdr:col>
      <xdr:colOff>114300</xdr:colOff>
      <xdr:row>56</xdr:row>
      <xdr:rowOff>106290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4584700" y="960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91067</xdr:rowOff>
    </xdr:from>
    <xdr:ext cx="534377" cy="259045"/>
    <xdr:sp macro="" textlink="">
      <xdr:nvSpPr>
        <xdr:cNvPr id="145" name="物件費該当値テキスト">
          <a:extLst>
            <a:ext uri="{FF2B5EF4-FFF2-40B4-BE49-F238E27FC236}">
              <a16:creationId xmlns:a16="http://schemas.microsoft.com/office/drawing/2014/main" id="{00000000-0008-0000-0600-000091000000}"/>
            </a:ext>
          </a:extLst>
        </xdr:cNvPr>
        <xdr:cNvSpPr txBox="1"/>
      </xdr:nvSpPr>
      <xdr:spPr>
        <a:xfrm>
          <a:off x="4686300" y="952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31721</xdr:rowOff>
    </xdr:from>
    <xdr:to>
      <xdr:col>20</xdr:col>
      <xdr:colOff>38100</xdr:colOff>
      <xdr:row>55</xdr:row>
      <xdr:rowOff>133321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3746500" y="94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149848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3530111" y="923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113532</xdr:rowOff>
    </xdr:from>
    <xdr:to>
      <xdr:col>15</xdr:col>
      <xdr:colOff>101600</xdr:colOff>
      <xdr:row>55</xdr:row>
      <xdr:rowOff>43682</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2857500" y="937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60209</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2641111" y="914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15177</xdr:rowOff>
    </xdr:from>
    <xdr:to>
      <xdr:col>10</xdr:col>
      <xdr:colOff>165100</xdr:colOff>
      <xdr:row>54</xdr:row>
      <xdr:rowOff>116777</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968500" y="927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133304</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1719795" y="904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50</xdr:row>
      <xdr:rowOff>94929</xdr:rowOff>
    </xdr:from>
    <xdr:to>
      <xdr:col>6</xdr:col>
      <xdr:colOff>38100</xdr:colOff>
      <xdr:row>51</xdr:row>
      <xdr:rowOff>25079</xdr:rowOff>
    </xdr:to>
    <xdr:sp macro="" textlink="">
      <xdr:nvSpPr>
        <xdr:cNvPr id="152" name="楕円 151">
          <a:extLst>
            <a:ext uri="{FF2B5EF4-FFF2-40B4-BE49-F238E27FC236}">
              <a16:creationId xmlns:a16="http://schemas.microsoft.com/office/drawing/2014/main" id="{00000000-0008-0000-0600-000098000000}"/>
            </a:ext>
          </a:extLst>
        </xdr:cNvPr>
        <xdr:cNvSpPr/>
      </xdr:nvSpPr>
      <xdr:spPr>
        <a:xfrm>
          <a:off x="1079500" y="866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49</xdr:row>
      <xdr:rowOff>41606</xdr:rowOff>
    </xdr:from>
    <xdr:ext cx="599010"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830795" y="844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a:extLst>
            <a:ext uri="{FF2B5EF4-FFF2-40B4-BE49-F238E27FC236}">
              <a16:creationId xmlns:a16="http://schemas.microsoft.com/office/drawing/2014/main" id="{00000000-0008-0000-0600-0000A0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a:extLst>
            <a:ext uri="{FF2B5EF4-FFF2-40B4-BE49-F238E27FC236}">
              <a16:creationId xmlns:a16="http://schemas.microsoft.com/office/drawing/2014/main" id="{00000000-0008-0000-0600-0000A1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89808</xdr:rowOff>
    </xdr:from>
    <xdr:to>
      <xdr:col>24</xdr:col>
      <xdr:colOff>63500</xdr:colOff>
      <xdr:row>76</xdr:row>
      <xdr:rowOff>68377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948558"/>
          <a:ext cx="838200" cy="1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89808</xdr:rowOff>
    </xdr:from>
    <xdr:to>
      <xdr:col>19</xdr:col>
      <xdr:colOff>177800</xdr:colOff>
      <xdr:row>76</xdr:row>
      <xdr:rowOff>72949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948558"/>
          <a:ext cx="889000" cy="15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34144</xdr:rowOff>
    </xdr:from>
    <xdr:to>
      <xdr:col>15</xdr:col>
      <xdr:colOff>50800</xdr:colOff>
      <xdr:row>76</xdr:row>
      <xdr:rowOff>72949</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3064344"/>
          <a:ext cx="889000" cy="38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34144</xdr:rowOff>
    </xdr:from>
    <xdr:to>
      <xdr:col>10</xdr:col>
      <xdr:colOff>114300</xdr:colOff>
      <xdr:row>76</xdr:row>
      <xdr:rowOff>53460</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064344"/>
          <a:ext cx="889000" cy="1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17577</xdr:rowOff>
    </xdr:from>
    <xdr:to>
      <xdr:col>24</xdr:col>
      <xdr:colOff>114300</xdr:colOff>
      <xdr:row>76</xdr:row>
      <xdr:rowOff>119177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04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40453</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89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39008</xdr:rowOff>
    </xdr:from>
    <xdr:to>
      <xdr:col>20</xdr:col>
      <xdr:colOff>38100</xdr:colOff>
      <xdr:row>75</xdr:row>
      <xdr:rowOff>140608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89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157135</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267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22149</xdr:rowOff>
    </xdr:from>
    <xdr:to>
      <xdr:col>15</xdr:col>
      <xdr:colOff>101600</xdr:colOff>
      <xdr:row>76</xdr:row>
      <xdr:rowOff>123749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05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140276</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282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154794</xdr:rowOff>
    </xdr:from>
    <xdr:to>
      <xdr:col>10</xdr:col>
      <xdr:colOff>165100</xdr:colOff>
      <xdr:row>76</xdr:row>
      <xdr:rowOff>84944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013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101471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27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2660</xdr:rowOff>
    </xdr:from>
    <xdr:to>
      <xdr:col>6</xdr:col>
      <xdr:colOff>38100</xdr:colOff>
      <xdr:row>76</xdr:row>
      <xdr:rowOff>104260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03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120787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280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50412</xdr:rowOff>
    </xdr:from>
    <xdr:to>
      <xdr:col>24</xdr:col>
      <xdr:colOff>62865</xdr:colOff>
      <xdr:row>98</xdr:row>
      <xdr:rowOff>33582</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480912"/>
          <a:ext cx="1270" cy="1354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37409</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683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33582</xdr:rowOff>
    </xdr:from>
    <xdr:to>
      <xdr:col>24</xdr:col>
      <xdr:colOff>152400</xdr:colOff>
      <xdr:row>98</xdr:row>
      <xdr:rowOff>33582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683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168539</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256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50412</xdr:rowOff>
    </xdr:from>
    <xdr:to>
      <xdr:col>24</xdr:col>
      <xdr:colOff>152400</xdr:colOff>
      <xdr:row>90</xdr:row>
      <xdr:rowOff>50412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480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99058</xdr:rowOff>
    </xdr:from>
    <xdr:to>
      <xdr:col>24</xdr:col>
      <xdr:colOff>63500</xdr:colOff>
      <xdr:row>97</xdr:row>
      <xdr:rowOff>59310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3797300" y="16558258"/>
          <a:ext cx="838200" cy="13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99156</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215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76279</xdr:rowOff>
    </xdr:from>
    <xdr:to>
      <xdr:col>24</xdr:col>
      <xdr:colOff>114300</xdr:colOff>
      <xdr:row>96</xdr:row>
      <xdr:rowOff>6429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99058</xdr:rowOff>
    </xdr:from>
    <xdr:to>
      <xdr:col>19</xdr:col>
      <xdr:colOff>177800</xdr:colOff>
      <xdr:row>98</xdr:row>
      <xdr:rowOff>31934</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558258"/>
          <a:ext cx="889000" cy="27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152612</xdr:rowOff>
    </xdr:from>
    <xdr:to>
      <xdr:col>20</xdr:col>
      <xdr:colOff>38100</xdr:colOff>
      <xdr:row>95</xdr:row>
      <xdr:rowOff>82762</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268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99289</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044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31934</xdr:rowOff>
    </xdr:from>
    <xdr:to>
      <xdr:col>15</xdr:col>
      <xdr:colOff>50800</xdr:colOff>
      <xdr:row>98</xdr:row>
      <xdr:rowOff>38612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834034"/>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50591</xdr:rowOff>
    </xdr:from>
    <xdr:to>
      <xdr:col>15</xdr:col>
      <xdr:colOff>101600</xdr:colOff>
      <xdr:row>96</xdr:row>
      <xdr:rowOff>152191</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50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168718</xdr:rowOff>
    </xdr:from>
    <xdr:ext cx="59901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08795" y="16285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38612</xdr:rowOff>
    </xdr:from>
    <xdr:to>
      <xdr:col>10</xdr:col>
      <xdr:colOff>114300</xdr:colOff>
      <xdr:row>98</xdr:row>
      <xdr:rowOff>99409</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840712"/>
          <a:ext cx="889000" cy="6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90805</xdr:rowOff>
    </xdr:from>
    <xdr:to>
      <xdr:col>10</xdr:col>
      <xdr:colOff>165100</xdr:colOff>
      <xdr:row>97</xdr:row>
      <xdr:rowOff>20955</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37482</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19795" y="16325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138058</xdr:rowOff>
    </xdr:from>
    <xdr:to>
      <xdr:col>6</xdr:col>
      <xdr:colOff>38100</xdr:colOff>
      <xdr:row>97</xdr:row>
      <xdr:rowOff>68208</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59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84735</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30795" y="16372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8510</xdr:rowOff>
    </xdr:from>
    <xdr:to>
      <xdr:col>24</xdr:col>
      <xdr:colOff>114300</xdr:colOff>
      <xdr:row>97</xdr:row>
      <xdr:rowOff>110110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63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158387</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617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48258</xdr:rowOff>
    </xdr:from>
    <xdr:to>
      <xdr:col>20</xdr:col>
      <xdr:colOff>38100</xdr:colOff>
      <xdr:row>96</xdr:row>
      <xdr:rowOff>149858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0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140985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600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152584</xdr:rowOff>
    </xdr:from>
    <xdr:to>
      <xdr:col>15</xdr:col>
      <xdr:colOff>101600</xdr:colOff>
      <xdr:row>98</xdr:row>
      <xdr:rowOff>82734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7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73861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41111" y="168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159262</xdr:rowOff>
    </xdr:from>
    <xdr:to>
      <xdr:col>10</xdr:col>
      <xdr:colOff>165100</xdr:colOff>
      <xdr:row>98</xdr:row>
      <xdr:rowOff>89412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8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80539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88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48609</xdr:rowOff>
    </xdr:from>
    <xdr:to>
      <xdr:col>6</xdr:col>
      <xdr:colOff>38100</xdr:colOff>
      <xdr:row>98</xdr:row>
      <xdr:rowOff>150209</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85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141336</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94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a:extLst>
            <a:ext uri="{FF2B5EF4-FFF2-40B4-BE49-F238E27FC236}">
              <a16:creationId xmlns:a16="http://schemas.microsoft.com/office/drawing/2014/main" id="{00000000-0008-0000-06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4" name="補助費等最小値テキスト">
          <a:extLst>
            <a:ext uri="{FF2B5EF4-FFF2-40B4-BE49-F238E27FC236}">
              <a16:creationId xmlns:a16="http://schemas.microsoft.com/office/drawing/2014/main" id="{00000000-0008-0000-0600-000026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6" name="補助費等最大値テキスト">
          <a:extLst>
            <a:ext uri="{FF2B5EF4-FFF2-40B4-BE49-F238E27FC236}">
              <a16:creationId xmlns:a16="http://schemas.microsoft.com/office/drawing/2014/main" id="{00000000-0008-0000-0600-000028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142278</xdr:rowOff>
    </xdr:from>
    <xdr:to>
      <xdr:col>55</xdr:col>
      <xdr:colOff>0</xdr:colOff>
      <xdr:row>37</xdr:row>
      <xdr:rowOff>167792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9639300" y="6485928"/>
          <a:ext cx="838200" cy="2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9" name="補助費等平均値テキスト">
          <a:extLst>
            <a:ext uri="{FF2B5EF4-FFF2-40B4-BE49-F238E27FC236}">
              <a16:creationId xmlns:a16="http://schemas.microsoft.com/office/drawing/2014/main" id="{00000000-0008-0000-0600-00002B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145605</xdr:rowOff>
    </xdr:from>
    <xdr:to>
      <xdr:col>50</xdr:col>
      <xdr:colOff>114300</xdr:colOff>
      <xdr:row>37</xdr:row>
      <xdr:rowOff>167792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8750300" y="5117655"/>
          <a:ext cx="889000" cy="139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143489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372111" y="665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29</xdr:row>
      <xdr:rowOff>145605</xdr:rowOff>
    </xdr:from>
    <xdr:to>
      <xdr:col>45</xdr:col>
      <xdr:colOff>177800</xdr:colOff>
      <xdr:row>38</xdr:row>
      <xdr:rowOff>164719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7861300" y="5117655"/>
          <a:ext cx="889000" cy="156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77233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450795" y="5392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164719</xdr:rowOff>
    </xdr:from>
    <xdr:to>
      <xdr:col>41</xdr:col>
      <xdr:colOff>50800</xdr:colOff>
      <xdr:row>39</xdr:row>
      <xdr:rowOff>4255</xdr:rowOff>
    </xdr:to>
    <xdr:cxnSp macro="">
      <xdr:nvCxnSpPr>
        <xdr:cNvPr id="307" name="直線コネクタ 306">
          <a:extLst>
            <a:ext uri="{FF2B5EF4-FFF2-40B4-BE49-F238E27FC236}">
              <a16:creationId xmlns:a16="http://schemas.microsoft.com/office/drawing/2014/main" id="{00000000-0008-0000-0600-000033010000}"/>
            </a:ext>
          </a:extLst>
        </xdr:cNvPr>
        <xdr:cNvCxnSpPr/>
      </xdr:nvCxnSpPr>
      <xdr:spPr>
        <a:xfrm flipV="1">
          <a:off x="6972300" y="6679819"/>
          <a:ext cx="8890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67174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75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88637</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77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91478</xdr:rowOff>
    </xdr:from>
    <xdr:to>
      <xdr:col>55</xdr:col>
      <xdr:colOff>50800</xdr:colOff>
      <xdr:row>38</xdr:row>
      <xdr:rowOff>21628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10426700" y="643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114355</xdr:rowOff>
    </xdr:from>
    <xdr:ext cx="534377" cy="259045"/>
    <xdr:sp macro="" textlink="">
      <xdr:nvSpPr>
        <xdr:cNvPr id="318" name="補助費等該当値テキスト">
          <a:extLst>
            <a:ext uri="{FF2B5EF4-FFF2-40B4-BE49-F238E27FC236}">
              <a16:creationId xmlns:a16="http://schemas.microsoft.com/office/drawing/2014/main" id="{00000000-0008-0000-0600-00003E010000}"/>
            </a:ext>
          </a:extLst>
        </xdr:cNvPr>
        <xdr:cNvSpPr txBox="1"/>
      </xdr:nvSpPr>
      <xdr:spPr>
        <a:xfrm>
          <a:off x="10528300" y="628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116992</xdr:rowOff>
    </xdr:from>
    <xdr:to>
      <xdr:col>50</xdr:col>
      <xdr:colOff>165100</xdr:colOff>
      <xdr:row>38</xdr:row>
      <xdr:rowOff>47143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9588500" y="6460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63669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9372111" y="623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94805</xdr:rowOff>
    </xdr:from>
    <xdr:to>
      <xdr:col>46</xdr:col>
      <xdr:colOff>38100</xdr:colOff>
      <xdr:row>30</xdr:row>
      <xdr:rowOff>24955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8699500" y="506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41482</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8450795" y="484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113919</xdr:rowOff>
    </xdr:from>
    <xdr:to>
      <xdr:col>41</xdr:col>
      <xdr:colOff>101600</xdr:colOff>
      <xdr:row>39</xdr:row>
      <xdr:rowOff>44069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7810500" y="662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60596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7594111" y="640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124905</xdr:rowOff>
    </xdr:from>
    <xdr:to>
      <xdr:col>36</xdr:col>
      <xdr:colOff>165100</xdr:colOff>
      <xdr:row>39</xdr:row>
      <xdr:rowOff>55055</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6921500" y="664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71581</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705111" y="641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103826</xdr:rowOff>
    </xdr:from>
    <xdr:to>
      <xdr:col>55</xdr:col>
      <xdr:colOff>0</xdr:colOff>
      <xdr:row>55</xdr:row>
      <xdr:rowOff>166724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9533576"/>
          <a:ext cx="838200" cy="6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103826</xdr:rowOff>
    </xdr:from>
    <xdr:to>
      <xdr:col>50</xdr:col>
      <xdr:colOff>114300</xdr:colOff>
      <xdr:row>55</xdr:row>
      <xdr:rowOff>146264</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533576"/>
          <a:ext cx="889000" cy="4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146264</xdr:rowOff>
    </xdr:from>
    <xdr:to>
      <xdr:col>45</xdr:col>
      <xdr:colOff>177800</xdr:colOff>
      <xdr:row>56</xdr:row>
      <xdr:rowOff>30413</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576014"/>
          <a:ext cx="889000" cy="55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129522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73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115599</xdr:rowOff>
    </xdr:from>
    <xdr:to>
      <xdr:col>41</xdr:col>
      <xdr:colOff>50800</xdr:colOff>
      <xdr:row>56</xdr:row>
      <xdr:rowOff>30413</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a:off x="6972300" y="9545349"/>
          <a:ext cx="889000" cy="8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135107</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51701</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115924</xdr:rowOff>
    </xdr:from>
    <xdr:to>
      <xdr:col>55</xdr:col>
      <xdr:colOff>50800</xdr:colOff>
      <xdr:row>56</xdr:row>
      <xdr:rowOff>46074</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54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138801</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39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53026</xdr:rowOff>
    </xdr:from>
    <xdr:to>
      <xdr:col>50</xdr:col>
      <xdr:colOff>165100</xdr:colOff>
      <xdr:row>55</xdr:row>
      <xdr:rowOff>154626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4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171153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25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95464</xdr:rowOff>
    </xdr:from>
    <xdr:to>
      <xdr:col>46</xdr:col>
      <xdr:colOff>38100</xdr:colOff>
      <xdr:row>56</xdr:row>
      <xdr:rowOff>25614</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52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42141</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30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151063</xdr:rowOff>
    </xdr:from>
    <xdr:to>
      <xdr:col>41</xdr:col>
      <xdr:colOff>101600</xdr:colOff>
      <xdr:row>56</xdr:row>
      <xdr:rowOff>81213</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5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97740</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35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64799</xdr:rowOff>
    </xdr:from>
    <xdr:to>
      <xdr:col>36</xdr:col>
      <xdr:colOff>165100</xdr:colOff>
      <xdr:row>55</xdr:row>
      <xdr:rowOff>166399</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94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11476</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926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92608</xdr:rowOff>
    </xdr:from>
    <xdr:to>
      <xdr:col>55</xdr:col>
      <xdr:colOff>0</xdr:colOff>
      <xdr:row>78</xdr:row>
      <xdr:rowOff>10838</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2951358"/>
          <a:ext cx="838200" cy="43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92608</xdr:rowOff>
    </xdr:from>
    <xdr:to>
      <xdr:col>50</xdr:col>
      <xdr:colOff>114300</xdr:colOff>
      <xdr:row>76</xdr:row>
      <xdr:rowOff>38385</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2951358"/>
          <a:ext cx="889000" cy="1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55394</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25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38385</xdr:rowOff>
    </xdr:from>
    <xdr:to>
      <xdr:col>45</xdr:col>
      <xdr:colOff>177800</xdr:colOff>
      <xdr:row>77</xdr:row>
      <xdr:rowOff>46682</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7861300" y="13068585"/>
          <a:ext cx="889000" cy="17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37518</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23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46682</xdr:rowOff>
    </xdr:from>
    <xdr:to>
      <xdr:col>41</xdr:col>
      <xdr:colOff>50800</xdr:colOff>
      <xdr:row>78</xdr:row>
      <xdr:rowOff>4345</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6972300" y="13248332"/>
          <a:ext cx="889000" cy="1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131488</xdr:rowOff>
    </xdr:from>
    <xdr:to>
      <xdr:col>55</xdr:col>
      <xdr:colOff>50800</xdr:colOff>
      <xdr:row>78</xdr:row>
      <xdr:rowOff>61638</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33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46415</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248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41808</xdr:rowOff>
    </xdr:from>
    <xdr:to>
      <xdr:col>50</xdr:col>
      <xdr:colOff>165100</xdr:colOff>
      <xdr:row>75</xdr:row>
      <xdr:rowOff>143408</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290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159935</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267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159035</xdr:rowOff>
    </xdr:from>
    <xdr:to>
      <xdr:col>46</xdr:col>
      <xdr:colOff>38100</xdr:colOff>
      <xdr:row>76</xdr:row>
      <xdr:rowOff>89185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0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105711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483111" y="127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167332</xdr:rowOff>
    </xdr:from>
    <xdr:to>
      <xdr:col>41</xdr:col>
      <xdr:colOff>101600</xdr:colOff>
      <xdr:row>77</xdr:row>
      <xdr:rowOff>97482</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19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88609</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329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124995</xdr:rowOff>
    </xdr:from>
    <xdr:to>
      <xdr:col>36</xdr:col>
      <xdr:colOff>165100</xdr:colOff>
      <xdr:row>78</xdr:row>
      <xdr:rowOff>55145</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3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46272</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37428" y="1341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117388</xdr:rowOff>
    </xdr:from>
    <xdr:to>
      <xdr:col>55</xdr:col>
      <xdr:colOff>0</xdr:colOff>
      <xdr:row>95</xdr:row>
      <xdr:rowOff>68880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9639300" y="16233688"/>
          <a:ext cx="838200" cy="122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109891</xdr:rowOff>
    </xdr:from>
    <xdr:to>
      <xdr:col>50</xdr:col>
      <xdr:colOff>114300</xdr:colOff>
      <xdr:row>95</xdr:row>
      <xdr:rowOff>68880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8750300" y="16226191"/>
          <a:ext cx="889000" cy="130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109891</xdr:rowOff>
    </xdr:from>
    <xdr:to>
      <xdr:col>45</xdr:col>
      <xdr:colOff>177800</xdr:colOff>
      <xdr:row>94</xdr:row>
      <xdr:rowOff>145895</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226191"/>
          <a:ext cx="889000" cy="3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65087</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83111" y="1635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125413</xdr:rowOff>
    </xdr:from>
    <xdr:to>
      <xdr:col>41</xdr:col>
      <xdr:colOff>50800</xdr:colOff>
      <xdr:row>94</xdr:row>
      <xdr:rowOff>145895</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a:off x="6972300" y="16070263"/>
          <a:ext cx="889000" cy="191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102074</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8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66588</xdr:rowOff>
    </xdr:from>
    <xdr:to>
      <xdr:col>55</xdr:col>
      <xdr:colOff>50800</xdr:colOff>
      <xdr:row>94</xdr:row>
      <xdr:rowOff>168188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182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89465</xdr:rowOff>
    </xdr:from>
    <xdr:ext cx="534377"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03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18080</xdr:rowOff>
    </xdr:from>
    <xdr:to>
      <xdr:col>50</xdr:col>
      <xdr:colOff>165100</xdr:colOff>
      <xdr:row>95</xdr:row>
      <xdr:rowOff>119680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30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110807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72111" y="1639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59091</xdr:rowOff>
    </xdr:from>
    <xdr:to>
      <xdr:col>46</xdr:col>
      <xdr:colOff>38100</xdr:colOff>
      <xdr:row>94</xdr:row>
      <xdr:rowOff>160691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1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5768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83111" y="1595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95095</xdr:rowOff>
    </xdr:from>
    <xdr:to>
      <xdr:col>41</xdr:col>
      <xdr:colOff>101600</xdr:colOff>
      <xdr:row>95</xdr:row>
      <xdr:rowOff>25245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21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41772</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94111" y="1598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74613</xdr:rowOff>
    </xdr:from>
    <xdr:to>
      <xdr:col>36</xdr:col>
      <xdr:colOff>165100</xdr:colOff>
      <xdr:row>94</xdr:row>
      <xdr:rowOff>4763</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0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21290</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579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118364</xdr:rowOff>
    </xdr:from>
    <xdr:to>
      <xdr:col>85</xdr:col>
      <xdr:colOff>127000</xdr:colOff>
      <xdr:row>38</xdr:row>
      <xdr:rowOff>31750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462014"/>
          <a:ext cx="838200" cy="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168783</xdr:rowOff>
    </xdr:from>
    <xdr:to>
      <xdr:col>81</xdr:col>
      <xdr:colOff>50800</xdr:colOff>
      <xdr:row>37</xdr:row>
      <xdr:rowOff>118364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5998083"/>
          <a:ext cx="889000" cy="4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86885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601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168783</xdr:rowOff>
    </xdr:from>
    <xdr:to>
      <xdr:col>76</xdr:col>
      <xdr:colOff>114300</xdr:colOff>
      <xdr:row>36</xdr:row>
      <xdr:rowOff>148082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5998083"/>
          <a:ext cx="889000" cy="3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48531</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9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71882</xdr:rowOff>
    </xdr:from>
    <xdr:to>
      <xdr:col>71</xdr:col>
      <xdr:colOff>177800</xdr:colOff>
      <xdr:row>36</xdr:row>
      <xdr:rowOff>148082</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072632"/>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101744</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445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156989</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152400</xdr:rowOff>
    </xdr:from>
    <xdr:to>
      <xdr:col>85</xdr:col>
      <xdr:colOff>177800</xdr:colOff>
      <xdr:row>38</xdr:row>
      <xdr:rowOff>82550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49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3827</xdr:rowOff>
    </xdr:from>
    <xdr:ext cx="469744"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34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67564</xdr:rowOff>
    </xdr:from>
    <xdr:to>
      <xdr:col>81</xdr:col>
      <xdr:colOff>101600</xdr:colOff>
      <xdr:row>37</xdr:row>
      <xdr:rowOff>169164</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41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14241</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186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117983</xdr:rowOff>
    </xdr:from>
    <xdr:to>
      <xdr:col>76</xdr:col>
      <xdr:colOff>165100</xdr:colOff>
      <xdr:row>35</xdr:row>
      <xdr:rowOff>48133</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594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33</xdr:row>
      <xdr:rowOff>64660</xdr:rowOff>
    </xdr:from>
    <xdr:ext cx="469744"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57428" y="57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97282</xdr:rowOff>
    </xdr:from>
    <xdr:to>
      <xdr:col>72</xdr:col>
      <xdr:colOff>38100</xdr:colOff>
      <xdr:row>37</xdr:row>
      <xdr:rowOff>27432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26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43959</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68428" y="60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21082</xdr:rowOff>
    </xdr:from>
    <xdr:to>
      <xdr:col>67</xdr:col>
      <xdr:colOff>101600</xdr:colOff>
      <xdr:row>35</xdr:row>
      <xdr:rowOff>122682</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02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33</xdr:row>
      <xdr:rowOff>139209</xdr:rowOff>
    </xdr:from>
    <xdr:ext cx="469744"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79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165891</xdr:rowOff>
    </xdr:from>
    <xdr:to>
      <xdr:col>85</xdr:col>
      <xdr:colOff>127000</xdr:colOff>
      <xdr:row>75</xdr:row>
      <xdr:rowOff>110439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2853191"/>
          <a:ext cx="838200" cy="1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110439</xdr:rowOff>
    </xdr:from>
    <xdr:to>
      <xdr:col>81</xdr:col>
      <xdr:colOff>50800</xdr:colOff>
      <xdr:row>75</xdr:row>
      <xdr:rowOff>139112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2969189"/>
          <a:ext cx="889000" cy="28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136042</xdr:rowOff>
    </xdr:from>
    <xdr:to>
      <xdr:col>76</xdr:col>
      <xdr:colOff>114300</xdr:colOff>
      <xdr:row>75</xdr:row>
      <xdr:rowOff>139112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2994792"/>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127486</xdr:rowOff>
    </xdr:from>
    <xdr:to>
      <xdr:col>71</xdr:col>
      <xdr:colOff>177800</xdr:colOff>
      <xdr:row>75</xdr:row>
      <xdr:rowOff>136042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2986236"/>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115091</xdr:rowOff>
    </xdr:from>
    <xdr:to>
      <xdr:col>85</xdr:col>
      <xdr:colOff>177800</xdr:colOff>
      <xdr:row>75</xdr:row>
      <xdr:rowOff>45241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28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93518</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278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59639</xdr:rowOff>
    </xdr:from>
    <xdr:to>
      <xdr:col>81</xdr:col>
      <xdr:colOff>101600</xdr:colOff>
      <xdr:row>75</xdr:row>
      <xdr:rowOff>161240</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29183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152367</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01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88312</xdr:rowOff>
    </xdr:from>
    <xdr:to>
      <xdr:col>76</xdr:col>
      <xdr:colOff>165100</xdr:colOff>
      <xdr:row>76</xdr:row>
      <xdr:rowOff>18462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294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9589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03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85242</xdr:rowOff>
    </xdr:from>
    <xdr:to>
      <xdr:col>72</xdr:col>
      <xdr:colOff>38100</xdr:colOff>
      <xdr:row>76</xdr:row>
      <xdr:rowOff>15391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29439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6520</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03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76686</xdr:rowOff>
    </xdr:from>
    <xdr:to>
      <xdr:col>67</xdr:col>
      <xdr:colOff>101600</xdr:colOff>
      <xdr:row>76</xdr:row>
      <xdr:rowOff>6837</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293543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169414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02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57404</xdr:rowOff>
    </xdr:from>
    <xdr:to>
      <xdr:col>85</xdr:col>
      <xdr:colOff>127000</xdr:colOff>
      <xdr:row>96</xdr:row>
      <xdr:rowOff>122830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516604"/>
          <a:ext cx="838200" cy="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57404</xdr:rowOff>
    </xdr:from>
    <xdr:to>
      <xdr:col>81</xdr:col>
      <xdr:colOff>50800</xdr:colOff>
      <xdr:row>97</xdr:row>
      <xdr:rowOff>141529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516604"/>
          <a:ext cx="889000" cy="25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62640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69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74343</xdr:rowOff>
    </xdr:from>
    <xdr:to>
      <xdr:col>76</xdr:col>
      <xdr:colOff>114300</xdr:colOff>
      <xdr:row>97</xdr:row>
      <xdr:rowOff>141529</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704993"/>
          <a:ext cx="889000" cy="6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74343</xdr:rowOff>
    </xdr:from>
    <xdr:to>
      <xdr:col>71</xdr:col>
      <xdr:colOff>177800</xdr:colOff>
      <xdr:row>97</xdr:row>
      <xdr:rowOff>138283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2814300" y="16704993"/>
          <a:ext cx="889000" cy="63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72030</xdr:rowOff>
    </xdr:from>
    <xdr:to>
      <xdr:col>85</xdr:col>
      <xdr:colOff>177800</xdr:colOff>
      <xdr:row>97</xdr:row>
      <xdr:rowOff>2180</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5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94907</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38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6604</xdr:rowOff>
    </xdr:from>
    <xdr:to>
      <xdr:col>81</xdr:col>
      <xdr:colOff>101600</xdr:colOff>
      <xdr:row>96</xdr:row>
      <xdr:rowOff>108204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46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124731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24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90729</xdr:rowOff>
    </xdr:from>
    <xdr:to>
      <xdr:col>76</xdr:col>
      <xdr:colOff>165100</xdr:colOff>
      <xdr:row>98</xdr:row>
      <xdr:rowOff>20879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2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12006</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57428" y="16814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23543</xdr:rowOff>
    </xdr:from>
    <xdr:to>
      <xdr:col>72</xdr:col>
      <xdr:colOff>38100</xdr:colOff>
      <xdr:row>97</xdr:row>
      <xdr:rowOff>125143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5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141670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42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87483</xdr:rowOff>
    </xdr:from>
    <xdr:to>
      <xdr:col>67</xdr:col>
      <xdr:colOff>101600</xdr:colOff>
      <xdr:row>98</xdr:row>
      <xdr:rowOff>17633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71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34160</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79428" y="1649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a:extLst>
            <a:ext uri="{FF2B5EF4-FFF2-40B4-BE49-F238E27FC236}">
              <a16:creationId xmlns:a16="http://schemas.microsoft.com/office/drawing/2014/main" id="{00000000-0008-0000-06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2" name="投資及び出資金最小値テキスト">
          <a:extLst>
            <a:ext uri="{FF2B5EF4-FFF2-40B4-BE49-F238E27FC236}">
              <a16:creationId xmlns:a16="http://schemas.microsoft.com/office/drawing/2014/main" id="{00000000-0008-0000-0600-0000E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4" name="投資及び出資金最大値テキスト">
          <a:extLst>
            <a:ext uri="{FF2B5EF4-FFF2-40B4-BE49-F238E27FC236}">
              <a16:creationId xmlns:a16="http://schemas.microsoft.com/office/drawing/2014/main" id="{00000000-0008-0000-0600-0000E8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82931</xdr:rowOff>
    </xdr:from>
    <xdr:to>
      <xdr:col>116</xdr:col>
      <xdr:colOff>63500</xdr:colOff>
      <xdr:row>38</xdr:row>
      <xdr:rowOff>101029</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21323300" y="6426581"/>
          <a:ext cx="838200" cy="18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7" name="投資及び出資金平均値テキスト">
          <a:extLst>
            <a:ext uri="{FF2B5EF4-FFF2-40B4-BE49-F238E27FC236}">
              <a16:creationId xmlns:a16="http://schemas.microsoft.com/office/drawing/2014/main" id="{00000000-0008-0000-0600-0000EB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101029</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0434300" y="6616129"/>
          <a:ext cx="889000" cy="1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32131</xdr:rowOff>
    </xdr:from>
    <xdr:to>
      <xdr:col>116</xdr:col>
      <xdr:colOff>114300</xdr:colOff>
      <xdr:row>37</xdr:row>
      <xdr:rowOff>133731</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21107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10558</xdr:rowOff>
    </xdr:from>
    <xdr:ext cx="469744" cy="259045"/>
    <xdr:sp macro="" textlink="">
      <xdr:nvSpPr>
        <xdr:cNvPr id="766" name="投資及び出資金該当値テキスト">
          <a:extLst>
            <a:ext uri="{FF2B5EF4-FFF2-40B4-BE49-F238E27FC236}">
              <a16:creationId xmlns:a16="http://schemas.microsoft.com/office/drawing/2014/main" id="{00000000-0008-0000-0600-0000FE020000}"/>
            </a:ext>
          </a:extLst>
        </xdr:cNvPr>
        <xdr:cNvSpPr txBox="1"/>
      </xdr:nvSpPr>
      <xdr:spPr>
        <a:xfrm>
          <a:off x="22212300"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50229</xdr:rowOff>
    </xdr:from>
    <xdr:to>
      <xdr:col>112</xdr:col>
      <xdr:colOff>38100</xdr:colOff>
      <xdr:row>38</xdr:row>
      <xdr:rowOff>151829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1272500" y="656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142956</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1134017" y="6658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a:extLst>
            <a:ext uri="{FF2B5EF4-FFF2-40B4-BE49-F238E27FC236}">
              <a16:creationId xmlns:a16="http://schemas.microsoft.com/office/drawing/2014/main" id="{00000000-0008-0000-0600-00001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9" name="貸付金最小値テキスト">
          <a:extLst>
            <a:ext uri="{FF2B5EF4-FFF2-40B4-BE49-F238E27FC236}">
              <a16:creationId xmlns:a16="http://schemas.microsoft.com/office/drawing/2014/main" id="{00000000-0008-0000-0600-00001F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801" name="貸付金最大値テキスト">
          <a:extLst>
            <a:ext uri="{FF2B5EF4-FFF2-40B4-BE49-F238E27FC236}">
              <a16:creationId xmlns:a16="http://schemas.microsoft.com/office/drawing/2014/main" id="{00000000-0008-0000-0600-000021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136499</xdr:rowOff>
    </xdr:from>
    <xdr:to>
      <xdr:col>116</xdr:col>
      <xdr:colOff>63500</xdr:colOff>
      <xdr:row>58</xdr:row>
      <xdr:rowOff>149949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1323300" y="10080599"/>
          <a:ext cx="838200" cy="1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4" name="貸付金平均値テキスト">
          <a:extLst>
            <a:ext uri="{FF2B5EF4-FFF2-40B4-BE49-F238E27FC236}">
              <a16:creationId xmlns:a16="http://schemas.microsoft.com/office/drawing/2014/main" id="{00000000-0008-0000-0600-000024030000}"/>
            </a:ext>
          </a:extLst>
        </xdr:cNvPr>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121831</xdr:rowOff>
    </xdr:from>
    <xdr:to>
      <xdr:col>111</xdr:col>
      <xdr:colOff>177800</xdr:colOff>
      <xdr:row>58</xdr:row>
      <xdr:rowOff>136499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20434300" y="10065931"/>
          <a:ext cx="889000" cy="1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111544</xdr:rowOff>
    </xdr:from>
    <xdr:to>
      <xdr:col>107</xdr:col>
      <xdr:colOff>50800</xdr:colOff>
      <xdr:row>58</xdr:row>
      <xdr:rowOff>121831</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9545300" y="10055644"/>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96609</xdr:rowOff>
    </xdr:from>
    <xdr:to>
      <xdr:col>102</xdr:col>
      <xdr:colOff>114300</xdr:colOff>
      <xdr:row>58</xdr:row>
      <xdr:rowOff>111544</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656300" y="10040709"/>
          <a:ext cx="889000" cy="14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99149</xdr:rowOff>
    </xdr:from>
    <xdr:to>
      <xdr:col>116</xdr:col>
      <xdr:colOff>114300</xdr:colOff>
      <xdr:row>59</xdr:row>
      <xdr:rowOff>29299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2110700" y="100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14076</xdr:rowOff>
    </xdr:from>
    <xdr:ext cx="469744" cy="259045"/>
    <xdr:sp macro="" textlink="">
      <xdr:nvSpPr>
        <xdr:cNvPr id="823" name="貸付金該当値テキスト">
          <a:extLst>
            <a:ext uri="{FF2B5EF4-FFF2-40B4-BE49-F238E27FC236}">
              <a16:creationId xmlns:a16="http://schemas.microsoft.com/office/drawing/2014/main" id="{00000000-0008-0000-0600-000037030000}"/>
            </a:ext>
          </a:extLst>
        </xdr:cNvPr>
        <xdr:cNvSpPr txBox="1"/>
      </xdr:nvSpPr>
      <xdr:spPr>
        <a:xfrm>
          <a:off x="22212300" y="99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85699</xdr:rowOff>
    </xdr:from>
    <xdr:to>
      <xdr:col>112</xdr:col>
      <xdr:colOff>38100</xdr:colOff>
      <xdr:row>59</xdr:row>
      <xdr:rowOff>15849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1272500" y="1002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6976</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1088428" y="1012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71031</xdr:rowOff>
    </xdr:from>
    <xdr:to>
      <xdr:col>107</xdr:col>
      <xdr:colOff>101600</xdr:colOff>
      <xdr:row>59</xdr:row>
      <xdr:rowOff>1181</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0383500" y="100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163758</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0199428"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60744</xdr:rowOff>
    </xdr:from>
    <xdr:to>
      <xdr:col>102</xdr:col>
      <xdr:colOff>165100</xdr:colOff>
      <xdr:row>58</xdr:row>
      <xdr:rowOff>162344</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9494500" y="1000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153471</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10428" y="10097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45809</xdr:rowOff>
    </xdr:from>
    <xdr:to>
      <xdr:col>98</xdr:col>
      <xdr:colOff>38100</xdr:colOff>
      <xdr:row>58</xdr:row>
      <xdr:rowOff>147409</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8605500" y="998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138536</xdr:rowOff>
    </xdr:from>
    <xdr:ext cx="469744"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421428" y="1008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131585</xdr:rowOff>
    </xdr:from>
    <xdr:to>
      <xdr:col>116</xdr:col>
      <xdr:colOff>63500</xdr:colOff>
      <xdr:row>75</xdr:row>
      <xdr:rowOff>164046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2990335"/>
          <a:ext cx="8382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164046</xdr:rowOff>
    </xdr:from>
    <xdr:to>
      <xdr:col>111</xdr:col>
      <xdr:colOff>177800</xdr:colOff>
      <xdr:row>76</xdr:row>
      <xdr:rowOff>26009</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3022796"/>
          <a:ext cx="889000" cy="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26009</xdr:rowOff>
    </xdr:from>
    <xdr:to>
      <xdr:col>107</xdr:col>
      <xdr:colOff>50800</xdr:colOff>
      <xdr:row>76</xdr:row>
      <xdr:rowOff>59461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056209"/>
          <a:ext cx="889000" cy="3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59461</xdr:rowOff>
    </xdr:from>
    <xdr:to>
      <xdr:col>102</xdr:col>
      <xdr:colOff>114300</xdr:colOff>
      <xdr:row>76</xdr:row>
      <xdr:rowOff>100837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flipV="1">
          <a:off x="18656300" y="13089661"/>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15727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70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29900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80785</xdr:rowOff>
    </xdr:from>
    <xdr:to>
      <xdr:col>116</xdr:col>
      <xdr:colOff>114300</xdr:colOff>
      <xdr:row>76</xdr:row>
      <xdr:rowOff>10936</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9395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59212</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91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113246</xdr:rowOff>
    </xdr:from>
    <xdr:to>
      <xdr:col>112</xdr:col>
      <xdr:colOff>38100</xdr:colOff>
      <xdr:row>76</xdr:row>
      <xdr:rowOff>43396</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9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34523</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0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146659</xdr:rowOff>
    </xdr:from>
    <xdr:to>
      <xdr:col>107</xdr:col>
      <xdr:colOff>101600</xdr:colOff>
      <xdr:row>76</xdr:row>
      <xdr:rowOff>76809</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0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67936</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09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8661</xdr:rowOff>
    </xdr:from>
    <xdr:to>
      <xdr:col>102</xdr:col>
      <xdr:colOff>165100</xdr:colOff>
      <xdr:row>76</xdr:row>
      <xdr:rowOff>110261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0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101388</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1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50037</xdr:rowOff>
    </xdr:from>
    <xdr:to>
      <xdr:col>98</xdr:col>
      <xdr:colOff>38100</xdr:colOff>
      <xdr:row>76</xdr:row>
      <xdr:rowOff>151637</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08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142764</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17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東日本大震災とそれに起因する原子力災害からの復旧・復興を市政の最重点課題として、民有地や公共施設の除染関連事業に取り組んできたことで、物件費コストが類似団体平均と比較して高い水準となっていたが、事業の進捗によりその差は縮小してきている。</a:t>
          </a:r>
        </a:p>
        <a:p>
          <a:r>
            <a:rPr kumimoji="1" lang="ja-JP" altLang="en-US" sz="1300">
              <a:latin typeface="ＭＳ Ｐゴシック" panose="020B0600070205080204" pitchFamily="50" charset="-128"/>
              <a:ea typeface="ＭＳ Ｐゴシック" panose="020B0600070205080204" pitchFamily="50" charset="-128"/>
            </a:rPr>
            <a:t>　人件費は、給与改定に伴う基本給や期末勤勉手当の増加の影響で微増となった。</a:t>
          </a:r>
        </a:p>
        <a:p>
          <a:r>
            <a:rPr kumimoji="1" lang="ja-JP" altLang="en-US" sz="1300">
              <a:latin typeface="ＭＳ Ｐゴシック" panose="020B0600070205080204" pitchFamily="50" charset="-128"/>
              <a:ea typeface="ＭＳ Ｐゴシック" panose="020B0600070205080204" pitchFamily="50" charset="-128"/>
            </a:rPr>
            <a:t>　扶助費は、コロナ禍以降の経済対策事業の影響により増加傾向にあるものの、類似団体平均を下回る状況である。</a:t>
          </a:r>
        </a:p>
        <a:p>
          <a:r>
            <a:rPr kumimoji="1" lang="ja-JP" altLang="en-US" sz="1300">
              <a:latin typeface="ＭＳ Ｐゴシック" panose="020B0600070205080204" pitchFamily="50" charset="-128"/>
              <a:ea typeface="ＭＳ Ｐゴシック" panose="020B0600070205080204" pitchFamily="50" charset="-128"/>
            </a:rPr>
            <a:t>　普通建設事業費は、新最終処分場や道の駅等が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で完了したため新規整備が大きく減少している。</a:t>
          </a:r>
        </a:p>
        <a:p>
          <a:r>
            <a:rPr kumimoji="1" lang="ja-JP" altLang="en-US" sz="1300">
              <a:latin typeface="ＭＳ Ｐゴシック" panose="020B0600070205080204" pitchFamily="50" charset="-128"/>
              <a:ea typeface="ＭＳ Ｐゴシック" panose="020B0600070205080204" pitchFamily="50" charset="-128"/>
            </a:rPr>
            <a:t>　公債費は前年度比</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％増加したが、引き続き類似団体平均を下回っている。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福島県福島市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270,744
268,712
767.72
134,771,525
124,709,832
6,572,798
60,708,743
100,130,363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47498</xdr:rowOff>
    </xdr:from>
    <xdr:to>
      <xdr:col>24</xdr:col>
      <xdr:colOff>63500</xdr:colOff>
      <xdr:row>33</xdr:row>
      <xdr:rowOff>73406</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705348"/>
          <a:ext cx="838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73406</xdr:rowOff>
    </xdr:from>
    <xdr:to>
      <xdr:col>19</xdr:col>
      <xdr:colOff>177800</xdr:colOff>
      <xdr:row>33</xdr:row>
      <xdr:rowOff>84074</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31256"/>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78740</xdr:rowOff>
    </xdr:from>
    <xdr:to>
      <xdr:col>15</xdr:col>
      <xdr:colOff>50800</xdr:colOff>
      <xdr:row>33</xdr:row>
      <xdr:rowOff>84074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36590"/>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51308</xdr:rowOff>
    </xdr:from>
    <xdr:to>
      <xdr:col>10</xdr:col>
      <xdr:colOff>114300</xdr:colOff>
      <xdr:row>33</xdr:row>
      <xdr:rowOff>78740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70915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168148</xdr:rowOff>
    </xdr:from>
    <xdr:to>
      <xdr:col>24</xdr:col>
      <xdr:colOff>114300</xdr:colOff>
      <xdr:row>33</xdr:row>
      <xdr:rowOff>98298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6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19575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05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22606</xdr:rowOff>
    </xdr:from>
    <xdr:to>
      <xdr:col>20</xdr:col>
      <xdr:colOff>38100</xdr:colOff>
      <xdr:row>33</xdr:row>
      <xdr:rowOff>124206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8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140733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455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33274</xdr:rowOff>
    </xdr:from>
    <xdr:to>
      <xdr:col>15</xdr:col>
      <xdr:colOff>101600</xdr:colOff>
      <xdr:row>33</xdr:row>
      <xdr:rowOff>134874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69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151401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466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27940</xdr:rowOff>
    </xdr:from>
    <xdr:to>
      <xdr:col>10</xdr:col>
      <xdr:colOff>165100</xdr:colOff>
      <xdr:row>33</xdr:row>
      <xdr:rowOff>129540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8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146067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508</xdr:rowOff>
    </xdr:from>
    <xdr:to>
      <xdr:col>6</xdr:col>
      <xdr:colOff>38100</xdr:colOff>
      <xdr:row>33</xdr:row>
      <xdr:rowOff>102108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118635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33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145556</xdr:rowOff>
    </xdr:from>
    <xdr:to>
      <xdr:col>24</xdr:col>
      <xdr:colOff>63500</xdr:colOff>
      <xdr:row>55</xdr:row>
      <xdr:rowOff>169723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575306"/>
          <a:ext cx="838200" cy="24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76835</xdr:rowOff>
    </xdr:from>
    <xdr:to>
      <xdr:col>19</xdr:col>
      <xdr:colOff>177800</xdr:colOff>
      <xdr:row>55</xdr:row>
      <xdr:rowOff>145556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49335"/>
          <a:ext cx="889000" cy="925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76835</xdr:rowOff>
    </xdr:from>
    <xdr:to>
      <xdr:col>15</xdr:col>
      <xdr:colOff>50800</xdr:colOff>
      <xdr:row>56</xdr:row>
      <xdr:rowOff>152088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49335"/>
          <a:ext cx="889000" cy="110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152088</xdr:rowOff>
    </xdr:from>
    <xdr:to>
      <xdr:col>10</xdr:col>
      <xdr:colOff>114300</xdr:colOff>
      <xdr:row>57</xdr:row>
      <xdr:rowOff>60234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753288"/>
          <a:ext cx="889000" cy="7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118923</xdr:rowOff>
    </xdr:from>
    <xdr:to>
      <xdr:col>24</xdr:col>
      <xdr:colOff>114300</xdr:colOff>
      <xdr:row>56</xdr:row>
      <xdr:rowOff>49073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54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141800</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400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94756</xdr:rowOff>
    </xdr:from>
    <xdr:to>
      <xdr:col>20</xdr:col>
      <xdr:colOff>38100</xdr:colOff>
      <xdr:row>56</xdr:row>
      <xdr:rowOff>24906</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52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41433</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29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26035</xdr:rowOff>
    </xdr:from>
    <xdr:to>
      <xdr:col>15</xdr:col>
      <xdr:colOff>101600</xdr:colOff>
      <xdr:row>50</xdr:row>
      <xdr:rowOff>127635</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9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144162</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37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101288</xdr:rowOff>
    </xdr:from>
    <xdr:to>
      <xdr:col>10</xdr:col>
      <xdr:colOff>165100</xdr:colOff>
      <xdr:row>57</xdr:row>
      <xdr:rowOff>31438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0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47965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47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9434</xdr:rowOff>
    </xdr:from>
    <xdr:to>
      <xdr:col>6</xdr:col>
      <xdr:colOff>38100</xdr:colOff>
      <xdr:row>57</xdr:row>
      <xdr:rowOff>111034</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102161</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7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86226</xdr:rowOff>
    </xdr:from>
    <xdr:to>
      <xdr:col>24</xdr:col>
      <xdr:colOff>63500</xdr:colOff>
      <xdr:row>77</xdr:row>
      <xdr:rowOff>60677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116426"/>
          <a:ext cx="838200" cy="14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86226</xdr:rowOff>
    </xdr:from>
    <xdr:to>
      <xdr:col>19</xdr:col>
      <xdr:colOff>177800</xdr:colOff>
      <xdr:row>77</xdr:row>
      <xdr:rowOff>9444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116426"/>
          <a:ext cx="889000" cy="9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88695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7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152392</xdr:rowOff>
    </xdr:from>
    <xdr:to>
      <xdr:col>15</xdr:col>
      <xdr:colOff>50800</xdr:colOff>
      <xdr:row>77</xdr:row>
      <xdr:rowOff>9444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182592"/>
          <a:ext cx="889000" cy="2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126359</xdr:rowOff>
    </xdr:from>
    <xdr:to>
      <xdr:col>10</xdr:col>
      <xdr:colOff>114300</xdr:colOff>
      <xdr:row>76</xdr:row>
      <xdr:rowOff>152392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2813659"/>
          <a:ext cx="889000" cy="36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9877</xdr:rowOff>
    </xdr:from>
    <xdr:to>
      <xdr:col>24</xdr:col>
      <xdr:colOff>114300</xdr:colOff>
      <xdr:row>77</xdr:row>
      <xdr:rowOff>111477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1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159754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8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35426</xdr:rowOff>
    </xdr:from>
    <xdr:to>
      <xdr:col>20</xdr:col>
      <xdr:colOff>38100</xdr:colOff>
      <xdr:row>76</xdr:row>
      <xdr:rowOff>137026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06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128153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15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130094</xdr:rowOff>
    </xdr:from>
    <xdr:to>
      <xdr:col>15</xdr:col>
      <xdr:colOff>101600</xdr:colOff>
      <xdr:row>77</xdr:row>
      <xdr:rowOff>60244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1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76771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3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101592</xdr:rowOff>
    </xdr:from>
    <xdr:to>
      <xdr:col>10</xdr:col>
      <xdr:colOff>165100</xdr:colOff>
      <xdr:row>77</xdr:row>
      <xdr:rowOff>31742</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48269</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90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75559</xdr:rowOff>
    </xdr:from>
    <xdr:to>
      <xdr:col>6</xdr:col>
      <xdr:colOff>38100</xdr:colOff>
      <xdr:row>75</xdr:row>
      <xdr:rowOff>5709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76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22236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538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31637</xdr:rowOff>
    </xdr:from>
    <xdr:to>
      <xdr:col>24</xdr:col>
      <xdr:colOff>63500</xdr:colOff>
      <xdr:row>95</xdr:row>
      <xdr:rowOff>43524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147937"/>
          <a:ext cx="838200" cy="18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31637</xdr:rowOff>
    </xdr:from>
    <xdr:to>
      <xdr:col>19</xdr:col>
      <xdr:colOff>177800</xdr:colOff>
      <xdr:row>97</xdr:row>
      <xdr:rowOff>74712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147937"/>
          <a:ext cx="889000" cy="55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74712</xdr:rowOff>
    </xdr:from>
    <xdr:to>
      <xdr:col>15</xdr:col>
      <xdr:colOff>50800</xdr:colOff>
      <xdr:row>98</xdr:row>
      <xdr:rowOff>103941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705362"/>
          <a:ext cx="889000" cy="20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123828</xdr:rowOff>
    </xdr:from>
    <xdr:to>
      <xdr:col>10</xdr:col>
      <xdr:colOff>114300</xdr:colOff>
      <xdr:row>98</xdr:row>
      <xdr:rowOff>103941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54478"/>
          <a:ext cx="889000" cy="15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164174</xdr:rowOff>
    </xdr:from>
    <xdr:to>
      <xdr:col>24</xdr:col>
      <xdr:colOff>114300</xdr:colOff>
      <xdr:row>95</xdr:row>
      <xdr:rowOff>94324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2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15601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13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152287</xdr:rowOff>
    </xdr:from>
    <xdr:to>
      <xdr:col>20</xdr:col>
      <xdr:colOff>38100</xdr:colOff>
      <xdr:row>94</xdr:row>
      <xdr:rowOff>82437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09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98964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87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23912</xdr:rowOff>
    </xdr:from>
    <xdr:to>
      <xdr:col>15</xdr:col>
      <xdr:colOff>101600</xdr:colOff>
      <xdr:row>97</xdr:row>
      <xdr:rowOff>125512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5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142039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2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53141</xdr:rowOff>
    </xdr:from>
    <xdr:to>
      <xdr:col>10</xdr:col>
      <xdr:colOff>165100</xdr:colOff>
      <xdr:row>98</xdr:row>
      <xdr:rowOff>154741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171268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63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73028</xdr:rowOff>
    </xdr:from>
    <xdr:to>
      <xdr:col>6</xdr:col>
      <xdr:colOff>38100</xdr:colOff>
      <xdr:row>98</xdr:row>
      <xdr:rowOff>3178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03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19705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7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73406</xdr:rowOff>
    </xdr:from>
    <xdr:to>
      <xdr:col>55</xdr:col>
      <xdr:colOff>0</xdr:colOff>
      <xdr:row>36</xdr:row>
      <xdr:rowOff>142901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245606"/>
          <a:ext cx="8382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110896</xdr:rowOff>
    </xdr:from>
    <xdr:to>
      <xdr:col>50</xdr:col>
      <xdr:colOff>114300</xdr:colOff>
      <xdr:row>36</xdr:row>
      <xdr:rowOff>142901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28309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61519</xdr:rowOff>
    </xdr:from>
    <xdr:to>
      <xdr:col>45</xdr:col>
      <xdr:colOff>177800</xdr:colOff>
      <xdr:row>36</xdr:row>
      <xdr:rowOff>110896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233719"/>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61519</xdr:rowOff>
    </xdr:from>
    <xdr:to>
      <xdr:col>41</xdr:col>
      <xdr:colOff>50800</xdr:colOff>
      <xdr:row>36</xdr:row>
      <xdr:rowOff>97637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233719"/>
          <a:ext cx="889000" cy="3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22606</xdr:rowOff>
    </xdr:from>
    <xdr:to>
      <xdr:col>55</xdr:col>
      <xdr:colOff>50800</xdr:colOff>
      <xdr:row>36</xdr:row>
      <xdr:rowOff>124206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19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45483</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4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92101</xdr:rowOff>
    </xdr:from>
    <xdr:to>
      <xdr:col>50</xdr:col>
      <xdr:colOff>165100</xdr:colOff>
      <xdr:row>37</xdr:row>
      <xdr:rowOff>22251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6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38778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039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60096</xdr:rowOff>
    </xdr:from>
    <xdr:to>
      <xdr:col>46</xdr:col>
      <xdr:colOff>38100</xdr:colOff>
      <xdr:row>36</xdr:row>
      <xdr:rowOff>161696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23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6773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007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10719</xdr:rowOff>
    </xdr:from>
    <xdr:to>
      <xdr:col>41</xdr:col>
      <xdr:colOff>101600</xdr:colOff>
      <xdr:row>36</xdr:row>
      <xdr:rowOff>112319</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182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128846</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5958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46837</xdr:rowOff>
    </xdr:from>
    <xdr:to>
      <xdr:col>36</xdr:col>
      <xdr:colOff>165100</xdr:colOff>
      <xdr:row>36</xdr:row>
      <xdr:rowOff>148437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2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164964</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5994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131128</xdr:rowOff>
    </xdr:from>
    <xdr:to>
      <xdr:col>55</xdr:col>
      <xdr:colOff>0</xdr:colOff>
      <xdr:row>55</xdr:row>
      <xdr:rowOff>156273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560878"/>
          <a:ext cx="8382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133471</xdr:rowOff>
    </xdr:from>
    <xdr:to>
      <xdr:col>50</xdr:col>
      <xdr:colOff>114300</xdr:colOff>
      <xdr:row>55</xdr:row>
      <xdr:rowOff>131128</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220321"/>
          <a:ext cx="889000" cy="34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41116</xdr:rowOff>
    </xdr:from>
    <xdr:to>
      <xdr:col>45</xdr:col>
      <xdr:colOff>177800</xdr:colOff>
      <xdr:row>53</xdr:row>
      <xdr:rowOff>133471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7861300" y="9127966"/>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15456</xdr:rowOff>
    </xdr:from>
    <xdr:to>
      <xdr:col>41</xdr:col>
      <xdr:colOff>50800</xdr:colOff>
      <xdr:row>53</xdr:row>
      <xdr:rowOff>41116</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9102306"/>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105473</xdr:rowOff>
    </xdr:from>
    <xdr:to>
      <xdr:col>55</xdr:col>
      <xdr:colOff>50800</xdr:colOff>
      <xdr:row>56</xdr:row>
      <xdr:rowOff>35623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53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128350</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38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80328</xdr:rowOff>
    </xdr:from>
    <xdr:to>
      <xdr:col>50</xdr:col>
      <xdr:colOff>165100</xdr:colOff>
      <xdr:row>56</xdr:row>
      <xdr:rowOff>10478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51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27005</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928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82671</xdr:rowOff>
    </xdr:from>
    <xdr:to>
      <xdr:col>46</xdr:col>
      <xdr:colOff>38100</xdr:colOff>
      <xdr:row>54</xdr:row>
      <xdr:rowOff>12821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16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29348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894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161766</xdr:rowOff>
    </xdr:from>
    <xdr:to>
      <xdr:col>41</xdr:col>
      <xdr:colOff>101600</xdr:colOff>
      <xdr:row>53</xdr:row>
      <xdr:rowOff>91916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07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108443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885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136106</xdr:rowOff>
    </xdr:from>
    <xdr:to>
      <xdr:col>36</xdr:col>
      <xdr:colOff>165100</xdr:colOff>
      <xdr:row>53</xdr:row>
      <xdr:rowOff>66256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05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82783</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882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5021</xdr:rowOff>
    </xdr:from>
    <xdr:to>
      <xdr:col>55</xdr:col>
      <xdr:colOff>0</xdr:colOff>
      <xdr:row>77</xdr:row>
      <xdr:rowOff>170462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06671"/>
          <a:ext cx="838200" cy="16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47868</xdr:rowOff>
    </xdr:from>
    <xdr:to>
      <xdr:col>50</xdr:col>
      <xdr:colOff>114300</xdr:colOff>
      <xdr:row>77</xdr:row>
      <xdr:rowOff>5021</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078068"/>
          <a:ext cx="889000" cy="12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16708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3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47868</xdr:rowOff>
    </xdr:from>
    <xdr:to>
      <xdr:col>45</xdr:col>
      <xdr:colOff>177800</xdr:colOff>
      <xdr:row>77</xdr:row>
      <xdr:rowOff>142949</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078068"/>
          <a:ext cx="889000" cy="26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161641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6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142949</xdr:rowOff>
    </xdr:from>
    <xdr:to>
      <xdr:col>41</xdr:col>
      <xdr:colOff>50800</xdr:colOff>
      <xdr:row>78</xdr:row>
      <xdr:rowOff>1674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44599"/>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119662</xdr:rowOff>
    </xdr:from>
    <xdr:to>
      <xdr:col>55</xdr:col>
      <xdr:colOff>50800</xdr:colOff>
      <xdr:row>78</xdr:row>
      <xdr:rowOff>49812</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142539</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7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125671</xdr:rowOff>
    </xdr:from>
    <xdr:to>
      <xdr:col>50</xdr:col>
      <xdr:colOff>165100</xdr:colOff>
      <xdr:row>77</xdr:row>
      <xdr:rowOff>55821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5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72349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93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168518</xdr:rowOff>
    </xdr:from>
    <xdr:to>
      <xdr:col>46</xdr:col>
      <xdr:colOff>38100</xdr:colOff>
      <xdr:row>76</xdr:row>
      <xdr:rowOff>98668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02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115195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80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92149</xdr:rowOff>
    </xdr:from>
    <xdr:to>
      <xdr:col>41</xdr:col>
      <xdr:colOff>101600</xdr:colOff>
      <xdr:row>78</xdr:row>
      <xdr:rowOff>22299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9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38826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06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122324</xdr:rowOff>
    </xdr:from>
    <xdr:to>
      <xdr:col>36</xdr:col>
      <xdr:colOff>165100</xdr:colOff>
      <xdr:row>78</xdr:row>
      <xdr:rowOff>52474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69001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09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91221</xdr:rowOff>
    </xdr:from>
    <xdr:to>
      <xdr:col>55</xdr:col>
      <xdr:colOff>0</xdr:colOff>
      <xdr:row>97</xdr:row>
      <xdr:rowOff>108920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50421"/>
          <a:ext cx="838200" cy="189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108920</xdr:rowOff>
    </xdr:from>
    <xdr:to>
      <xdr:col>50</xdr:col>
      <xdr:colOff>114300</xdr:colOff>
      <xdr:row>97</xdr:row>
      <xdr:rowOff>124825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39570"/>
          <a:ext cx="889000" cy="1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114129</xdr:rowOff>
    </xdr:from>
    <xdr:to>
      <xdr:col>45</xdr:col>
      <xdr:colOff>177800</xdr:colOff>
      <xdr:row>97</xdr:row>
      <xdr:rowOff>124825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44779"/>
          <a:ext cx="889000" cy="1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110243</xdr:rowOff>
    </xdr:from>
    <xdr:to>
      <xdr:col>41</xdr:col>
      <xdr:colOff>50800</xdr:colOff>
      <xdr:row>97</xdr:row>
      <xdr:rowOff>114129</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40893"/>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40421</xdr:rowOff>
    </xdr:from>
    <xdr:to>
      <xdr:col>55</xdr:col>
      <xdr:colOff>50800</xdr:colOff>
      <xdr:row>96</xdr:row>
      <xdr:rowOff>142021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9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63298</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5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58120</xdr:rowOff>
    </xdr:from>
    <xdr:to>
      <xdr:col>50</xdr:col>
      <xdr:colOff>165100</xdr:colOff>
      <xdr:row>97</xdr:row>
      <xdr:rowOff>159720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8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150847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74025</xdr:rowOff>
    </xdr:from>
    <xdr:to>
      <xdr:col>46</xdr:col>
      <xdr:colOff>38100</xdr:colOff>
      <xdr:row>98</xdr:row>
      <xdr:rowOff>4175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0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166752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797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63329</xdr:rowOff>
    </xdr:from>
    <xdr:to>
      <xdr:col>41</xdr:col>
      <xdr:colOff>101600</xdr:colOff>
      <xdr:row>97</xdr:row>
      <xdr:rowOff>164929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156056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78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59443</xdr:rowOff>
    </xdr:from>
    <xdr:to>
      <xdr:col>36</xdr:col>
      <xdr:colOff>165100</xdr:colOff>
      <xdr:row>97</xdr:row>
      <xdr:rowOff>161043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9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152170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78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101001</xdr:rowOff>
    </xdr:from>
    <xdr:to>
      <xdr:col>85</xdr:col>
      <xdr:colOff>127000</xdr:colOff>
      <xdr:row>36</xdr:row>
      <xdr:rowOff>77651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5481300" y="5930301"/>
          <a:ext cx="838200" cy="31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101001</xdr:rowOff>
    </xdr:from>
    <xdr:to>
      <xdr:col>81</xdr:col>
      <xdr:colOff>50800</xdr:colOff>
      <xdr:row>35</xdr:row>
      <xdr:rowOff>70467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4592300" y="5930301"/>
          <a:ext cx="889000" cy="14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70467</xdr:rowOff>
    </xdr:from>
    <xdr:to>
      <xdr:col>76</xdr:col>
      <xdr:colOff>114300</xdr:colOff>
      <xdr:row>36</xdr:row>
      <xdr:rowOff>12011</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6071217"/>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85326</xdr:rowOff>
    </xdr:from>
    <xdr:to>
      <xdr:col>71</xdr:col>
      <xdr:colOff>177800</xdr:colOff>
      <xdr:row>36</xdr:row>
      <xdr:rowOff>12011</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2814300" y="5914626"/>
          <a:ext cx="889000" cy="26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26851</xdr:rowOff>
    </xdr:from>
    <xdr:to>
      <xdr:col>85</xdr:col>
      <xdr:colOff>177800</xdr:colOff>
      <xdr:row>36</xdr:row>
      <xdr:rowOff>128451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6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5278</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617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50201</xdr:rowOff>
    </xdr:from>
    <xdr:to>
      <xdr:col>81</xdr:col>
      <xdr:colOff>101600</xdr:colOff>
      <xdr:row>34</xdr:row>
      <xdr:rowOff>151801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87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168328</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6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19667</xdr:rowOff>
    </xdr:from>
    <xdr:to>
      <xdr:col>76</xdr:col>
      <xdr:colOff>165100</xdr:colOff>
      <xdr:row>35</xdr:row>
      <xdr:rowOff>121267</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602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112394</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611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132661</xdr:rowOff>
    </xdr:from>
    <xdr:to>
      <xdr:col>72</xdr:col>
      <xdr:colOff>38100</xdr:colOff>
      <xdr:row>36</xdr:row>
      <xdr:rowOff>62811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613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53938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622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34526</xdr:rowOff>
    </xdr:from>
    <xdr:to>
      <xdr:col>67</xdr:col>
      <xdr:colOff>101600</xdr:colOff>
      <xdr:row>34</xdr:row>
      <xdr:rowOff>136126</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86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152653</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639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86646</xdr:rowOff>
    </xdr:from>
    <xdr:to>
      <xdr:col>85</xdr:col>
      <xdr:colOff>127000</xdr:colOff>
      <xdr:row>56</xdr:row>
      <xdr:rowOff>14408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5481300" y="9516396"/>
          <a:ext cx="838200" cy="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124115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55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86646</xdr:rowOff>
    </xdr:from>
    <xdr:to>
      <xdr:col>81</xdr:col>
      <xdr:colOff>50800</xdr:colOff>
      <xdr:row>55</xdr:row>
      <xdr:rowOff>124613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4592300" y="9516396"/>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96493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697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124613</xdr:rowOff>
    </xdr:from>
    <xdr:to>
      <xdr:col>76</xdr:col>
      <xdr:colOff>114300</xdr:colOff>
      <xdr:row>56</xdr:row>
      <xdr:rowOff>38297</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554363"/>
          <a:ext cx="889000" cy="8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38297</xdr:rowOff>
    </xdr:from>
    <xdr:to>
      <xdr:col>71</xdr:col>
      <xdr:colOff>177800</xdr:colOff>
      <xdr:row>56</xdr:row>
      <xdr:rowOff>99543</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39497"/>
          <a:ext cx="889000" cy="6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48582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82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135058</xdr:rowOff>
    </xdr:from>
    <xdr:to>
      <xdr:col>85</xdr:col>
      <xdr:colOff>177800</xdr:colOff>
      <xdr:row>56</xdr:row>
      <xdr:rowOff>65208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157935</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41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35846</xdr:rowOff>
    </xdr:from>
    <xdr:to>
      <xdr:col>81</xdr:col>
      <xdr:colOff>101600</xdr:colOff>
      <xdr:row>55</xdr:row>
      <xdr:rowOff>137446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4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153973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240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73813</xdr:rowOff>
    </xdr:from>
    <xdr:to>
      <xdr:col>76</xdr:col>
      <xdr:colOff>165100</xdr:colOff>
      <xdr:row>56</xdr:row>
      <xdr:rowOff>3963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0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20490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27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158947</xdr:rowOff>
    </xdr:from>
    <xdr:to>
      <xdr:col>72</xdr:col>
      <xdr:colOff>38100</xdr:colOff>
      <xdr:row>56</xdr:row>
      <xdr:rowOff>89097</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5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105624</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63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48743</xdr:rowOff>
    </xdr:from>
    <xdr:to>
      <xdr:col>67</xdr:col>
      <xdr:colOff>101600</xdr:colOff>
      <xdr:row>56</xdr:row>
      <xdr:rowOff>150343</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64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166870</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42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118363</xdr:rowOff>
    </xdr:from>
    <xdr:to>
      <xdr:col>85</xdr:col>
      <xdr:colOff>127000</xdr:colOff>
      <xdr:row>78</xdr:row>
      <xdr:rowOff>31750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320013"/>
          <a:ext cx="838200" cy="8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168783</xdr:rowOff>
    </xdr:from>
    <xdr:to>
      <xdr:col>81</xdr:col>
      <xdr:colOff>50800</xdr:colOff>
      <xdr:row>77</xdr:row>
      <xdr:rowOff>118363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856083"/>
          <a:ext cx="889000" cy="463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86885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45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168783</xdr:rowOff>
    </xdr:from>
    <xdr:to>
      <xdr:col>76</xdr:col>
      <xdr:colOff>114300</xdr:colOff>
      <xdr:row>76</xdr:row>
      <xdr:rowOff>148082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856083"/>
          <a:ext cx="889000" cy="32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48531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2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71882</xdr:rowOff>
    </xdr:from>
    <xdr:to>
      <xdr:col>71</xdr:col>
      <xdr:colOff>177800</xdr:colOff>
      <xdr:row>76</xdr:row>
      <xdr:rowOff>148082</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2930632"/>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101744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03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156990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58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152400</xdr:rowOff>
    </xdr:from>
    <xdr:to>
      <xdr:col>85</xdr:col>
      <xdr:colOff>177800</xdr:colOff>
      <xdr:row>78</xdr:row>
      <xdr:rowOff>82550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3827</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20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67563</xdr:rowOff>
    </xdr:from>
    <xdr:to>
      <xdr:col>81</xdr:col>
      <xdr:colOff>101600</xdr:colOff>
      <xdr:row>77</xdr:row>
      <xdr:rowOff>169163</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2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14240</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0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117983</xdr:rowOff>
    </xdr:from>
    <xdr:to>
      <xdr:col>76</xdr:col>
      <xdr:colOff>165100</xdr:colOff>
      <xdr:row>75</xdr:row>
      <xdr:rowOff>48133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80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64660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258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97282</xdr:rowOff>
    </xdr:from>
    <xdr:to>
      <xdr:col>72</xdr:col>
      <xdr:colOff>38100</xdr:colOff>
      <xdr:row>77</xdr:row>
      <xdr:rowOff>27432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12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43959</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290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21082</xdr:rowOff>
    </xdr:from>
    <xdr:to>
      <xdr:col>67</xdr:col>
      <xdr:colOff>101600</xdr:colOff>
      <xdr:row>75</xdr:row>
      <xdr:rowOff>122682</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28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139209</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265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165891</xdr:rowOff>
    </xdr:from>
    <xdr:to>
      <xdr:col>85</xdr:col>
      <xdr:colOff>127000</xdr:colOff>
      <xdr:row>95</xdr:row>
      <xdr:rowOff>110440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5481300" y="16282191"/>
          <a:ext cx="838200" cy="11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110440</xdr:rowOff>
    </xdr:from>
    <xdr:to>
      <xdr:col>81</xdr:col>
      <xdr:colOff>50800</xdr:colOff>
      <xdr:row>95</xdr:row>
      <xdr:rowOff>139112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4592300" y="16398190"/>
          <a:ext cx="889000" cy="28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136043</xdr:rowOff>
    </xdr:from>
    <xdr:to>
      <xdr:col>76</xdr:col>
      <xdr:colOff>114300</xdr:colOff>
      <xdr:row>95</xdr:row>
      <xdr:rowOff>139112</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423793"/>
          <a:ext cx="889000" cy="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127487</xdr:rowOff>
    </xdr:from>
    <xdr:to>
      <xdr:col>71</xdr:col>
      <xdr:colOff>177800</xdr:colOff>
      <xdr:row>95</xdr:row>
      <xdr:rowOff>136043</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a:off x="12814300" y="16415237"/>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115091</xdr:rowOff>
    </xdr:from>
    <xdr:to>
      <xdr:col>85</xdr:col>
      <xdr:colOff>177800</xdr:colOff>
      <xdr:row>95</xdr:row>
      <xdr:rowOff>45241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231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93518</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20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59640</xdr:rowOff>
    </xdr:from>
    <xdr:to>
      <xdr:col>81</xdr:col>
      <xdr:colOff>101600</xdr:colOff>
      <xdr:row>95</xdr:row>
      <xdr:rowOff>161240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3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152367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44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88312</xdr:rowOff>
    </xdr:from>
    <xdr:to>
      <xdr:col>76</xdr:col>
      <xdr:colOff>165100</xdr:colOff>
      <xdr:row>96</xdr:row>
      <xdr:rowOff>18462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37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9589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46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85243</xdr:rowOff>
    </xdr:from>
    <xdr:to>
      <xdr:col>72</xdr:col>
      <xdr:colOff>38100</xdr:colOff>
      <xdr:row>96</xdr:row>
      <xdr:rowOff>15393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37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6520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46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76687</xdr:rowOff>
    </xdr:from>
    <xdr:to>
      <xdr:col>67</xdr:col>
      <xdr:colOff>101600</xdr:colOff>
      <xdr:row>96</xdr:row>
      <xdr:rowOff>6837</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36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169414</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45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民生費は、除染関連事業の進捗等により災害救助費が減少したことに加え、</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実施の住民税非課税世帯等への給付金事業が皆減したことにより、減額となった。</a:t>
          </a:r>
        </a:p>
        <a:p>
          <a:r>
            <a:rPr kumimoji="1" lang="ja-JP" altLang="en-US" sz="1300">
              <a:latin typeface="ＭＳ Ｐゴシック" panose="020B0600070205080204" pitchFamily="50" charset="-128"/>
              <a:ea typeface="ＭＳ Ｐゴシック" panose="020B0600070205080204" pitchFamily="50" charset="-128"/>
            </a:rPr>
            <a:t>　衛生費は、新型コロナワクチン関連事業が減少したほか、新最終処分場整備事業の完了により、前年度比で減額となっている。</a:t>
          </a:r>
        </a:p>
        <a:p>
          <a:r>
            <a:rPr kumimoji="1" lang="ja-JP" altLang="en-US" sz="1300">
              <a:latin typeface="ＭＳ Ｐゴシック" panose="020B0600070205080204" pitchFamily="50" charset="-128"/>
              <a:ea typeface="ＭＳ Ｐゴシック" panose="020B0600070205080204" pitchFamily="50" charset="-128"/>
            </a:rPr>
            <a:t>　商工費は、コロナ禍における物価高騰対策事業の減少や道の駅整備事業の完了により前年度比で減額となり、類似団体平均と同水準となった。</a:t>
          </a:r>
        </a:p>
        <a:p>
          <a:r>
            <a:rPr kumimoji="1" lang="ja-JP" altLang="en-US" sz="1300">
              <a:latin typeface="ＭＳ Ｐゴシック" panose="020B0600070205080204" pitchFamily="50" charset="-128"/>
              <a:ea typeface="ＭＳ Ｐゴシック" panose="020B0600070205080204" pitchFamily="50" charset="-128"/>
            </a:rPr>
            <a:t>　消防費は、大型施設整備が</a:t>
          </a:r>
          <a:r>
            <a:rPr kumimoji="1" lang="en-US" altLang="ja-JP" sz="1300">
              <a:latin typeface="ＭＳ Ｐゴシック" panose="020B0600070205080204" pitchFamily="50" charset="-128"/>
              <a:ea typeface="ＭＳ Ｐゴシック" panose="020B0600070205080204" pitchFamily="50" charset="-128"/>
            </a:rPr>
            <a:t>R3</a:t>
          </a:r>
          <a:r>
            <a:rPr kumimoji="1" lang="ja-JP" altLang="en-US" sz="1300">
              <a:latin typeface="ＭＳ Ｐゴシック" panose="020B0600070205080204" pitchFamily="50" charset="-128"/>
              <a:ea typeface="ＭＳ Ｐゴシック" panose="020B0600070205080204" pitchFamily="50" charset="-128"/>
            </a:rPr>
            <a:t>で完了したこと等により、類似団体平均を下回る状況へとつながっている。</a:t>
          </a:r>
        </a:p>
        <a:p>
          <a:r>
            <a:rPr kumimoji="1" lang="ja-JP" altLang="en-US" sz="1300">
              <a:latin typeface="ＭＳ Ｐゴシック" panose="020B0600070205080204" pitchFamily="50" charset="-128"/>
              <a:ea typeface="ＭＳ Ｐゴシック" panose="020B0600070205080204" pitchFamily="50" charset="-128"/>
            </a:rPr>
            <a:t>　今後においても、事務事業の効率化や定員管理と給与の適正化、民間委託や指定管理者制度の活用等により、健全な財政運営に努める。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年度の実質収支額に含まれていた、新型コロナ関連国庫支出金の超過受入額を</a:t>
          </a:r>
          <a:r>
            <a:rPr kumimoji="1" lang="en-US" altLang="ja-JP" sz="1400">
              <a:latin typeface="ＭＳ ゴシック" pitchFamily="49" charset="-128"/>
              <a:ea typeface="ＭＳ ゴシック" pitchFamily="49" charset="-128"/>
            </a:rPr>
            <a:t>R4</a:t>
          </a:r>
          <a:r>
            <a:rPr kumimoji="1" lang="ja-JP" altLang="en-US" sz="1400">
              <a:latin typeface="ＭＳ ゴシック" pitchFamily="49" charset="-128"/>
              <a:ea typeface="ＭＳ ゴシック" pitchFamily="49" charset="-128"/>
            </a:rPr>
            <a:t>年度に返還したことなどにより、実質単年度収支はマイナスとなった。</a:t>
          </a:r>
        </a:p>
        <a:p>
          <a:r>
            <a:rPr kumimoji="1" lang="ja-JP" altLang="en-US" sz="1400">
              <a:latin typeface="ＭＳ ゴシック" pitchFamily="49" charset="-128"/>
              <a:ea typeface="ＭＳ ゴシック" pitchFamily="49" charset="-128"/>
            </a:rPr>
            <a:t>　引き続き、事務事業の効率化や税外収入の拡大等、財源確保に取り組み、財政調整基金に依存しない健全な財政運営に努める。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福島県福島市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各会計とも赤字額は生じていない。</a:t>
          </a:r>
        </a:p>
        <a:p>
          <a:r>
            <a:rPr kumimoji="1" lang="ja-JP" altLang="en-US" sz="1400">
              <a:latin typeface="ＭＳ ゴシック" pitchFamily="49" charset="-128"/>
              <a:ea typeface="ＭＳ ゴシック" pitchFamily="49" charset="-128"/>
            </a:rPr>
            <a:t>　厳しい歳入慣行が続く中、</a:t>
          </a:r>
          <a:r>
            <a:rPr kumimoji="1" lang="en-US" altLang="ja-JP" sz="1400">
              <a:latin typeface="ＭＳ ゴシック" pitchFamily="49" charset="-128"/>
              <a:ea typeface="ＭＳ ゴシック" pitchFamily="49" charset="-128"/>
            </a:rPr>
            <a:t>beyond</a:t>
          </a:r>
          <a:r>
            <a:rPr kumimoji="1" lang="ja-JP" altLang="en-US" sz="1400">
              <a:latin typeface="ＭＳ ゴシック" pitchFamily="49" charset="-128"/>
              <a:ea typeface="ＭＳ ゴシック" pitchFamily="49" charset="-128"/>
            </a:rPr>
            <a:t>コロナの推進や東日本大震災及び原子力災害からの復旧・復興への対応など、引き続き限られた財源の重点的かつ効率的な執行に努め、健全な財政運営を図る。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90" zoomScaleNormal="90" workbookViewId="0">
      <selection activeCell="DG35" sqref="DG35:DH35"/>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134771525</v>
      </c>
      <c r="BO4" s="371"/>
      <c r="BP4" s="371"/>
      <c r="BQ4" s="371"/>
      <c r="BR4" s="371"/>
      <c r="BS4" s="371"/>
      <c r="BT4" s="371"/>
      <c r="BU4" s="372"/>
      <c r="BV4" s="370">
        <v>143827662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10.8</v>
      </c>
      <c r="CU4" s="377"/>
      <c r="CV4" s="377"/>
      <c r="CW4" s="377"/>
      <c r="CX4" s="377"/>
      <c r="CY4" s="377"/>
      <c r="CZ4" s="377"/>
      <c r="DA4" s="378"/>
      <c r="DB4" s="376">
        <v>13.8</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124709832</v>
      </c>
      <c r="BO5" s="408"/>
      <c r="BP5" s="408"/>
      <c r="BQ5" s="408"/>
      <c r="BR5" s="408"/>
      <c r="BS5" s="408"/>
      <c r="BT5" s="408"/>
      <c r="BU5" s="409"/>
      <c r="BV5" s="407">
        <v>133255557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92.7</v>
      </c>
      <c r="CU5" s="405"/>
      <c r="CV5" s="405"/>
      <c r="CW5" s="405"/>
      <c r="CX5" s="405"/>
      <c r="CY5" s="405"/>
      <c r="CZ5" s="405"/>
      <c r="DA5" s="406"/>
      <c r="DB5" s="404">
        <v>86.4</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104</v>
      </c>
      <c r="AV6" s="440"/>
      <c r="AW6" s="440"/>
      <c r="AX6" s="440"/>
      <c r="AY6" s="441" t="s">
        <v>105</v>
      </c>
      <c r="AZ6" s="442"/>
      <c r="BA6" s="442"/>
      <c r="BB6" s="442"/>
      <c r="BC6" s="442"/>
      <c r="BD6" s="442"/>
      <c r="BE6" s="442"/>
      <c r="BF6" s="442"/>
      <c r="BG6" s="442"/>
      <c r="BH6" s="442"/>
      <c r="BI6" s="442"/>
      <c r="BJ6" s="442"/>
      <c r="BK6" s="442"/>
      <c r="BL6" s="442"/>
      <c r="BM6" s="443"/>
      <c r="BN6" s="407">
        <v>10061693</v>
      </c>
      <c r="BO6" s="408"/>
      <c r="BP6" s="408"/>
      <c r="BQ6" s="408"/>
      <c r="BR6" s="408"/>
      <c r="BS6" s="408"/>
      <c r="BT6" s="408"/>
      <c r="BU6" s="409"/>
      <c r="BV6" s="407">
        <v>10572105</v>
      </c>
      <c r="BW6" s="408"/>
      <c r="BX6" s="408"/>
      <c r="BY6" s="408"/>
      <c r="BZ6" s="408"/>
      <c r="CA6" s="408"/>
      <c r="CB6" s="408"/>
      <c r="CC6" s="409"/>
      <c r="CD6" s="410" t="s">
        <v>106</v>
      </c>
      <c r="CE6" s="411"/>
      <c r="CF6" s="411"/>
      <c r="CG6" s="411"/>
      <c r="CH6" s="411"/>
      <c r="CI6" s="411"/>
      <c r="CJ6" s="411"/>
      <c r="CK6" s="411"/>
      <c r="CL6" s="411"/>
      <c r="CM6" s="411"/>
      <c r="CN6" s="411"/>
      <c r="CO6" s="411"/>
      <c r="CP6" s="411"/>
      <c r="CQ6" s="411"/>
      <c r="CR6" s="411"/>
      <c r="CS6" s="412"/>
      <c r="CT6" s="444">
        <v>96.3</v>
      </c>
      <c r="CU6" s="445"/>
      <c r="CV6" s="445"/>
      <c r="CW6" s="445"/>
      <c r="CX6" s="445"/>
      <c r="CY6" s="445"/>
      <c r="CZ6" s="445"/>
      <c r="DA6" s="446"/>
      <c r="DB6" s="444">
        <v>92.5</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107</v>
      </c>
      <c r="AN7" s="437"/>
      <c r="AO7" s="437"/>
      <c r="AP7" s="437"/>
      <c r="AQ7" s="437"/>
      <c r="AR7" s="437"/>
      <c r="AS7" s="437"/>
      <c r="AT7" s="438"/>
      <c r="AU7" s="439" t="s">
        <v>108</v>
      </c>
      <c r="AV7" s="440"/>
      <c r="AW7" s="440"/>
      <c r="AX7" s="440"/>
      <c r="AY7" s="441" t="s">
        <v>109</v>
      </c>
      <c r="AZ7" s="442"/>
      <c r="BA7" s="442"/>
      <c r="BB7" s="442"/>
      <c r="BC7" s="442"/>
      <c r="BD7" s="442"/>
      <c r="BE7" s="442"/>
      <c r="BF7" s="442"/>
      <c r="BG7" s="442"/>
      <c r="BH7" s="442"/>
      <c r="BI7" s="442"/>
      <c r="BJ7" s="442"/>
      <c r="BK7" s="442"/>
      <c r="BL7" s="442"/>
      <c r="BM7" s="443"/>
      <c r="BN7" s="407">
        <v>3488895</v>
      </c>
      <c r="BO7" s="408"/>
      <c r="BP7" s="408"/>
      <c r="BQ7" s="408"/>
      <c r="BR7" s="408"/>
      <c r="BS7" s="408"/>
      <c r="BT7" s="408"/>
      <c r="BU7" s="409"/>
      <c r="BV7" s="407">
        <v>2027564</v>
      </c>
      <c r="BW7" s="408"/>
      <c r="BX7" s="408"/>
      <c r="BY7" s="408"/>
      <c r="BZ7" s="408"/>
      <c r="CA7" s="408"/>
      <c r="CB7" s="408"/>
      <c r="CC7" s="409"/>
      <c r="CD7" s="410" t="s">
        <v>110</v>
      </c>
      <c r="CE7" s="411"/>
      <c r="CF7" s="411"/>
      <c r="CG7" s="411"/>
      <c r="CH7" s="411"/>
      <c r="CI7" s="411"/>
      <c r="CJ7" s="411"/>
      <c r="CK7" s="411"/>
      <c r="CL7" s="411"/>
      <c r="CM7" s="411"/>
      <c r="CN7" s="411"/>
      <c r="CO7" s="411"/>
      <c r="CP7" s="411"/>
      <c r="CQ7" s="411"/>
      <c r="CR7" s="411"/>
      <c r="CS7" s="412"/>
      <c r="CT7" s="407">
        <v>60708743</v>
      </c>
      <c r="CU7" s="408"/>
      <c r="CV7" s="408"/>
      <c r="CW7" s="408"/>
      <c r="CX7" s="408"/>
      <c r="CY7" s="408"/>
      <c r="CZ7" s="408"/>
      <c r="DA7" s="409"/>
      <c r="DB7" s="407">
        <v>62017428</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111</v>
      </c>
      <c r="AN8" s="437"/>
      <c r="AO8" s="437"/>
      <c r="AP8" s="437"/>
      <c r="AQ8" s="437"/>
      <c r="AR8" s="437"/>
      <c r="AS8" s="437"/>
      <c r="AT8" s="438"/>
      <c r="AU8" s="439" t="s">
        <v>96</v>
      </c>
      <c r="AV8" s="440"/>
      <c r="AW8" s="440"/>
      <c r="AX8" s="440"/>
      <c r="AY8" s="441" t="s">
        <v>112</v>
      </c>
      <c r="AZ8" s="442"/>
      <c r="BA8" s="442"/>
      <c r="BB8" s="442"/>
      <c r="BC8" s="442"/>
      <c r="BD8" s="442"/>
      <c r="BE8" s="442"/>
      <c r="BF8" s="442"/>
      <c r="BG8" s="442"/>
      <c r="BH8" s="442"/>
      <c r="BI8" s="442"/>
      <c r="BJ8" s="442"/>
      <c r="BK8" s="442"/>
      <c r="BL8" s="442"/>
      <c r="BM8" s="443"/>
      <c r="BN8" s="407">
        <v>6572798</v>
      </c>
      <c r="BO8" s="408"/>
      <c r="BP8" s="408"/>
      <c r="BQ8" s="408"/>
      <c r="BR8" s="408"/>
      <c r="BS8" s="408"/>
      <c r="BT8" s="408"/>
      <c r="BU8" s="409"/>
      <c r="BV8" s="407">
        <v>8544541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0.77</v>
      </c>
      <c r="CU8" s="448"/>
      <c r="CV8" s="448"/>
      <c r="CW8" s="448"/>
      <c r="CX8" s="448"/>
      <c r="CY8" s="448"/>
      <c r="CZ8" s="448"/>
      <c r="DA8" s="449"/>
      <c r="DB8" s="447">
        <v>0.78</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282693</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118</v>
      </c>
      <c r="AV9" s="440"/>
      <c r="AW9" s="440"/>
      <c r="AX9" s="440"/>
      <c r="AY9" s="441" t="s">
        <v>119</v>
      </c>
      <c r="AZ9" s="442"/>
      <c r="BA9" s="442"/>
      <c r="BB9" s="442"/>
      <c r="BC9" s="442"/>
      <c r="BD9" s="442"/>
      <c r="BE9" s="442"/>
      <c r="BF9" s="442"/>
      <c r="BG9" s="442"/>
      <c r="BH9" s="442"/>
      <c r="BI9" s="442"/>
      <c r="BJ9" s="442"/>
      <c r="BK9" s="442"/>
      <c r="BL9" s="442"/>
      <c r="BM9" s="443"/>
      <c r="BN9" s="407">
        <v>-1971743</v>
      </c>
      <c r="BO9" s="408"/>
      <c r="BP9" s="408"/>
      <c r="BQ9" s="408"/>
      <c r="BR9" s="408"/>
      <c r="BS9" s="408"/>
      <c r="BT9" s="408"/>
      <c r="BU9" s="409"/>
      <c r="BV9" s="407">
        <v>3324609</v>
      </c>
      <c r="BW9" s="408"/>
      <c r="BX9" s="408"/>
      <c r="BY9" s="408"/>
      <c r="BZ9" s="408"/>
      <c r="CA9" s="408"/>
      <c r="CB9" s="408"/>
      <c r="CC9" s="409"/>
      <c r="CD9" s="410" t="s">
        <v>120</v>
      </c>
      <c r="CE9" s="411"/>
      <c r="CF9" s="411"/>
      <c r="CG9" s="411"/>
      <c r="CH9" s="411"/>
      <c r="CI9" s="411"/>
      <c r="CJ9" s="411"/>
      <c r="CK9" s="411"/>
      <c r="CL9" s="411"/>
      <c r="CM9" s="411"/>
      <c r="CN9" s="411"/>
      <c r="CO9" s="411"/>
      <c r="CP9" s="411"/>
      <c r="CQ9" s="411"/>
      <c r="CR9" s="411"/>
      <c r="CS9" s="412"/>
      <c r="CT9" s="404">
        <v>10.7</v>
      </c>
      <c r="CU9" s="405"/>
      <c r="CV9" s="405"/>
      <c r="CW9" s="405"/>
      <c r="CX9" s="405"/>
      <c r="CY9" s="405"/>
      <c r="CZ9" s="405"/>
      <c r="DA9" s="406"/>
      <c r="DB9" s="404">
        <v>9.6999999999999993</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121</v>
      </c>
      <c r="M10" s="437"/>
      <c r="N10" s="437"/>
      <c r="O10" s="437"/>
      <c r="P10" s="437"/>
      <c r="Q10" s="438"/>
      <c r="R10" s="458">
        <v>294247</v>
      </c>
      <c r="S10" s="459"/>
      <c r="T10" s="459"/>
      <c r="U10" s="459"/>
      <c r="V10" s="460"/>
      <c r="W10" s="395"/>
      <c r="X10" s="396"/>
      <c r="Y10" s="396"/>
      <c r="Z10" s="396"/>
      <c r="AA10" s="396"/>
      <c r="AB10" s="396"/>
      <c r="AC10" s="396"/>
      <c r="AD10" s="396"/>
      <c r="AE10" s="396"/>
      <c r="AF10" s="396"/>
      <c r="AG10" s="396"/>
      <c r="AH10" s="396"/>
      <c r="AI10" s="396"/>
      <c r="AJ10" s="396"/>
      <c r="AK10" s="396"/>
      <c r="AL10" s="399"/>
      <c r="AM10" s="436" t="s">
        <v>122</v>
      </c>
      <c r="AN10" s="437"/>
      <c r="AO10" s="437"/>
      <c r="AP10" s="437"/>
      <c r="AQ10" s="437"/>
      <c r="AR10" s="437"/>
      <c r="AS10" s="437"/>
      <c r="AT10" s="438"/>
      <c r="AU10" s="439" t="s">
        <v>118</v>
      </c>
      <c r="AV10" s="440"/>
      <c r="AW10" s="440"/>
      <c r="AX10" s="440"/>
      <c r="AY10" s="441" t="s">
        <v>123</v>
      </c>
      <c r="AZ10" s="442"/>
      <c r="BA10" s="442"/>
      <c r="BB10" s="442"/>
      <c r="BC10" s="442"/>
      <c r="BD10" s="442"/>
      <c r="BE10" s="442"/>
      <c r="BF10" s="442"/>
      <c r="BG10" s="442"/>
      <c r="BH10" s="442"/>
      <c r="BI10" s="442"/>
      <c r="BJ10" s="442"/>
      <c r="BK10" s="442"/>
      <c r="BL10" s="442"/>
      <c r="BM10" s="443"/>
      <c r="BN10" s="407">
        <v>1500469</v>
      </c>
      <c r="BO10" s="408"/>
      <c r="BP10" s="408"/>
      <c r="BQ10" s="408"/>
      <c r="BR10" s="408"/>
      <c r="BS10" s="408"/>
      <c r="BT10" s="408"/>
      <c r="BU10" s="409"/>
      <c r="BV10" s="407">
        <v>2122572</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270744</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1500000</v>
      </c>
      <c r="BO12" s="408"/>
      <c r="BP12" s="408"/>
      <c r="BQ12" s="408"/>
      <c r="BR12" s="408"/>
      <c r="BS12" s="408"/>
      <c r="BT12" s="408"/>
      <c r="BU12" s="409"/>
      <c r="BV12" s="407">
        <v>2100000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132</v>
      </c>
      <c r="CU12" s="448"/>
      <c r="CV12" s="448"/>
      <c r="CW12" s="448"/>
      <c r="CX12" s="448"/>
      <c r="CY12" s="448"/>
      <c r="CZ12" s="448"/>
      <c r="DA12" s="449"/>
      <c r="DB12" s="447" t="s">
        <v>141</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142</v>
      </c>
      <c r="N13" s="499"/>
      <c r="O13" s="499"/>
      <c r="P13" s="499"/>
      <c r="Q13" s="500"/>
      <c r="R13" s="491">
        <v>268712</v>
      </c>
      <c r="S13" s="492"/>
      <c r="T13" s="492"/>
      <c r="U13" s="492"/>
      <c r="V13" s="493"/>
      <c r="W13" s="423" t="s">
        <v>143</v>
      </c>
      <c r="X13" s="424"/>
      <c r="Y13" s="424"/>
      <c r="Z13" s="424"/>
      <c r="AA13" s="424"/>
      <c r="AB13" s="414"/>
      <c r="AC13" s="458">
        <v>5065</v>
      </c>
      <c r="AD13" s="459"/>
      <c r="AE13" s="459"/>
      <c r="AF13" s="459"/>
      <c r="AG13" s="501"/>
      <c r="AH13" s="458">
        <v>5644</v>
      </c>
      <c r="AI13" s="459"/>
      <c r="AJ13" s="459"/>
      <c r="AK13" s="459"/>
      <c r="AL13" s="460"/>
      <c r="AM13" s="436" t="s">
        <v>144</v>
      </c>
      <c r="AN13" s="437"/>
      <c r="AO13" s="437"/>
      <c r="AP13" s="437"/>
      <c r="AQ13" s="437"/>
      <c r="AR13" s="437"/>
      <c r="AS13" s="437"/>
      <c r="AT13" s="438"/>
      <c r="AU13" s="439" t="s">
        <v>145</v>
      </c>
      <c r="AV13" s="440"/>
      <c r="AW13" s="440"/>
      <c r="AX13" s="440"/>
      <c r="AY13" s="441" t="s">
        <v>146</v>
      </c>
      <c r="AZ13" s="442"/>
      <c r="BA13" s="442"/>
      <c r="BB13" s="442"/>
      <c r="BC13" s="442"/>
      <c r="BD13" s="442"/>
      <c r="BE13" s="442"/>
      <c r="BF13" s="442"/>
      <c r="BG13" s="442"/>
      <c r="BH13" s="442"/>
      <c r="BI13" s="442"/>
      <c r="BJ13" s="442"/>
      <c r="BK13" s="442"/>
      <c r="BL13" s="442"/>
      <c r="BM13" s="443"/>
      <c r="BN13" s="407">
        <v>-1971274</v>
      </c>
      <c r="BO13" s="408"/>
      <c r="BP13" s="408"/>
      <c r="BQ13" s="408"/>
      <c r="BR13" s="408"/>
      <c r="BS13" s="408"/>
      <c r="BT13" s="408"/>
      <c r="BU13" s="409"/>
      <c r="BV13" s="407">
        <v>3347181</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2.2999999999999998</v>
      </c>
      <c r="CU13" s="405"/>
      <c r="CV13" s="405"/>
      <c r="CW13" s="405"/>
      <c r="CX13" s="405"/>
      <c r="CY13" s="405"/>
      <c r="CZ13" s="405"/>
      <c r="DA13" s="406"/>
      <c r="DB13" s="404">
        <v>1.4</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273348</v>
      </c>
      <c r="S14" s="492"/>
      <c r="T14" s="492"/>
      <c r="U14" s="492"/>
      <c r="V14" s="493"/>
      <c r="W14" s="397"/>
      <c r="X14" s="398"/>
      <c r="Y14" s="398"/>
      <c r="Z14" s="398"/>
      <c r="AA14" s="398"/>
      <c r="AB14" s="387"/>
      <c r="AC14" s="494">
        <v>4</v>
      </c>
      <c r="AD14" s="495"/>
      <c r="AE14" s="495"/>
      <c r="AF14" s="495"/>
      <c r="AG14" s="496"/>
      <c r="AH14" s="494">
        <v>4.2</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2.7</v>
      </c>
      <c r="CU14" s="506"/>
      <c r="CV14" s="506"/>
      <c r="CW14" s="506"/>
      <c r="CX14" s="506"/>
      <c r="CY14" s="506"/>
      <c r="CZ14" s="506"/>
      <c r="DA14" s="507"/>
      <c r="DB14" s="505">
        <v>9.5</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271541</v>
      </c>
      <c r="S15" s="492"/>
      <c r="T15" s="492"/>
      <c r="U15" s="492"/>
      <c r="V15" s="493"/>
      <c r="W15" s="423" t="s">
        <v>151</v>
      </c>
      <c r="X15" s="424"/>
      <c r="Y15" s="424"/>
      <c r="Z15" s="424"/>
      <c r="AA15" s="424"/>
      <c r="AB15" s="414"/>
      <c r="AC15" s="458">
        <v>29226</v>
      </c>
      <c r="AD15" s="459"/>
      <c r="AE15" s="459"/>
      <c r="AF15" s="459"/>
      <c r="AG15" s="501"/>
      <c r="AH15" s="458">
        <v>32308</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37379897</v>
      </c>
      <c r="BO15" s="371"/>
      <c r="BP15" s="371"/>
      <c r="BQ15" s="371"/>
      <c r="BR15" s="371"/>
      <c r="BS15" s="371"/>
      <c r="BT15" s="371"/>
      <c r="BU15" s="372"/>
      <c r="BV15" s="370">
        <v>35286824</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23.2</v>
      </c>
      <c r="AD16" s="495"/>
      <c r="AE16" s="495"/>
      <c r="AF16" s="495"/>
      <c r="AG16" s="496"/>
      <c r="AH16" s="494">
        <v>24</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48426530</v>
      </c>
      <c r="BO16" s="408"/>
      <c r="BP16" s="408"/>
      <c r="BQ16" s="408"/>
      <c r="BR16" s="408"/>
      <c r="BS16" s="408"/>
      <c r="BT16" s="408"/>
      <c r="BU16" s="409"/>
      <c r="BV16" s="407">
        <v>47051644</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91650</v>
      </c>
      <c r="AD17" s="459"/>
      <c r="AE17" s="459"/>
      <c r="AF17" s="459"/>
      <c r="AG17" s="501"/>
      <c r="AH17" s="458">
        <v>96449</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47353512</v>
      </c>
      <c r="BO17" s="408"/>
      <c r="BP17" s="408"/>
      <c r="BQ17" s="408"/>
      <c r="BR17" s="408"/>
      <c r="BS17" s="408"/>
      <c r="BT17" s="408"/>
      <c r="BU17" s="409"/>
      <c r="BV17" s="407">
        <v>44585692</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767.72</v>
      </c>
      <c r="M18" s="531"/>
      <c r="N18" s="531"/>
      <c r="O18" s="531"/>
      <c r="P18" s="531"/>
      <c r="Q18" s="531"/>
      <c r="R18" s="532"/>
      <c r="S18" s="532"/>
      <c r="T18" s="532"/>
      <c r="U18" s="532"/>
      <c r="V18" s="533"/>
      <c r="W18" s="425"/>
      <c r="X18" s="426"/>
      <c r="Y18" s="426"/>
      <c r="Z18" s="426"/>
      <c r="AA18" s="426"/>
      <c r="AB18" s="417"/>
      <c r="AC18" s="534">
        <v>72.8</v>
      </c>
      <c r="AD18" s="535"/>
      <c r="AE18" s="535"/>
      <c r="AF18" s="535"/>
      <c r="AG18" s="536"/>
      <c r="AH18" s="534">
        <v>71.8</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56645667</v>
      </c>
      <c r="BO18" s="408"/>
      <c r="BP18" s="408"/>
      <c r="BQ18" s="408"/>
      <c r="BR18" s="408"/>
      <c r="BS18" s="408"/>
      <c r="BT18" s="408"/>
      <c r="BU18" s="409"/>
      <c r="BV18" s="407">
        <v>54693712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368</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84879898</v>
      </c>
      <c r="BO19" s="408"/>
      <c r="BP19" s="408"/>
      <c r="BQ19" s="408"/>
      <c r="BR19" s="408"/>
      <c r="BS19" s="408"/>
      <c r="BT19" s="408"/>
      <c r="BU19" s="409"/>
      <c r="BV19" s="407">
        <v>84581717</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121919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100130363</v>
      </c>
      <c r="BO22" s="371"/>
      <c r="BP22" s="371"/>
      <c r="BQ22" s="371"/>
      <c r="BR22" s="371"/>
      <c r="BS22" s="371"/>
      <c r="BT22" s="371"/>
      <c r="BU22" s="372"/>
      <c r="BV22" s="370">
        <v>100096813</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69235307</v>
      </c>
      <c r="BO23" s="408"/>
      <c r="BP23" s="408"/>
      <c r="BQ23" s="408"/>
      <c r="BR23" s="408"/>
      <c r="BS23" s="408"/>
      <c r="BT23" s="408"/>
      <c r="BU23" s="409"/>
      <c r="BV23" s="407">
        <v>72150340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10476</v>
      </c>
      <c r="R24" s="459"/>
      <c r="S24" s="459"/>
      <c r="T24" s="459"/>
      <c r="U24" s="459"/>
      <c r="V24" s="501"/>
      <c r="W24" s="553"/>
      <c r="X24" s="554"/>
      <c r="Y24" s="555"/>
      <c r="Z24" s="457" t="s">
        <v>176</v>
      </c>
      <c r="AA24" s="437"/>
      <c r="AB24" s="437"/>
      <c r="AC24" s="437"/>
      <c r="AD24" s="437"/>
      <c r="AE24" s="437"/>
      <c r="AF24" s="437"/>
      <c r="AG24" s="438"/>
      <c r="AH24" s="458">
        <v>1909</v>
      </c>
      <c r="AI24" s="459"/>
      <c r="AJ24" s="459"/>
      <c r="AK24" s="459"/>
      <c r="AL24" s="501"/>
      <c r="AM24" s="458">
        <v>6007623</v>
      </c>
      <c r="AN24" s="459"/>
      <c r="AO24" s="459"/>
      <c r="AP24" s="459"/>
      <c r="AQ24" s="459"/>
      <c r="AR24" s="501"/>
      <c r="AS24" s="458">
        <v>3147</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52411833</v>
      </c>
      <c r="BO24" s="408"/>
      <c r="BP24" s="408"/>
      <c r="BQ24" s="408"/>
      <c r="BR24" s="408"/>
      <c r="BS24" s="408"/>
      <c r="BT24" s="408"/>
      <c r="BU24" s="409"/>
      <c r="BV24" s="407">
        <v>51030003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2</v>
      </c>
      <c r="M25" s="459"/>
      <c r="N25" s="459"/>
      <c r="O25" s="459"/>
      <c r="P25" s="501"/>
      <c r="Q25" s="458">
        <v>8657</v>
      </c>
      <c r="R25" s="459"/>
      <c r="S25" s="459"/>
      <c r="T25" s="459"/>
      <c r="U25" s="459"/>
      <c r="V25" s="501"/>
      <c r="W25" s="553"/>
      <c r="X25" s="554"/>
      <c r="Y25" s="555"/>
      <c r="Z25" s="457" t="s">
        <v>179</v>
      </c>
      <c r="AA25" s="437"/>
      <c r="AB25" s="437"/>
      <c r="AC25" s="437"/>
      <c r="AD25" s="437"/>
      <c r="AE25" s="437"/>
      <c r="AF25" s="437"/>
      <c r="AG25" s="438"/>
      <c r="AH25" s="458">
        <v>277</v>
      </c>
      <c r="AI25" s="459"/>
      <c r="AJ25" s="459"/>
      <c r="AK25" s="459"/>
      <c r="AL25" s="501"/>
      <c r="AM25" s="458">
        <v>846235</v>
      </c>
      <c r="AN25" s="459"/>
      <c r="AO25" s="459"/>
      <c r="AP25" s="459"/>
      <c r="AQ25" s="459"/>
      <c r="AR25" s="501"/>
      <c r="AS25" s="458">
        <v>3055</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7608173</v>
      </c>
      <c r="BO25" s="371"/>
      <c r="BP25" s="371"/>
      <c r="BQ25" s="371"/>
      <c r="BR25" s="371"/>
      <c r="BS25" s="371"/>
      <c r="BT25" s="371"/>
      <c r="BU25" s="372"/>
      <c r="BV25" s="370">
        <v>10905001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7833</v>
      </c>
      <c r="R26" s="459"/>
      <c r="S26" s="459"/>
      <c r="T26" s="459"/>
      <c r="U26" s="459"/>
      <c r="V26" s="501"/>
      <c r="W26" s="553"/>
      <c r="X26" s="554"/>
      <c r="Y26" s="555"/>
      <c r="Z26" s="457" t="s">
        <v>182</v>
      </c>
      <c r="AA26" s="559"/>
      <c r="AB26" s="559"/>
      <c r="AC26" s="559"/>
      <c r="AD26" s="559"/>
      <c r="AE26" s="559"/>
      <c r="AF26" s="559"/>
      <c r="AG26" s="560"/>
      <c r="AH26" s="458">
        <v>210</v>
      </c>
      <c r="AI26" s="459"/>
      <c r="AJ26" s="459"/>
      <c r="AK26" s="459"/>
      <c r="AL26" s="501"/>
      <c r="AM26" s="458">
        <v>752850</v>
      </c>
      <c r="AN26" s="459"/>
      <c r="AO26" s="459"/>
      <c r="AP26" s="459"/>
      <c r="AQ26" s="459"/>
      <c r="AR26" s="501"/>
      <c r="AS26" s="458">
        <v>3585</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184</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185</v>
      </c>
      <c r="F27" s="437"/>
      <c r="G27" s="437"/>
      <c r="H27" s="437"/>
      <c r="I27" s="437"/>
      <c r="J27" s="437"/>
      <c r="K27" s="438"/>
      <c r="L27" s="458">
        <v>1</v>
      </c>
      <c r="M27" s="459"/>
      <c r="N27" s="459"/>
      <c r="O27" s="459"/>
      <c r="P27" s="501"/>
      <c r="Q27" s="458">
        <v>6820</v>
      </c>
      <c r="R27" s="459"/>
      <c r="S27" s="459"/>
      <c r="T27" s="459"/>
      <c r="U27" s="459"/>
      <c r="V27" s="501"/>
      <c r="W27" s="553"/>
      <c r="X27" s="554"/>
      <c r="Y27" s="555"/>
      <c r="Z27" s="457" t="s">
        <v>186</v>
      </c>
      <c r="AA27" s="437"/>
      <c r="AB27" s="437"/>
      <c r="AC27" s="437"/>
      <c r="AD27" s="437"/>
      <c r="AE27" s="437"/>
      <c r="AF27" s="437"/>
      <c r="AG27" s="438"/>
      <c r="AH27" s="458">
        <v>60</v>
      </c>
      <c r="AI27" s="459"/>
      <c r="AJ27" s="459"/>
      <c r="AK27" s="459"/>
      <c r="AL27" s="501"/>
      <c r="AM27" s="458">
        <v>223189</v>
      </c>
      <c r="AN27" s="459"/>
      <c r="AO27" s="459"/>
      <c r="AP27" s="459"/>
      <c r="AQ27" s="459"/>
      <c r="AR27" s="501"/>
      <c r="AS27" s="458">
        <v>3720</v>
      </c>
      <c r="AT27" s="459"/>
      <c r="AU27" s="459"/>
      <c r="AV27" s="459"/>
      <c r="AW27" s="459"/>
      <c r="AX27" s="460"/>
      <c r="AY27" s="502" t="s">
        <v>187</v>
      </c>
      <c r="AZ27" s="503"/>
      <c r="BA27" s="503"/>
      <c r="BB27" s="503"/>
      <c r="BC27" s="503"/>
      <c r="BD27" s="503"/>
      <c r="BE27" s="503"/>
      <c r="BF27" s="503"/>
      <c r="BG27" s="503"/>
      <c r="BH27" s="503"/>
      <c r="BI27" s="503"/>
      <c r="BJ27" s="503"/>
      <c r="BK27" s="503"/>
      <c r="BL27" s="503"/>
      <c r="BM27" s="504"/>
      <c r="BN27" s="526">
        <v>3256307</v>
      </c>
      <c r="BO27" s="527"/>
      <c r="BP27" s="527"/>
      <c r="BQ27" s="527"/>
      <c r="BR27" s="527"/>
      <c r="BS27" s="527"/>
      <c r="BT27" s="527"/>
      <c r="BU27" s="528"/>
      <c r="BV27" s="526">
        <v>3246962</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188</v>
      </c>
      <c r="F28" s="437"/>
      <c r="G28" s="437"/>
      <c r="H28" s="437"/>
      <c r="I28" s="437"/>
      <c r="J28" s="437"/>
      <c r="K28" s="438"/>
      <c r="L28" s="458">
        <v>1</v>
      </c>
      <c r="M28" s="459"/>
      <c r="N28" s="459"/>
      <c r="O28" s="459"/>
      <c r="P28" s="501"/>
      <c r="Q28" s="458">
        <v>6359</v>
      </c>
      <c r="R28" s="459"/>
      <c r="S28" s="459"/>
      <c r="T28" s="459"/>
      <c r="U28" s="459"/>
      <c r="V28" s="501"/>
      <c r="W28" s="553"/>
      <c r="X28" s="554"/>
      <c r="Y28" s="555"/>
      <c r="Z28" s="457" t="s">
        <v>189</v>
      </c>
      <c r="AA28" s="437"/>
      <c r="AB28" s="437"/>
      <c r="AC28" s="437"/>
      <c r="AD28" s="437"/>
      <c r="AE28" s="437"/>
      <c r="AF28" s="437"/>
      <c r="AG28" s="438"/>
      <c r="AH28" s="458" t="s">
        <v>132</v>
      </c>
      <c r="AI28" s="459"/>
      <c r="AJ28" s="459"/>
      <c r="AK28" s="459"/>
      <c r="AL28" s="501"/>
      <c r="AM28" s="458" t="s">
        <v>190</v>
      </c>
      <c r="AN28" s="459"/>
      <c r="AO28" s="459"/>
      <c r="AP28" s="459"/>
      <c r="AQ28" s="459"/>
      <c r="AR28" s="501"/>
      <c r="AS28" s="458" t="s">
        <v>184</v>
      </c>
      <c r="AT28" s="459"/>
      <c r="AU28" s="459"/>
      <c r="AV28" s="459"/>
      <c r="AW28" s="459"/>
      <c r="AX28" s="460"/>
      <c r="AY28" s="561" t="s">
        <v>191</v>
      </c>
      <c r="AZ28" s="562"/>
      <c r="BA28" s="562"/>
      <c r="BB28" s="563"/>
      <c r="BC28" s="367" t="s">
        <v>50</v>
      </c>
      <c r="BD28" s="368"/>
      <c r="BE28" s="368"/>
      <c r="BF28" s="368"/>
      <c r="BG28" s="368"/>
      <c r="BH28" s="368"/>
      <c r="BI28" s="368"/>
      <c r="BJ28" s="368"/>
      <c r="BK28" s="368"/>
      <c r="BL28" s="368"/>
      <c r="BM28" s="369"/>
      <c r="BN28" s="370">
        <v>6625552</v>
      </c>
      <c r="BO28" s="371"/>
      <c r="BP28" s="371"/>
      <c r="BQ28" s="371"/>
      <c r="BR28" s="371"/>
      <c r="BS28" s="371"/>
      <c r="BT28" s="371"/>
      <c r="BU28" s="372"/>
      <c r="BV28" s="370">
        <v>6625083</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192</v>
      </c>
      <c r="F29" s="437"/>
      <c r="G29" s="437"/>
      <c r="H29" s="437"/>
      <c r="I29" s="437"/>
      <c r="J29" s="437"/>
      <c r="K29" s="438"/>
      <c r="L29" s="458">
        <v>33</v>
      </c>
      <c r="M29" s="459"/>
      <c r="N29" s="459"/>
      <c r="O29" s="459"/>
      <c r="P29" s="501"/>
      <c r="Q29" s="458">
        <v>5990</v>
      </c>
      <c r="R29" s="459"/>
      <c r="S29" s="459"/>
      <c r="T29" s="459"/>
      <c r="U29" s="459"/>
      <c r="V29" s="501"/>
      <c r="W29" s="556"/>
      <c r="X29" s="557"/>
      <c r="Y29" s="558"/>
      <c r="Z29" s="457" t="s">
        <v>193</v>
      </c>
      <c r="AA29" s="437"/>
      <c r="AB29" s="437"/>
      <c r="AC29" s="437"/>
      <c r="AD29" s="437"/>
      <c r="AE29" s="437"/>
      <c r="AF29" s="437"/>
      <c r="AG29" s="438"/>
      <c r="AH29" s="458">
        <v>1969</v>
      </c>
      <c r="AI29" s="459"/>
      <c r="AJ29" s="459"/>
      <c r="AK29" s="459"/>
      <c r="AL29" s="501"/>
      <c r="AM29" s="458">
        <v>6230812</v>
      </c>
      <c r="AN29" s="459"/>
      <c r="AO29" s="459"/>
      <c r="AP29" s="459"/>
      <c r="AQ29" s="459"/>
      <c r="AR29" s="501"/>
      <c r="AS29" s="458">
        <v>3164</v>
      </c>
      <c r="AT29" s="459"/>
      <c r="AU29" s="459"/>
      <c r="AV29" s="459"/>
      <c r="AW29" s="459"/>
      <c r="AX29" s="460"/>
      <c r="AY29" s="564"/>
      <c r="AZ29" s="565"/>
      <c r="BA29" s="565"/>
      <c r="BB29" s="566"/>
      <c r="BC29" s="441" t="s">
        <v>194</v>
      </c>
      <c r="BD29" s="442"/>
      <c r="BE29" s="442"/>
      <c r="BF29" s="442"/>
      <c r="BG29" s="442"/>
      <c r="BH29" s="442"/>
      <c r="BI29" s="442"/>
      <c r="BJ29" s="442"/>
      <c r="BK29" s="442"/>
      <c r="BL29" s="442"/>
      <c r="BM29" s="443"/>
      <c r="BN29" s="407">
        <v>5674683</v>
      </c>
      <c r="BO29" s="408"/>
      <c r="BP29" s="408"/>
      <c r="BQ29" s="408"/>
      <c r="BR29" s="408"/>
      <c r="BS29" s="408"/>
      <c r="BT29" s="408"/>
      <c r="BU29" s="409"/>
      <c r="BV29" s="407">
        <v>4466329</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195</v>
      </c>
      <c r="X30" s="575"/>
      <c r="Y30" s="575"/>
      <c r="Z30" s="575"/>
      <c r="AA30" s="575"/>
      <c r="AB30" s="575"/>
      <c r="AC30" s="575"/>
      <c r="AD30" s="575"/>
      <c r="AE30" s="575"/>
      <c r="AF30" s="575"/>
      <c r="AG30" s="576"/>
      <c r="AH30" s="534">
        <v>101.2</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11080996</v>
      </c>
      <c r="BO30" s="527"/>
      <c r="BP30" s="527"/>
      <c r="BQ30" s="527"/>
      <c r="BR30" s="527"/>
      <c r="BS30" s="527"/>
      <c r="BT30" s="527"/>
      <c r="BU30" s="528"/>
      <c r="BV30" s="526">
        <v>10572432</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196</v>
      </c>
      <c r="D32" s="570"/>
      <c r="E32" s="570"/>
      <c r="F32" s="570"/>
      <c r="G32" s="570"/>
      <c r="H32" s="570"/>
      <c r="I32" s="570"/>
      <c r="J32" s="570"/>
      <c r="K32" s="570"/>
      <c r="L32" s="570"/>
      <c r="M32" s="570"/>
      <c r="N32" s="570"/>
      <c r="O32" s="570"/>
      <c r="P32" s="570"/>
      <c r="Q32" s="570"/>
      <c r="R32" s="570"/>
      <c r="S32" s="570"/>
      <c r="U32" s="411" t="s">
        <v>197</v>
      </c>
      <c r="V32" s="411"/>
      <c r="W32" s="411"/>
      <c r="X32" s="411"/>
      <c r="Y32" s="411"/>
      <c r="Z32" s="411"/>
      <c r="AA32" s="411"/>
      <c r="AB32" s="411"/>
      <c r="AC32" s="411"/>
      <c r="AD32" s="411"/>
      <c r="AE32" s="411"/>
      <c r="AF32" s="411"/>
      <c r="AG32" s="411"/>
      <c r="AH32" s="411"/>
      <c r="AI32" s="411"/>
      <c r="AJ32" s="411"/>
      <c r="AK32" s="411"/>
      <c r="AM32" s="411" t="s">
        <v>198</v>
      </c>
      <c r="AN32" s="411"/>
      <c r="AO32" s="411"/>
      <c r="AP32" s="411"/>
      <c r="AQ32" s="411"/>
      <c r="AR32" s="411"/>
      <c r="AS32" s="411"/>
      <c r="AT32" s="411"/>
      <c r="AU32" s="411"/>
      <c r="AV32" s="411"/>
      <c r="AW32" s="411"/>
      <c r="AX32" s="411"/>
      <c r="AY32" s="411"/>
      <c r="AZ32" s="411"/>
      <c r="BA32" s="411"/>
      <c r="BB32" s="411"/>
      <c r="BC32" s="411"/>
      <c r="BE32" s="411" t="s">
        <v>199</v>
      </c>
      <c r="BF32" s="411"/>
      <c r="BG32" s="411"/>
      <c r="BH32" s="411"/>
      <c r="BI32" s="411"/>
      <c r="BJ32" s="411"/>
      <c r="BK32" s="411"/>
      <c r="BL32" s="411"/>
      <c r="BM32" s="411"/>
      <c r="BN32" s="411"/>
      <c r="BO32" s="411"/>
      <c r="BP32" s="411"/>
      <c r="BQ32" s="411"/>
      <c r="BR32" s="411"/>
      <c r="BS32" s="411"/>
      <c r="BT32" s="411"/>
      <c r="BU32" s="411"/>
      <c r="BW32" s="411" t="s">
        <v>200</v>
      </c>
      <c r="BX32" s="411"/>
      <c r="BY32" s="411"/>
      <c r="BZ32" s="411"/>
      <c r="CA32" s="411"/>
      <c r="CB32" s="411"/>
      <c r="CC32" s="411"/>
      <c r="CD32" s="411"/>
      <c r="CE32" s="411"/>
      <c r="CF32" s="411"/>
      <c r="CG32" s="411"/>
      <c r="CH32" s="411"/>
      <c r="CI32" s="411"/>
      <c r="CJ32" s="411"/>
      <c r="CK32" s="411"/>
      <c r="CL32" s="411"/>
      <c r="CM32" s="411"/>
      <c r="CO32" s="411" t="s">
        <v>201</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202</v>
      </c>
      <c r="D33" s="431"/>
      <c r="E33" s="396" t="s">
        <v>203</v>
      </c>
      <c r="F33" s="396"/>
      <c r="G33" s="396"/>
      <c r="H33" s="396"/>
      <c r="I33" s="396"/>
      <c r="J33" s="396"/>
      <c r="K33" s="396"/>
      <c r="L33" s="396"/>
      <c r="M33" s="396"/>
      <c r="N33" s="396"/>
      <c r="O33" s="396"/>
      <c r="P33" s="396"/>
      <c r="Q33" s="396"/>
      <c r="R33" s="396"/>
      <c r="S33" s="396"/>
      <c r="T33" s="206"/>
      <c r="U33" s="431" t="s">
        <v>202</v>
      </c>
      <c r="V33" s="431"/>
      <c r="W33" s="396" t="s">
        <v>204</v>
      </c>
      <c r="X33" s="396"/>
      <c r="Y33" s="396"/>
      <c r="Z33" s="396"/>
      <c r="AA33" s="396"/>
      <c r="AB33" s="396"/>
      <c r="AC33" s="396"/>
      <c r="AD33" s="396"/>
      <c r="AE33" s="396"/>
      <c r="AF33" s="396"/>
      <c r="AG33" s="396"/>
      <c r="AH33" s="396"/>
      <c r="AI33" s="396"/>
      <c r="AJ33" s="396"/>
      <c r="AK33" s="396"/>
      <c r="AL33" s="206"/>
      <c r="AM33" s="431" t="s">
        <v>205</v>
      </c>
      <c r="AN33" s="431"/>
      <c r="AO33" s="396" t="s">
        <v>204</v>
      </c>
      <c r="AP33" s="396"/>
      <c r="AQ33" s="396"/>
      <c r="AR33" s="396"/>
      <c r="AS33" s="396"/>
      <c r="AT33" s="396"/>
      <c r="AU33" s="396"/>
      <c r="AV33" s="396"/>
      <c r="AW33" s="396"/>
      <c r="AX33" s="396"/>
      <c r="AY33" s="396"/>
      <c r="AZ33" s="396"/>
      <c r="BA33" s="396"/>
      <c r="BB33" s="396"/>
      <c r="BC33" s="396"/>
      <c r="BD33" s="207"/>
      <c r="BE33" s="396" t="s">
        <v>206</v>
      </c>
      <c r="BF33" s="396"/>
      <c r="BG33" s="396" t="s">
        <v>207</v>
      </c>
      <c r="BH33" s="396"/>
      <c r="BI33" s="396"/>
      <c r="BJ33" s="396"/>
      <c r="BK33" s="396"/>
      <c r="BL33" s="396"/>
      <c r="BM33" s="396"/>
      <c r="BN33" s="396"/>
      <c r="BO33" s="396"/>
      <c r="BP33" s="396"/>
      <c r="BQ33" s="396"/>
      <c r="BR33" s="396"/>
      <c r="BS33" s="396"/>
      <c r="BT33" s="396"/>
      <c r="BU33" s="396"/>
      <c r="BV33" s="207"/>
      <c r="BW33" s="431" t="s">
        <v>206</v>
      </c>
      <c r="BX33" s="431"/>
      <c r="BY33" s="396" t="s">
        <v>208</v>
      </c>
      <c r="BZ33" s="396"/>
      <c r="CA33" s="396"/>
      <c r="CB33" s="396"/>
      <c r="CC33" s="396"/>
      <c r="CD33" s="396"/>
      <c r="CE33" s="396"/>
      <c r="CF33" s="396"/>
      <c r="CG33" s="396"/>
      <c r="CH33" s="396"/>
      <c r="CI33" s="396"/>
      <c r="CJ33" s="396"/>
      <c r="CK33" s="396"/>
      <c r="CL33" s="396"/>
      <c r="CM33" s="396"/>
      <c r="CN33" s="206"/>
      <c r="CO33" s="431" t="s">
        <v>205</v>
      </c>
      <c r="CP33" s="431"/>
      <c r="CQ33" s="396" t="s">
        <v>209</v>
      </c>
      <c r="CR33" s="396"/>
      <c r="CS33" s="396"/>
      <c r="CT33" s="396"/>
      <c r="CU33" s="396"/>
      <c r="CV33" s="396"/>
      <c r="CW33" s="396"/>
      <c r="CX33" s="396"/>
      <c r="CY33" s="396"/>
      <c r="CZ33" s="396"/>
      <c r="DA33" s="396"/>
      <c r="DB33" s="396"/>
      <c r="DC33" s="396"/>
      <c r="DD33" s="396"/>
      <c r="DE33" s="396"/>
      <c r="DF33" s="206"/>
      <c r="DG33" s="596" t="s">
        <v>210</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4</v>
      </c>
      <c r="V34" s="597"/>
      <c r="W34" s="598" t="str">
        <f>IF('各会計、関係団体の財政状況及び健全化判断比率'!B28="","",'各会計、関係団体の財政状況及び健全化判断比率'!B28)</f>
        <v>国民健康保険事業費特別会計</v>
      </c>
      <c r="X34" s="598"/>
      <c r="Y34" s="598"/>
      <c r="Z34" s="598"/>
      <c r="AA34" s="598"/>
      <c r="AB34" s="598"/>
      <c r="AC34" s="598"/>
      <c r="AD34" s="598"/>
      <c r="AE34" s="598"/>
      <c r="AF34" s="598"/>
      <c r="AG34" s="598"/>
      <c r="AH34" s="598"/>
      <c r="AI34" s="598"/>
      <c r="AJ34" s="598"/>
      <c r="AK34" s="598"/>
      <c r="AL34" s="181"/>
      <c r="AM34" s="597">
        <f>IF(AO34="","",MAX(C34:D43,U34:V43)+1)</f>
        <v>7</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f>IF(BG34="","",MAX(C34:D43,U34:V43,AM34:AN43)+1)</f>
        <v>10</v>
      </c>
      <c r="BF34" s="597"/>
      <c r="BG34" s="598" t="str">
        <f>IF('各会計、関係団体の財政状況及び健全化判断比率'!B34="","",'各会計、関係団体の財政状況及び健全化判断比率'!B34)</f>
        <v>公設地方卸売市場事業費特別会計</v>
      </c>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福島地方水道用水供給企業団　福島地方水道用水供給事業会計</v>
      </c>
      <c r="BZ34" s="598"/>
      <c r="CA34" s="598"/>
      <c r="CB34" s="598"/>
      <c r="CC34" s="598"/>
      <c r="CD34" s="598"/>
      <c r="CE34" s="598"/>
      <c r="CF34" s="598"/>
      <c r="CG34" s="598"/>
      <c r="CH34" s="598"/>
      <c r="CI34" s="598"/>
      <c r="CJ34" s="598"/>
      <c r="CK34" s="598"/>
      <c r="CL34" s="598"/>
      <c r="CM34" s="598"/>
      <c r="CN34" s="181"/>
      <c r="CO34" s="597">
        <f>IF(CQ34="","",MAX(C34:D43,U34:V43,AM34:AN43,BE34:BF43,BW34:BX43)+1)</f>
        <v>23</v>
      </c>
      <c r="CP34" s="597"/>
      <c r="CQ34" s="598" t="str">
        <f>IF('各会計、関係団体の財政状況及び健全化判断比率'!BS7="","",'各会計、関係団体の財政状況及び健全化判断比率'!BS7)</f>
        <v>福島地方土地開発公社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庁舎整備基金運用特別会計</v>
      </c>
      <c r="F35" s="598"/>
      <c r="G35" s="598"/>
      <c r="H35" s="598"/>
      <c r="I35" s="598"/>
      <c r="J35" s="598"/>
      <c r="K35" s="598"/>
      <c r="L35" s="598"/>
      <c r="M35" s="598"/>
      <c r="N35" s="598"/>
      <c r="O35" s="598"/>
      <c r="P35" s="598"/>
      <c r="Q35" s="598"/>
      <c r="R35" s="598"/>
      <c r="S35" s="598"/>
      <c r="T35" s="181"/>
      <c r="U35" s="597">
        <f>IF(W35="","",U34+1)</f>
        <v>5</v>
      </c>
      <c r="V35" s="597"/>
      <c r="W35" s="598" t="str">
        <f>IF('各会計、関係団体の財政状況及び健全化判断比率'!B29="","",'各会計、関係団体の財政状況及び健全化判断比率'!B29)</f>
        <v>介護保険事業費特別会計</v>
      </c>
      <c r="X35" s="598"/>
      <c r="Y35" s="598"/>
      <c r="Z35" s="598"/>
      <c r="AA35" s="598"/>
      <c r="AB35" s="598"/>
      <c r="AC35" s="598"/>
      <c r="AD35" s="598"/>
      <c r="AE35" s="598"/>
      <c r="AF35" s="598"/>
      <c r="AG35" s="598"/>
      <c r="AH35" s="598"/>
      <c r="AI35" s="598"/>
      <c r="AJ35" s="598"/>
      <c r="AK35" s="598"/>
      <c r="AL35" s="181"/>
      <c r="AM35" s="597">
        <f t="shared" ref="AM35:AM43" si="0">IF(AO35="","",AM34+1)</f>
        <v>8</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f t="shared" ref="BE35:BE43" si="1">IF(BG35="","",BE34+1)</f>
        <v>11</v>
      </c>
      <c r="BF35" s="597"/>
      <c r="BG35" s="598" t="str">
        <f>IF('各会計、関係団体の財政状況及び健全化判断比率'!B35="","",'各会計、関係団体の財政状況及び健全化判断比率'!B35)</f>
        <v>土地区画整理事業費特別会計</v>
      </c>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福島県後期高齢者医療広域連合　一般会計</v>
      </c>
      <c r="BZ35" s="598"/>
      <c r="CA35" s="598"/>
      <c r="CB35" s="598"/>
      <c r="CC35" s="598"/>
      <c r="CD35" s="598"/>
      <c r="CE35" s="598"/>
      <c r="CF35" s="598"/>
      <c r="CG35" s="598"/>
      <c r="CH35" s="598"/>
      <c r="CI35" s="598"/>
      <c r="CJ35" s="598"/>
      <c r="CK35" s="598"/>
      <c r="CL35" s="598"/>
      <c r="CM35" s="598"/>
      <c r="CN35" s="181"/>
      <c r="CO35" s="597">
        <f t="shared" ref="CO35:CO43" si="3">IF(CQ35="","",CO34+1)</f>
        <v>24</v>
      </c>
      <c r="CP35" s="597"/>
      <c r="CQ35" s="598" t="str">
        <f>IF('各会計、関係団体の財政状況及び健全化判断比率'!BS8="","",'各会計、関係団体の財政状況及び健全化判断比率'!BS8)</f>
        <v>福島市観光開発（株）</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母子父子寡婦福祉資金貸付事業費特別会計</v>
      </c>
      <c r="F36" s="598"/>
      <c r="G36" s="598"/>
      <c r="H36" s="598"/>
      <c r="I36" s="598"/>
      <c r="J36" s="598"/>
      <c r="K36" s="598"/>
      <c r="L36" s="598"/>
      <c r="M36" s="598"/>
      <c r="N36" s="598"/>
      <c r="O36" s="598"/>
      <c r="P36" s="598"/>
      <c r="Q36" s="598"/>
      <c r="R36" s="598"/>
      <c r="S36" s="598"/>
      <c r="T36" s="181"/>
      <c r="U36" s="597">
        <f t="shared" ref="U36:U43" si="4">IF(W36="","",U35+1)</f>
        <v>6</v>
      </c>
      <c r="V36" s="597"/>
      <c r="W36" s="598" t="str">
        <f>IF('各会計、関係団体の財政状況及び健全化判断比率'!B30="","",'各会計、関係団体の財政状況及び健全化判断比率'!B30)</f>
        <v>後期高齢者医療事業費特別会計</v>
      </c>
      <c r="X36" s="598"/>
      <c r="Y36" s="598"/>
      <c r="Z36" s="598"/>
      <c r="AA36" s="598"/>
      <c r="AB36" s="598"/>
      <c r="AC36" s="598"/>
      <c r="AD36" s="598"/>
      <c r="AE36" s="598"/>
      <c r="AF36" s="598"/>
      <c r="AG36" s="598"/>
      <c r="AH36" s="598"/>
      <c r="AI36" s="598"/>
      <c r="AJ36" s="598"/>
      <c r="AK36" s="598"/>
      <c r="AL36" s="181"/>
      <c r="AM36" s="597">
        <f t="shared" si="0"/>
        <v>9</v>
      </c>
      <c r="AN36" s="597"/>
      <c r="AO36" s="598" t="str">
        <f>IF('各会計、関係団体の財政状況及び健全化判断比率'!B33="","",'各会計、関係団体の財政状況及び健全化判断比率'!B33)</f>
        <v>農業集落排水事業会計</v>
      </c>
      <c r="AP36" s="598"/>
      <c r="AQ36" s="598"/>
      <c r="AR36" s="598"/>
      <c r="AS36" s="598"/>
      <c r="AT36" s="598"/>
      <c r="AU36" s="598"/>
      <c r="AV36" s="598"/>
      <c r="AW36" s="598"/>
      <c r="AX36" s="598"/>
      <c r="AY36" s="598"/>
      <c r="AZ36" s="598"/>
      <c r="BA36" s="598"/>
      <c r="BB36" s="598"/>
      <c r="BC36" s="598"/>
      <c r="BD36" s="181"/>
      <c r="BE36" s="597">
        <f t="shared" si="1"/>
        <v>12</v>
      </c>
      <c r="BF36" s="597"/>
      <c r="BG36" s="598" t="str">
        <f>IF('各会計、関係団体の財政状況及び健全化判断比率'!B36="","",'各会計、関係団体の財政状況及び健全化判断比率'!B36)</f>
        <v>工業団地整備事業費特別会計</v>
      </c>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福島県後期高齢者医療広域連合　後期高齢者医療特別会計</v>
      </c>
      <c r="BZ36" s="598"/>
      <c r="CA36" s="598"/>
      <c r="CB36" s="598"/>
      <c r="CC36" s="598"/>
      <c r="CD36" s="598"/>
      <c r="CE36" s="598"/>
      <c r="CF36" s="598"/>
      <c r="CG36" s="598"/>
      <c r="CH36" s="598"/>
      <c r="CI36" s="598"/>
      <c r="CJ36" s="598"/>
      <c r="CK36" s="598"/>
      <c r="CL36" s="598"/>
      <c r="CM36" s="598"/>
      <c r="CN36" s="181"/>
      <c r="CO36" s="597">
        <f t="shared" si="3"/>
        <v>25</v>
      </c>
      <c r="CP36" s="597"/>
      <c r="CQ36" s="598" t="str">
        <f>IF('各会計、関係団体の財政状況及び健全化判断比率'!BS9="","",'各会計、関係団体の財政状況及び健全化判断比率'!BS9)</f>
        <v>（公財）福島市振興公社</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16</v>
      </c>
      <c r="BX37" s="597"/>
      <c r="BY37" s="598" t="str">
        <f>IF('各会計、関係団体の財政状況及び健全化判断比率'!B71="","",'各会計、関係団体の財政状況及び健全化判断比率'!B71)</f>
        <v>福島県市町村総合事務組合　一般会計</v>
      </c>
      <c r="BZ37" s="598"/>
      <c r="CA37" s="598"/>
      <c r="CB37" s="598"/>
      <c r="CC37" s="598"/>
      <c r="CD37" s="598"/>
      <c r="CE37" s="598"/>
      <c r="CF37" s="598"/>
      <c r="CG37" s="598"/>
      <c r="CH37" s="598"/>
      <c r="CI37" s="598"/>
      <c r="CJ37" s="598"/>
      <c r="CK37" s="598"/>
      <c r="CL37" s="598"/>
      <c r="CM37" s="598"/>
      <c r="CN37" s="181"/>
      <c r="CO37" s="597">
        <f t="shared" si="3"/>
        <v>26</v>
      </c>
      <c r="CP37" s="597"/>
      <c r="CQ37" s="598" t="str">
        <f>IF('各会計、関係団体の財政状況及び健全化判断比率'!BS10="","",'各会計、関係団体の財政状況及び健全化判断比率'!BS10)</f>
        <v>（公財）福島市スポーツ振興公社</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17</v>
      </c>
      <c r="BX38" s="597"/>
      <c r="BY38" s="598" t="str">
        <f>IF('各会計、関係団体の財政状況及び健全化判断比率'!B72="","",'各会計、関係団体の財政状況及び健全化判断比率'!B72)</f>
        <v>福島県市町村総合事務組合　消防補償等特別会計</v>
      </c>
      <c r="BZ38" s="598"/>
      <c r="CA38" s="598"/>
      <c r="CB38" s="598"/>
      <c r="CC38" s="598"/>
      <c r="CD38" s="598"/>
      <c r="CE38" s="598"/>
      <c r="CF38" s="598"/>
      <c r="CG38" s="598"/>
      <c r="CH38" s="598"/>
      <c r="CI38" s="598"/>
      <c r="CJ38" s="598"/>
      <c r="CK38" s="598"/>
      <c r="CL38" s="598"/>
      <c r="CM38" s="598"/>
      <c r="CN38" s="181"/>
      <c r="CO38" s="597">
        <f t="shared" si="3"/>
        <v>27</v>
      </c>
      <c r="CP38" s="597"/>
      <c r="CQ38" s="598" t="str">
        <f>IF('各会計、関係団体の財政状況及び健全化判断比率'!BS11="","",'各会計、関係団体の財政状況及び健全化判断比率'!BS11)</f>
        <v>（一財）福島市中小企業福祉サービスセンター</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18</v>
      </c>
      <c r="BX39" s="597"/>
      <c r="BY39" s="598" t="str">
        <f>IF('各会計、関係団体の財政状況及び健全化判断比率'!B73="","",'各会計、関係団体の財政状況及び健全化判断比率'!B73)</f>
        <v>福島県市町村総合事務組合　消防賞じゅつ金特別会計</v>
      </c>
      <c r="BZ39" s="598"/>
      <c r="CA39" s="598"/>
      <c r="CB39" s="598"/>
      <c r="CC39" s="598"/>
      <c r="CD39" s="598"/>
      <c r="CE39" s="598"/>
      <c r="CF39" s="598"/>
      <c r="CG39" s="598"/>
      <c r="CH39" s="598"/>
      <c r="CI39" s="598"/>
      <c r="CJ39" s="598"/>
      <c r="CK39" s="598"/>
      <c r="CL39" s="598"/>
      <c r="CM39" s="598"/>
      <c r="CN39" s="181"/>
      <c r="CO39" s="597">
        <f t="shared" si="3"/>
        <v>28</v>
      </c>
      <c r="CP39" s="597"/>
      <c r="CQ39" s="598" t="str">
        <f>IF('各会計、関係団体の財政状況及び健全化判断比率'!BS12="","",'各会計、関係団体の財政状況及び健全化判断比率'!BS12)</f>
        <v>（株）飯野町振興公社</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19</v>
      </c>
      <c r="BX40" s="597"/>
      <c r="BY40" s="598" t="str">
        <f>IF('各会計、関係団体の財政状況及び健全化判断比率'!B74="","",'各会計、関係団体の財政状況及び健全化判断比率'!B74)</f>
        <v>福島県市町村総合事務組合　非常勤職員公務災害補償特別会計</v>
      </c>
      <c r="BZ40" s="598"/>
      <c r="CA40" s="598"/>
      <c r="CB40" s="598"/>
      <c r="CC40" s="598"/>
      <c r="CD40" s="598"/>
      <c r="CE40" s="598"/>
      <c r="CF40" s="598"/>
      <c r="CG40" s="598"/>
      <c r="CH40" s="598"/>
      <c r="CI40" s="598"/>
      <c r="CJ40" s="598"/>
      <c r="CK40" s="598"/>
      <c r="CL40" s="598"/>
      <c r="CM40" s="598"/>
      <c r="CN40" s="181"/>
      <c r="CO40" s="597">
        <f t="shared" si="3"/>
        <v>29</v>
      </c>
      <c r="CP40" s="597"/>
      <c r="CQ40" s="598" t="str">
        <f>IF('各会計、関係団体の財政状況及び健全化判断比率'!BS13="","",'各会計、関係団体の財政状況及び健全化判断比率'!BS13)</f>
        <v>（株）福島まちづくりセンター</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20</v>
      </c>
      <c r="BX41" s="597"/>
      <c r="BY41" s="598" t="str">
        <f>IF('各会計、関係団体の財政状況及び健全化判断比率'!B75="","",'各会計、関係団体の財政状況及び健全化判断比率'!B75)</f>
        <v>福島県市町村総合事務組合　自治会館管理特別会計</v>
      </c>
      <c r="BZ41" s="598"/>
      <c r="CA41" s="598"/>
      <c r="CB41" s="598"/>
      <c r="CC41" s="598"/>
      <c r="CD41" s="598"/>
      <c r="CE41" s="598"/>
      <c r="CF41" s="598"/>
      <c r="CG41" s="598"/>
      <c r="CH41" s="598"/>
      <c r="CI41" s="598"/>
      <c r="CJ41" s="598"/>
      <c r="CK41" s="598"/>
      <c r="CL41" s="598"/>
      <c r="CM41" s="598"/>
      <c r="CN41" s="181"/>
      <c r="CO41" s="597">
        <f t="shared" si="3"/>
        <v>30</v>
      </c>
      <c r="CP41" s="597"/>
      <c r="CQ41" s="598" t="str">
        <f>IF('各会計、関係団体の財政状況及び健全化判断比率'!BS14="","",'各会計、関係団体の財政状況及び健全化判断比率'!BS14)</f>
        <v>（株）福島テクノサービス</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21</v>
      </c>
      <c r="BX42" s="597"/>
      <c r="BY42" s="598" t="str">
        <f>IF('各会計、関係団体の財政状況及び健全化判断比率'!B76="","",'各会計、関係団体の財政状況及び健全化判断比率'!B76)</f>
        <v>福島県市民交通災害共済組合　一般会計</v>
      </c>
      <c r="BZ42" s="598"/>
      <c r="CA42" s="598"/>
      <c r="CB42" s="598"/>
      <c r="CC42" s="598"/>
      <c r="CD42" s="598"/>
      <c r="CE42" s="598"/>
      <c r="CF42" s="598"/>
      <c r="CG42" s="598"/>
      <c r="CH42" s="598"/>
      <c r="CI42" s="598"/>
      <c r="CJ42" s="598"/>
      <c r="CK42" s="598"/>
      <c r="CL42" s="598"/>
      <c r="CM42" s="598"/>
      <c r="CN42" s="181"/>
      <c r="CO42" s="597">
        <f t="shared" si="3"/>
        <v>31</v>
      </c>
      <c r="CP42" s="597"/>
      <c r="CQ42" s="598" t="str">
        <f>IF('各会計、関係団体の財政状況及び健全化判断比率'!BS15="","",'各会計、関係団体の財政状況及び健全化判断比率'!BS15)</f>
        <v>（公財）福島県青少年育成・男女共生推進機構</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22</v>
      </c>
      <c r="BX43" s="597"/>
      <c r="BY43" s="598" t="str">
        <f>IF('各会計、関係団体の財政状況及び健全化判断比率'!B77="","",'各会計、関係団体の財政状況及び健全化判断比率'!B77)</f>
        <v>川俣方部衛生処理組合　一般会計</v>
      </c>
      <c r="BZ43" s="598"/>
      <c r="CA43" s="598"/>
      <c r="CB43" s="598"/>
      <c r="CC43" s="598"/>
      <c r="CD43" s="598"/>
      <c r="CE43" s="598"/>
      <c r="CF43" s="598"/>
      <c r="CG43" s="598"/>
      <c r="CH43" s="598"/>
      <c r="CI43" s="598"/>
      <c r="CJ43" s="598"/>
      <c r="CK43" s="598"/>
      <c r="CL43" s="598"/>
      <c r="CM43" s="598"/>
      <c r="CN43" s="181"/>
      <c r="CO43" s="597">
        <f t="shared" si="3"/>
        <v>32</v>
      </c>
      <c r="CP43" s="597"/>
      <c r="CQ43" s="598" t="str">
        <f>IF('各会計、関係団体の財政状況及び健全化判断比率'!BS16="","",'各会計、関係団体の財政状況及び健全化判断比率'!BS16)</f>
        <v>阿武隈急行（株）</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211</v>
      </c>
      <c r="E46" s="600" t="s">
        <v>212</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213</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214</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215</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216</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217</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218</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219</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JLJRr+KgaLabovgYjF7q6A4PW9l6bSVuFLEZBIVvUWBfG/H9aYR2hNEF9nVO56lRck/76t8EfwAFjXfy/GrmQw==" saltValue="9xMuvKofRxnBRjuleHGlB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election activeCell="P36" sqref="P36"/>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x14ac:dyDescent="0.15">
      <c r="A34" s="22"/>
      <c r="B34" s="31"/>
      <c r="C34" s="1152" t="s">
        <v>582</v>
      </c>
      <c r="D34" s="1152"/>
      <c r="E34" s="1153"/>
      <c r="F34" s="32">
        <v>8.09</v>
      </c>
      <c r="G34" s="33">
        <v>8.6</v>
      </c>
      <c r="H34" s="33">
        <v>8.98</v>
      </c>
      <c r="I34" s="33">
        <v>14.2</v>
      </c>
      <c r="J34" s="34">
        <v>11.51</v>
      </c>
      <c r="K34" s="22"/>
      <c r="L34" s="22"/>
      <c r="M34" s="22"/>
      <c r="N34" s="22"/>
      <c r="O34" s="22"/>
      <c r="P34" s="22"/>
    </row>
    <row r="35" spans="1:16" ht="39" customHeight="1" x14ac:dyDescent="0.15">
      <c r="A35" s="22"/>
      <c r="B35" s="35"/>
      <c r="C35" s="1146" t="s">
        <v>583</v>
      </c>
      <c r="D35" s="1147"/>
      <c r="E35" s="1148"/>
      <c r="F35" s="36">
        <v>6.22</v>
      </c>
      <c r="G35" s="37">
        <v>6.56</v>
      </c>
      <c r="H35" s="37">
        <v>6.25</v>
      </c>
      <c r="I35" s="37">
        <v>7.1</v>
      </c>
      <c r="J35" s="38">
        <v>7.96</v>
      </c>
      <c r="K35" s="22"/>
      <c r="L35" s="22"/>
      <c r="M35" s="22"/>
      <c r="N35" s="22"/>
      <c r="O35" s="22"/>
      <c r="P35" s="22"/>
    </row>
    <row r="36" spans="1:16" ht="39" customHeight="1" x14ac:dyDescent="0.15">
      <c r="A36" s="22"/>
      <c r="B36" s="35"/>
      <c r="C36" s="1146" t="s">
        <v>584</v>
      </c>
      <c r="D36" s="1147"/>
      <c r="E36" s="1148"/>
      <c r="F36" s="36">
        <v>1.27</v>
      </c>
      <c r="G36" s="37">
        <v>1.31</v>
      </c>
      <c r="H36" s="37">
        <v>1.89</v>
      </c>
      <c r="I36" s="37">
        <v>2.63</v>
      </c>
      <c r="J36" s="38">
        <v>4.1399999999999997</v>
      </c>
      <c r="K36" s="22"/>
      <c r="L36" s="22"/>
      <c r="M36" s="22"/>
      <c r="N36" s="22"/>
      <c r="O36" s="22"/>
      <c r="P36" s="22"/>
    </row>
    <row r="37" spans="1:16" ht="39" customHeight="1" x14ac:dyDescent="0.15">
      <c r="A37" s="22"/>
      <c r="B37" s="35"/>
      <c r="C37" s="1146" t="s">
        <v>585</v>
      </c>
      <c r="D37" s="1147"/>
      <c r="E37" s="1148"/>
      <c r="F37" s="36">
        <v>3.11</v>
      </c>
      <c r="G37" s="37">
        <v>2.96</v>
      </c>
      <c r="H37" s="37">
        <v>3.22</v>
      </c>
      <c r="I37" s="37">
        <v>2.66</v>
      </c>
      <c r="J37" s="38">
        <v>2.52</v>
      </c>
      <c r="K37" s="22"/>
      <c r="L37" s="22"/>
      <c r="M37" s="22"/>
      <c r="N37" s="22"/>
      <c r="O37" s="22"/>
      <c r="P37" s="22"/>
    </row>
    <row r="38" spans="1:16" ht="39" customHeight="1" x14ac:dyDescent="0.15">
      <c r="A38" s="22"/>
      <c r="B38" s="35"/>
      <c r="C38" s="1146" t="s">
        <v>586</v>
      </c>
      <c r="D38" s="1147"/>
      <c r="E38" s="1148"/>
      <c r="F38" s="36">
        <v>1.1000000000000001</v>
      </c>
      <c r="G38" s="37">
        <v>0.41</v>
      </c>
      <c r="H38" s="37">
        <v>0.7</v>
      </c>
      <c r="I38" s="37">
        <v>0.69</v>
      </c>
      <c r="J38" s="38">
        <v>0.61</v>
      </c>
      <c r="K38" s="22"/>
      <c r="L38" s="22"/>
      <c r="M38" s="22"/>
      <c r="N38" s="22"/>
      <c r="O38" s="22"/>
      <c r="P38" s="22"/>
    </row>
    <row r="39" spans="1:16" ht="39" customHeight="1" x14ac:dyDescent="0.15">
      <c r="A39" s="22"/>
      <c r="B39" s="35"/>
      <c r="C39" s="1146" t="s">
        <v>587</v>
      </c>
      <c r="D39" s="1147"/>
      <c r="E39" s="1148"/>
      <c r="F39" s="36">
        <v>0.11</v>
      </c>
      <c r="G39" s="37">
        <v>0.12</v>
      </c>
      <c r="H39" s="37">
        <v>0.12</v>
      </c>
      <c r="I39" s="37">
        <v>0.12</v>
      </c>
      <c r="J39" s="38">
        <v>0.12</v>
      </c>
      <c r="K39" s="22"/>
      <c r="L39" s="22"/>
      <c r="M39" s="22"/>
      <c r="N39" s="22"/>
      <c r="O39" s="22"/>
      <c r="P39" s="22"/>
    </row>
    <row r="40" spans="1:16" ht="39" customHeight="1" x14ac:dyDescent="0.15">
      <c r="A40" s="22"/>
      <c r="B40" s="35"/>
      <c r="C40" s="1146" t="s">
        <v>588</v>
      </c>
      <c r="D40" s="1147"/>
      <c r="E40" s="1148"/>
      <c r="F40" s="36">
        <v>0.08</v>
      </c>
      <c r="G40" s="37">
        <v>7.0000000000000007E-2</v>
      </c>
      <c r="H40" s="37">
        <v>0.09</v>
      </c>
      <c r="I40" s="37">
        <v>0.05</v>
      </c>
      <c r="J40" s="38">
        <v>0.06</v>
      </c>
      <c r="K40" s="22"/>
      <c r="L40" s="22"/>
      <c r="M40" s="22"/>
      <c r="N40" s="22"/>
      <c r="O40" s="22"/>
      <c r="P40" s="22"/>
    </row>
    <row r="41" spans="1:16" ht="39" customHeight="1" x14ac:dyDescent="0.15">
      <c r="A41" s="22"/>
      <c r="B41" s="35"/>
      <c r="C41" s="1146" t="s">
        <v>589</v>
      </c>
      <c r="D41" s="1147"/>
      <c r="E41" s="1148"/>
      <c r="F41" s="36">
        <v>0</v>
      </c>
      <c r="G41" s="37">
        <v>0</v>
      </c>
      <c r="H41" s="37">
        <v>0.2</v>
      </c>
      <c r="I41" s="37">
        <v>0.1</v>
      </c>
      <c r="J41" s="38">
        <v>0.05</v>
      </c>
      <c r="K41" s="22"/>
      <c r="L41" s="22"/>
      <c r="M41" s="22"/>
      <c r="N41" s="22"/>
      <c r="O41" s="22"/>
      <c r="P41" s="22"/>
    </row>
    <row r="42" spans="1:16" ht="39" customHeight="1" x14ac:dyDescent="0.15">
      <c r="A42" s="22"/>
      <c r="B42" s="39"/>
      <c r="C42" s="1146" t="s">
        <v>590</v>
      </c>
      <c r="D42" s="1147"/>
      <c r="E42" s="1148"/>
      <c r="F42" s="36" t="s">
        <v>533</v>
      </c>
      <c r="G42" s="37" t="s">
        <v>533</v>
      </c>
      <c r="H42" s="37" t="s">
        <v>533</v>
      </c>
      <c r="I42" s="37" t="s">
        <v>533</v>
      </c>
      <c r="J42" s="38" t="s">
        <v>533</v>
      </c>
      <c r="K42" s="22"/>
      <c r="L42" s="22"/>
      <c r="M42" s="22"/>
      <c r="N42" s="22"/>
      <c r="O42" s="22"/>
      <c r="P42" s="22"/>
    </row>
    <row r="43" spans="1:16" ht="39" customHeight="1" thickBot="1" x14ac:dyDescent="0.2">
      <c r="A43" s="22"/>
      <c r="B43" s="40"/>
      <c r="C43" s="1149" t="s">
        <v>591</v>
      </c>
      <c r="D43" s="1150"/>
      <c r="E43" s="1151"/>
      <c r="F43" s="41">
        <v>0.19</v>
      </c>
      <c r="G43" s="42">
        <v>0.27</v>
      </c>
      <c r="H43" s="42">
        <v>0.12</v>
      </c>
      <c r="I43" s="42">
        <v>0.05</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jiBkCoeKMSJaTxm+sfrBNMZCdAgmz1MeT6cYFVKlfqqRjh5hqEd0HUM+mdRUe5yEEObjLpT9owHw43ETfDmZCw==" saltValue="YzSBqYflZ9l1aH0b3vZF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25" zoomScale="70" zoomScaleNormal="70" zoomScaleSheetLayoutView="55" workbookViewId="0">
      <selection activeCell="T55" sqref="T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x14ac:dyDescent="0.15">
      <c r="A45" s="48"/>
      <c r="B45" s="1154" t="s">
        <v>11</v>
      </c>
      <c r="C45" s="1155"/>
      <c r="D45" s="58"/>
      <c r="E45" s="1160" t="s">
        <v>12</v>
      </c>
      <c r="F45" s="1160"/>
      <c r="G45" s="1160"/>
      <c r="H45" s="1160"/>
      <c r="I45" s="1160"/>
      <c r="J45" s="1161"/>
      <c r="K45" s="59">
        <v>8174</v>
      </c>
      <c r="L45" s="60">
        <v>8100</v>
      </c>
      <c r="M45" s="60">
        <v>8131</v>
      </c>
      <c r="N45" s="60">
        <v>8352</v>
      </c>
      <c r="O45" s="61">
        <v>9244</v>
      </c>
      <c r="P45" s="48"/>
      <c r="Q45" s="48"/>
      <c r="R45" s="48"/>
      <c r="S45" s="48"/>
      <c r="T45" s="48"/>
      <c r="U45" s="48"/>
    </row>
    <row r="46" spans="1:21" ht="30.75" customHeight="1" x14ac:dyDescent="0.15">
      <c r="A46" s="48"/>
      <c r="B46" s="1156"/>
      <c r="C46" s="1157"/>
      <c r="D46" s="62"/>
      <c r="E46" s="1162" t="s">
        <v>13</v>
      </c>
      <c r="F46" s="1162"/>
      <c r="G46" s="1162"/>
      <c r="H46" s="1162"/>
      <c r="I46" s="1162"/>
      <c r="J46" s="1163"/>
      <c r="K46" s="63" t="s">
        <v>533</v>
      </c>
      <c r="L46" s="64" t="s">
        <v>533</v>
      </c>
      <c r="M46" s="64" t="s">
        <v>533</v>
      </c>
      <c r="N46" s="64" t="s">
        <v>533</v>
      </c>
      <c r="O46" s="65" t="s">
        <v>533</v>
      </c>
      <c r="P46" s="48"/>
      <c r="Q46" s="48"/>
      <c r="R46" s="48"/>
      <c r="S46" s="48"/>
      <c r="T46" s="48"/>
      <c r="U46" s="48"/>
    </row>
    <row r="47" spans="1:21" ht="30.75" customHeight="1" x14ac:dyDescent="0.15">
      <c r="A47" s="48"/>
      <c r="B47" s="1156"/>
      <c r="C47" s="1157"/>
      <c r="D47" s="62"/>
      <c r="E47" s="1162" t="s">
        <v>14</v>
      </c>
      <c r="F47" s="1162"/>
      <c r="G47" s="1162"/>
      <c r="H47" s="1162"/>
      <c r="I47" s="1162"/>
      <c r="J47" s="1163"/>
      <c r="K47" s="63" t="s">
        <v>533</v>
      </c>
      <c r="L47" s="64" t="s">
        <v>533</v>
      </c>
      <c r="M47" s="64" t="s">
        <v>533</v>
      </c>
      <c r="N47" s="64" t="s">
        <v>533</v>
      </c>
      <c r="O47" s="65" t="s">
        <v>533</v>
      </c>
      <c r="P47" s="48"/>
      <c r="Q47" s="48"/>
      <c r="R47" s="48"/>
      <c r="S47" s="48"/>
      <c r="T47" s="48"/>
      <c r="U47" s="48"/>
    </row>
    <row r="48" spans="1:21" ht="30.75" customHeight="1" x14ac:dyDescent="0.15">
      <c r="A48" s="48"/>
      <c r="B48" s="1156"/>
      <c r="C48" s="1157"/>
      <c r="D48" s="62"/>
      <c r="E48" s="1162" t="s">
        <v>15</v>
      </c>
      <c r="F48" s="1162"/>
      <c r="G48" s="1162"/>
      <c r="H48" s="1162"/>
      <c r="I48" s="1162"/>
      <c r="J48" s="1163"/>
      <c r="K48" s="63">
        <v>2782</v>
      </c>
      <c r="L48" s="64">
        <v>2715</v>
      </c>
      <c r="M48" s="64">
        <v>2524</v>
      </c>
      <c r="N48" s="64">
        <v>2542</v>
      </c>
      <c r="O48" s="65">
        <v>2420</v>
      </c>
      <c r="P48" s="48"/>
      <c r="Q48" s="48"/>
      <c r="R48" s="48"/>
      <c r="S48" s="48"/>
      <c r="T48" s="48"/>
      <c r="U48" s="48"/>
    </row>
    <row r="49" spans="1:21" ht="30.75" customHeight="1" x14ac:dyDescent="0.15">
      <c r="A49" s="48"/>
      <c r="B49" s="1156"/>
      <c r="C49" s="1157"/>
      <c r="D49" s="62"/>
      <c r="E49" s="1162" t="s">
        <v>16</v>
      </c>
      <c r="F49" s="1162"/>
      <c r="G49" s="1162"/>
      <c r="H49" s="1162"/>
      <c r="I49" s="1162"/>
      <c r="J49" s="1163"/>
      <c r="K49" s="63">
        <v>20</v>
      </c>
      <c r="L49" s="64">
        <v>20</v>
      </c>
      <c r="M49" s="64">
        <v>18</v>
      </c>
      <c r="N49" s="64">
        <v>17</v>
      </c>
      <c r="O49" s="65">
        <v>15</v>
      </c>
      <c r="P49" s="48"/>
      <c r="Q49" s="48"/>
      <c r="R49" s="48"/>
      <c r="S49" s="48"/>
      <c r="T49" s="48"/>
      <c r="U49" s="48"/>
    </row>
    <row r="50" spans="1:21" ht="30.75" customHeight="1" x14ac:dyDescent="0.15">
      <c r="A50" s="48"/>
      <c r="B50" s="1156"/>
      <c r="C50" s="1157"/>
      <c r="D50" s="62"/>
      <c r="E50" s="1162" t="s">
        <v>17</v>
      </c>
      <c r="F50" s="1162"/>
      <c r="G50" s="1162"/>
      <c r="H50" s="1162"/>
      <c r="I50" s="1162"/>
      <c r="J50" s="1163"/>
      <c r="K50" s="63">
        <v>18</v>
      </c>
      <c r="L50" s="64">
        <v>17</v>
      </c>
      <c r="M50" s="64">
        <v>22</v>
      </c>
      <c r="N50" s="64">
        <v>119</v>
      </c>
      <c r="O50" s="65">
        <v>24</v>
      </c>
      <c r="P50" s="48"/>
      <c r="Q50" s="48"/>
      <c r="R50" s="48"/>
      <c r="S50" s="48"/>
      <c r="T50" s="48"/>
      <c r="U50" s="48"/>
    </row>
    <row r="51" spans="1:21" ht="30.75" customHeight="1" x14ac:dyDescent="0.15">
      <c r="A51" s="48"/>
      <c r="B51" s="1158"/>
      <c r="C51" s="1159"/>
      <c r="D51" s="66"/>
      <c r="E51" s="1162" t="s">
        <v>18</v>
      </c>
      <c r="F51" s="1162"/>
      <c r="G51" s="1162"/>
      <c r="H51" s="1162"/>
      <c r="I51" s="1162"/>
      <c r="J51" s="1163"/>
      <c r="K51" s="63" t="s">
        <v>533</v>
      </c>
      <c r="L51" s="64" t="s">
        <v>533</v>
      </c>
      <c r="M51" s="64" t="s">
        <v>533</v>
      </c>
      <c r="N51" s="64" t="s">
        <v>533</v>
      </c>
      <c r="O51" s="65" t="s">
        <v>533</v>
      </c>
      <c r="P51" s="48"/>
      <c r="Q51" s="48"/>
      <c r="R51" s="48"/>
      <c r="S51" s="48"/>
      <c r="T51" s="48"/>
      <c r="U51" s="48"/>
    </row>
    <row r="52" spans="1:21" ht="30.75" customHeight="1" x14ac:dyDescent="0.15">
      <c r="A52" s="48"/>
      <c r="B52" s="1164" t="s">
        <v>19</v>
      </c>
      <c r="C52" s="1165"/>
      <c r="D52" s="66"/>
      <c r="E52" s="1162" t="s">
        <v>20</v>
      </c>
      <c r="F52" s="1162"/>
      <c r="G52" s="1162"/>
      <c r="H52" s="1162"/>
      <c r="I52" s="1162"/>
      <c r="J52" s="1163"/>
      <c r="K52" s="63">
        <v>10404</v>
      </c>
      <c r="L52" s="64">
        <v>10378</v>
      </c>
      <c r="M52" s="64">
        <v>10023</v>
      </c>
      <c r="N52" s="64">
        <v>9793</v>
      </c>
      <c r="O52" s="65">
        <v>9804</v>
      </c>
      <c r="P52" s="48"/>
      <c r="Q52" s="48"/>
      <c r="R52" s="48"/>
      <c r="S52" s="48"/>
      <c r="T52" s="48"/>
      <c r="U52" s="48"/>
    </row>
    <row r="53" spans="1:21" ht="30.75" customHeight="1" thickBot="1" x14ac:dyDescent="0.2">
      <c r="A53" s="48"/>
      <c r="B53" s="1166" t="s">
        <v>21</v>
      </c>
      <c r="C53" s="1167"/>
      <c r="D53" s="67"/>
      <c r="E53" s="1168" t="s">
        <v>22</v>
      </c>
      <c r="F53" s="1168"/>
      <c r="G53" s="1168"/>
      <c r="H53" s="1168"/>
      <c r="I53" s="1168"/>
      <c r="J53" s="1169"/>
      <c r="K53" s="68">
        <v>590</v>
      </c>
      <c r="L53" s="69">
        <v>474</v>
      </c>
      <c r="M53" s="69">
        <v>672</v>
      </c>
      <c r="N53" s="69">
        <v>1237</v>
      </c>
      <c r="O53" s="70">
        <v>1899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592</v>
      </c>
      <c r="P56" s="48"/>
      <c r="Q56" s="48"/>
      <c r="R56" s="48"/>
      <c r="S56" s="48"/>
      <c r="T56" s="48"/>
      <c r="U56" s="48"/>
    </row>
    <row r="57" spans="1:21" ht="31.5" customHeight="1" thickBot="1" x14ac:dyDescent="0.2">
      <c r="A57" s="48"/>
      <c r="B57" s="76"/>
      <c r="C57" s="77"/>
      <c r="D57" s="77"/>
      <c r="E57" s="78"/>
      <c r="F57" s="78"/>
      <c r="G57" s="78"/>
      <c r="H57" s="78"/>
      <c r="I57" s="78"/>
      <c r="J57" s="79" t="s">
        <v>2</v>
      </c>
      <c r="K57" s="80" t="s">
        <v>593</v>
      </c>
      <c r="L57" s="81" t="s">
        <v>594</v>
      </c>
      <c r="M57" s="81" t="s">
        <v>595</v>
      </c>
      <c r="N57" s="81" t="s">
        <v>596</v>
      </c>
      <c r="O57" s="82" t="s">
        <v>597</v>
      </c>
      <c r="P57" s="48"/>
      <c r="Q57" s="48"/>
      <c r="R57" s="48"/>
      <c r="S57" s="48"/>
      <c r="T57" s="48"/>
      <c r="U57" s="48"/>
    </row>
    <row r="58" spans="1:21" ht="31.5" customHeight="1" x14ac:dyDescent="0.15">
      <c r="B58" s="1170" t="s">
        <v>26</v>
      </c>
      <c r="C58" s="1171"/>
      <c r="D58" s="1176" t="s">
        <v>27</v>
      </c>
      <c r="E58" s="1177"/>
      <c r="F58" s="1177"/>
      <c r="G58" s="1177"/>
      <c r="H58" s="1177"/>
      <c r="I58" s="1177"/>
      <c r="J58" s="1178"/>
      <c r="K58" s="83"/>
      <c r="L58" s="84"/>
      <c r="M58" s="84"/>
      <c r="N58" s="84"/>
      <c r="O58" s="85"/>
    </row>
    <row r="59" spans="1:21" ht="31.5" customHeight="1" x14ac:dyDescent="0.15">
      <c r="B59" s="1172"/>
      <c r="C59" s="1173"/>
      <c r="D59" s="1179" t="s">
        <v>28</v>
      </c>
      <c r="E59" s="1180"/>
      <c r="F59" s="1180"/>
      <c r="G59" s="1180"/>
      <c r="H59" s="1180"/>
      <c r="I59" s="1180"/>
      <c r="J59" s="1181"/>
      <c r="K59" s="86"/>
      <c r="L59" s="87"/>
      <c r="M59" s="87"/>
      <c r="N59" s="87"/>
      <c r="O59" s="88"/>
    </row>
    <row r="60" spans="1:21" ht="31.5" customHeight="1" thickBot="1" x14ac:dyDescent="0.2">
      <c r="B60" s="1174"/>
      <c r="C60" s="1175"/>
      <c r="D60" s="1182" t="s">
        <v>29</v>
      </c>
      <c r="E60" s="1183"/>
      <c r="F60" s="1183"/>
      <c r="G60" s="1183"/>
      <c r="H60" s="1183"/>
      <c r="I60" s="1183"/>
      <c r="J60" s="1184"/>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kkLol3uCs7hsQnQhn21/EULTwnP+mWNrZNH/nypLcb4W+TyPmbhXeiKYr5C7rkzCvjEn0ioatw8R4HPQV65sw==" saltValue="kLm0tMZuWE4cvpyR1BS5d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A13" zoomScale="70" zoomScaleNormal="70" zoomScaleSheetLayoutView="100" workbookViewId="0">
      <selection activeCell="S44" sqref="S44"/>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575</v>
      </c>
      <c r="J40" s="103" t="s">
        <v>576</v>
      </c>
      <c r="K40" s="103" t="s">
        <v>577</v>
      </c>
      <c r="L40" s="103" t="s">
        <v>578</v>
      </c>
      <c r="M40" s="104" t="s">
        <v>579</v>
      </c>
    </row>
    <row r="41" spans="2:13" ht="27.75" customHeight="1" x14ac:dyDescent="0.15">
      <c r="B41" s="1185" t="s">
        <v>32</v>
      </c>
      <c r="C41" s="1186"/>
      <c r="D41" s="105"/>
      <c r="E41" s="1191" t="s">
        <v>33</v>
      </c>
      <c r="F41" s="1191"/>
      <c r="G41" s="1191"/>
      <c r="H41" s="1192"/>
      <c r="I41" s="355">
        <v>86303</v>
      </c>
      <c r="J41" s="356">
        <v>89566</v>
      </c>
      <c r="K41" s="356">
        <v>94605</v>
      </c>
      <c r="L41" s="356">
        <v>100002</v>
      </c>
      <c r="M41" s="357">
        <v>100050</v>
      </c>
    </row>
    <row r="42" spans="2:13" ht="27.75" customHeight="1" x14ac:dyDescent="0.15">
      <c r="B42" s="1187"/>
      <c r="C42" s="1188"/>
      <c r="D42" s="106"/>
      <c r="E42" s="1193" t="s">
        <v>34</v>
      </c>
      <c r="F42" s="1193"/>
      <c r="G42" s="1193"/>
      <c r="H42" s="1194"/>
      <c r="I42" s="358">
        <v>40</v>
      </c>
      <c r="J42" s="359">
        <v>35</v>
      </c>
      <c r="K42" s="359">
        <v>30</v>
      </c>
      <c r="L42" s="359">
        <v>26</v>
      </c>
      <c r="M42" s="360">
        <v>21</v>
      </c>
    </row>
    <row r="43" spans="2:13" ht="27.75" customHeight="1" x14ac:dyDescent="0.15">
      <c r="B43" s="1187"/>
      <c r="C43" s="1188"/>
      <c r="D43" s="106"/>
      <c r="E43" s="1193" t="s">
        <v>35</v>
      </c>
      <c r="F43" s="1193"/>
      <c r="G43" s="1193"/>
      <c r="H43" s="1194"/>
      <c r="I43" s="358">
        <v>23851</v>
      </c>
      <c r="J43" s="359">
        <v>24643</v>
      </c>
      <c r="K43" s="359">
        <v>24101</v>
      </c>
      <c r="L43" s="359">
        <v>25268</v>
      </c>
      <c r="M43" s="360">
        <v>25676</v>
      </c>
    </row>
    <row r="44" spans="2:13" ht="27.75" customHeight="1" x14ac:dyDescent="0.15">
      <c r="B44" s="1187"/>
      <c r="C44" s="1188"/>
      <c r="D44" s="106"/>
      <c r="E44" s="1193" t="s">
        <v>36</v>
      </c>
      <c r="F44" s="1193"/>
      <c r="G44" s="1193"/>
      <c r="H44" s="1194"/>
      <c r="I44" s="358">
        <v>128</v>
      </c>
      <c r="J44" s="359">
        <v>97</v>
      </c>
      <c r="K44" s="359">
        <v>70</v>
      </c>
      <c r="L44" s="359">
        <v>43</v>
      </c>
      <c r="M44" s="360">
        <v>17</v>
      </c>
    </row>
    <row r="45" spans="2:13" ht="27.75" customHeight="1" x14ac:dyDescent="0.15">
      <c r="B45" s="1187"/>
      <c r="C45" s="1188"/>
      <c r="D45" s="106"/>
      <c r="E45" s="1193" t="s">
        <v>37</v>
      </c>
      <c r="F45" s="1193"/>
      <c r="G45" s="1193"/>
      <c r="H45" s="1194"/>
      <c r="I45" s="358">
        <v>14835</v>
      </c>
      <c r="J45" s="359">
        <v>14645</v>
      </c>
      <c r="K45" s="359">
        <v>14775</v>
      </c>
      <c r="L45" s="359">
        <v>14496</v>
      </c>
      <c r="M45" s="360">
        <v>14607</v>
      </c>
    </row>
    <row r="46" spans="2:13" ht="27.75" customHeight="1" x14ac:dyDescent="0.15">
      <c r="B46" s="1187"/>
      <c r="C46" s="1188"/>
      <c r="D46" s="107"/>
      <c r="E46" s="1193" t="s">
        <v>38</v>
      </c>
      <c r="F46" s="1193"/>
      <c r="G46" s="1193"/>
      <c r="H46" s="1194"/>
      <c r="I46" s="358">
        <v>3732</v>
      </c>
      <c r="J46" s="359">
        <v>2948</v>
      </c>
      <c r="K46" s="359">
        <v>2739</v>
      </c>
      <c r="L46" s="359">
        <v>1894</v>
      </c>
      <c r="M46" s="360">
        <v>1331</v>
      </c>
    </row>
    <row r="47" spans="2:13" ht="27.75" customHeight="1" x14ac:dyDescent="0.15">
      <c r="B47" s="1187"/>
      <c r="C47" s="1188"/>
      <c r="D47" s="108"/>
      <c r="E47" s="1195" t="s">
        <v>39</v>
      </c>
      <c r="F47" s="1196"/>
      <c r="G47" s="1196"/>
      <c r="H47" s="1197"/>
      <c r="I47" s="358" t="s">
        <v>533</v>
      </c>
      <c r="J47" s="359" t="s">
        <v>533</v>
      </c>
      <c r="K47" s="359" t="s">
        <v>533</v>
      </c>
      <c r="L47" s="359" t="s">
        <v>533</v>
      </c>
      <c r="M47" s="360" t="s">
        <v>533</v>
      </c>
    </row>
    <row r="48" spans="2:13" ht="27.75" customHeight="1" x14ac:dyDescent="0.15">
      <c r="B48" s="1187"/>
      <c r="C48" s="1188"/>
      <c r="D48" s="106"/>
      <c r="E48" s="1193" t="s">
        <v>40</v>
      </c>
      <c r="F48" s="1193"/>
      <c r="G48" s="1193"/>
      <c r="H48" s="1194"/>
      <c r="I48" s="358" t="s">
        <v>533</v>
      </c>
      <c r="J48" s="359" t="s">
        <v>533</v>
      </c>
      <c r="K48" s="359" t="s">
        <v>533</v>
      </c>
      <c r="L48" s="359" t="s">
        <v>533</v>
      </c>
      <c r="M48" s="360" t="s">
        <v>533</v>
      </c>
    </row>
    <row r="49" spans="2:13" ht="27.75" customHeight="1" x14ac:dyDescent="0.15">
      <c r="B49" s="1189"/>
      <c r="C49" s="1190"/>
      <c r="D49" s="106"/>
      <c r="E49" s="1193" t="s">
        <v>41</v>
      </c>
      <c r="F49" s="1193"/>
      <c r="G49" s="1193"/>
      <c r="H49" s="1194"/>
      <c r="I49" s="358" t="s">
        <v>533</v>
      </c>
      <c r="J49" s="359" t="s">
        <v>533</v>
      </c>
      <c r="K49" s="359" t="s">
        <v>533</v>
      </c>
      <c r="L49" s="359" t="s">
        <v>533</v>
      </c>
      <c r="M49" s="360" t="s">
        <v>533</v>
      </c>
    </row>
    <row r="50" spans="2:13" ht="27.75" customHeight="1" x14ac:dyDescent="0.15">
      <c r="B50" s="1198" t="s">
        <v>42</v>
      </c>
      <c r="C50" s="1199"/>
      <c r="D50" s="109"/>
      <c r="E50" s="1193" t="s">
        <v>43</v>
      </c>
      <c r="F50" s="1193"/>
      <c r="G50" s="1193"/>
      <c r="H50" s="1194"/>
      <c r="I50" s="358">
        <v>16894</v>
      </c>
      <c r="J50" s="359">
        <v>21476</v>
      </c>
      <c r="K50" s="359">
        <v>22804</v>
      </c>
      <c r="L50" s="359">
        <v>25591</v>
      </c>
      <c r="M50" s="360">
        <v>27543</v>
      </c>
    </row>
    <row r="51" spans="2:13" ht="27.75" customHeight="1" x14ac:dyDescent="0.15">
      <c r="B51" s="1187"/>
      <c r="C51" s="1188"/>
      <c r="D51" s="106"/>
      <c r="E51" s="1193" t="s">
        <v>44</v>
      </c>
      <c r="F51" s="1193"/>
      <c r="G51" s="1193"/>
      <c r="H51" s="1194"/>
      <c r="I51" s="358">
        <v>14224</v>
      </c>
      <c r="J51" s="359">
        <v>15469</v>
      </c>
      <c r="K51" s="359">
        <v>17919</v>
      </c>
      <c r="L51" s="359">
        <v>22431</v>
      </c>
      <c r="M51" s="360">
        <v>25350</v>
      </c>
    </row>
    <row r="52" spans="2:13" ht="27.75" customHeight="1" x14ac:dyDescent="0.15">
      <c r="B52" s="1189"/>
      <c r="C52" s="1190"/>
      <c r="D52" s="106"/>
      <c r="E52" s="1193" t="s">
        <v>45</v>
      </c>
      <c r="F52" s="1193"/>
      <c r="G52" s="1193"/>
      <c r="H52" s="1194"/>
      <c r="I52" s="358">
        <v>88533</v>
      </c>
      <c r="J52" s="359">
        <v>87731</v>
      </c>
      <c r="K52" s="359">
        <v>87882</v>
      </c>
      <c r="L52" s="359">
        <v>88477</v>
      </c>
      <c r="M52" s="360">
        <v>87365</v>
      </c>
    </row>
    <row r="53" spans="2:13" ht="27.75" customHeight="1" thickBot="1" x14ac:dyDescent="0.2">
      <c r="B53" s="1200" t="s">
        <v>46</v>
      </c>
      <c r="C53" s="1201"/>
      <c r="D53" s="110"/>
      <c r="E53" s="1202" t="s">
        <v>47</v>
      </c>
      <c r="F53" s="1202"/>
      <c r="G53" s="1202"/>
      <c r="H53" s="1203"/>
      <c r="I53" s="361">
        <v>9237</v>
      </c>
      <c r="J53" s="362">
        <v>7258</v>
      </c>
      <c r="K53" s="362">
        <v>7716</v>
      </c>
      <c r="L53" s="362">
        <v>5229</v>
      </c>
      <c r="M53" s="363">
        <v>1445</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VdYJ2UvWlM/+QnYMH6t84Auh1EIarK/DOAebw1uKda5oPEUhWBdNzipL67EnX8XH2EwhK17ay3qr48iV4EI5Q==" saltValue="stYWVGt6ukVC1ccyJ6dy8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25" zoomScale="70" zoomScaleNormal="7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577</v>
      </c>
      <c r="G54" s="119" t="s">
        <v>578</v>
      </c>
      <c r="H54" s="120" t="s">
        <v>579</v>
      </c>
    </row>
    <row r="55" spans="2:8" ht="52.5" customHeight="1" x14ac:dyDescent="0.15">
      <c r="B55" s="121"/>
      <c r="C55" s="1212" t="s">
        <v>50</v>
      </c>
      <c r="D55" s="1212"/>
      <c r="E55" s="1213"/>
      <c r="F55" s="122">
        <v>6603</v>
      </c>
      <c r="G55" s="122">
        <v>6625</v>
      </c>
      <c r="H55" s="123">
        <v>6626</v>
      </c>
    </row>
    <row r="56" spans="2:8" ht="52.5" customHeight="1" x14ac:dyDescent="0.15">
      <c r="B56" s="124"/>
      <c r="C56" s="1214" t="s">
        <v>51</v>
      </c>
      <c r="D56" s="1214"/>
      <c r="E56" s="1215"/>
      <c r="F56" s="125">
        <v>2466</v>
      </c>
      <c r="G56" s="125">
        <v>4466</v>
      </c>
      <c r="H56" s="126">
        <v>5675</v>
      </c>
    </row>
    <row r="57" spans="2:8" ht="53.25" customHeight="1" x14ac:dyDescent="0.15">
      <c r="B57" s="124"/>
      <c r="C57" s="1216" t="s">
        <v>52</v>
      </c>
      <c r="D57" s="1216"/>
      <c r="E57" s="1217"/>
      <c r="F57" s="127">
        <v>10440</v>
      </c>
      <c r="G57" s="127">
        <v>10572</v>
      </c>
      <c r="H57" s="128">
        <v>11081</v>
      </c>
    </row>
    <row r="58" spans="2:8" ht="45.75" customHeight="1" x14ac:dyDescent="0.15">
      <c r="B58" s="129"/>
      <c r="C58" s="1204" t="s">
        <v>624</v>
      </c>
      <c r="D58" s="1205"/>
      <c r="E58" s="1206"/>
      <c r="F58" s="130">
        <v>4317</v>
      </c>
      <c r="G58" s="130">
        <v>4305</v>
      </c>
      <c r="H58" s="131">
        <v>4193</v>
      </c>
    </row>
    <row r="59" spans="2:8" ht="45.75" customHeight="1" x14ac:dyDescent="0.15">
      <c r="B59" s="129"/>
      <c r="C59" s="1204" t="s">
        <v>625</v>
      </c>
      <c r="D59" s="1205"/>
      <c r="E59" s="1206"/>
      <c r="F59" s="130">
        <v>1612</v>
      </c>
      <c r="G59" s="130">
        <v>1847</v>
      </c>
      <c r="H59" s="131">
        <v>2021</v>
      </c>
    </row>
    <row r="60" spans="2:8" ht="45.75" customHeight="1" x14ac:dyDescent="0.15">
      <c r="B60" s="129"/>
      <c r="C60" s="1204" t="s">
        <v>626</v>
      </c>
      <c r="D60" s="1205"/>
      <c r="E60" s="1206"/>
      <c r="F60" s="130">
        <v>1361</v>
      </c>
      <c r="G60" s="130">
        <v>1207</v>
      </c>
      <c r="H60" s="131">
        <v>1382</v>
      </c>
    </row>
    <row r="61" spans="2:8" ht="45.75" customHeight="1" x14ac:dyDescent="0.15">
      <c r="B61" s="129"/>
      <c r="C61" s="1204" t="s">
        <v>628</v>
      </c>
      <c r="D61" s="1205"/>
      <c r="E61" s="1206"/>
      <c r="F61" s="130">
        <v>111</v>
      </c>
      <c r="G61" s="130">
        <v>442</v>
      </c>
      <c r="H61" s="131">
        <v>745</v>
      </c>
    </row>
    <row r="62" spans="2:8" ht="45.75" customHeight="1" thickBot="1" x14ac:dyDescent="0.2">
      <c r="B62" s="132"/>
      <c r="C62" s="1207" t="s">
        <v>627</v>
      </c>
      <c r="D62" s="1208"/>
      <c r="E62" s="1209"/>
      <c r="F62" s="133">
        <v>740</v>
      </c>
      <c r="G62" s="133">
        <v>740</v>
      </c>
      <c r="H62" s="134">
        <v>740</v>
      </c>
    </row>
    <row r="63" spans="2:8" ht="52.5" customHeight="1" thickBot="1" x14ac:dyDescent="0.2">
      <c r="B63" s="135"/>
      <c r="C63" s="1210" t="s">
        <v>53</v>
      </c>
      <c r="D63" s="1210"/>
      <c r="E63" s="1211"/>
      <c r="F63" s="136">
        <v>19508</v>
      </c>
      <c r="G63" s="136">
        <v>21664</v>
      </c>
      <c r="H63" s="137">
        <v>23381</v>
      </c>
    </row>
    <row r="64" spans="2:8" x14ac:dyDescent="0.15"/>
  </sheetData>
  <sheetProtection algorithmName="SHA-512" hashValue="3ZIxGu5cfa/0PuWr5iNJQUoicWGd/Gcw5zEOMtFMRr4MpQdu3lEV77qQZPop3AQPNUmocldo2HO6x/AMCEX2xw==" saltValue="NJw51ERCaPYzJ93KvgEe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572</v>
      </c>
      <c r="G2" s="151"/>
      <c r="H2" s="152"/>
    </row>
    <row r="3" spans="1:8" x14ac:dyDescent="0.15">
      <c r="A3" s="148" t="s">
        <v>565</v>
      </c>
      <c r="B3" s="153"/>
      <c r="C3" s="154"/>
      <c r="D3" s="155">
        <v>60976</v>
      </c>
      <c r="E3" s="156"/>
      <c r="F3" s="157">
        <v>46457</v>
      </c>
      <c r="G3" s="158"/>
      <c r="H3" s="159"/>
    </row>
    <row r="4" spans="1:8" x14ac:dyDescent="0.15">
      <c r="A4" s="160"/>
      <c r="B4" s="161"/>
      <c r="C4" s="162"/>
      <c r="D4" s="163">
        <v>32098</v>
      </c>
      <c r="E4" s="164"/>
      <c r="F4" s="165">
        <v>24020</v>
      </c>
      <c r="G4" s="166"/>
      <c r="H4" s="167"/>
    </row>
    <row r="5" spans="1:8" x14ac:dyDescent="0.15">
      <c r="A5" s="148" t="s">
        <v>567</v>
      </c>
      <c r="B5" s="153"/>
      <c r="C5" s="154"/>
      <c r="D5" s="155">
        <v>55693</v>
      </c>
      <c r="E5" s="156"/>
      <c r="F5" s="157">
        <v>51849</v>
      </c>
      <c r="G5" s="158"/>
      <c r="H5" s="159"/>
    </row>
    <row r="6" spans="1:8" x14ac:dyDescent="0.15">
      <c r="A6" s="160"/>
      <c r="B6" s="161"/>
      <c r="C6" s="162"/>
      <c r="D6" s="163">
        <v>28163</v>
      </c>
      <c r="E6" s="164"/>
      <c r="F6" s="165">
        <v>26326</v>
      </c>
      <c r="G6" s="166"/>
      <c r="H6" s="167"/>
    </row>
    <row r="7" spans="1:8" x14ac:dyDescent="0.15">
      <c r="A7" s="148" t="s">
        <v>568</v>
      </c>
      <c r="B7" s="153"/>
      <c r="C7" s="154"/>
      <c r="D7" s="155">
        <v>59098</v>
      </c>
      <c r="E7" s="156"/>
      <c r="F7" s="157">
        <v>52191</v>
      </c>
      <c r="G7" s="158"/>
      <c r="H7" s="159"/>
    </row>
    <row r="8" spans="1:8" x14ac:dyDescent="0.15">
      <c r="A8" s="160"/>
      <c r="B8" s="161"/>
      <c r="C8" s="162"/>
      <c r="D8" s="163">
        <v>26928</v>
      </c>
      <c r="E8" s="164"/>
      <c r="F8" s="165">
        <v>26807</v>
      </c>
      <c r="G8" s="166"/>
      <c r="H8" s="167"/>
    </row>
    <row r="9" spans="1:8" x14ac:dyDescent="0.15">
      <c r="A9" s="148" t="s">
        <v>569</v>
      </c>
      <c r="B9" s="153"/>
      <c r="C9" s="154"/>
      <c r="D9" s="155">
        <v>61697</v>
      </c>
      <c r="E9" s="156"/>
      <c r="F9" s="157">
        <v>48105</v>
      </c>
      <c r="G9" s="158"/>
      <c r="H9" s="159"/>
    </row>
    <row r="10" spans="1:8" x14ac:dyDescent="0.15">
      <c r="A10" s="160"/>
      <c r="B10" s="161"/>
      <c r="C10" s="162"/>
      <c r="D10" s="163">
        <v>30729</v>
      </c>
      <c r="E10" s="164"/>
      <c r="F10" s="165">
        <v>24072</v>
      </c>
      <c r="G10" s="166"/>
      <c r="H10" s="167"/>
    </row>
    <row r="11" spans="1:8" x14ac:dyDescent="0.15">
      <c r="A11" s="148" t="s">
        <v>570</v>
      </c>
      <c r="B11" s="153"/>
      <c r="C11" s="154"/>
      <c r="D11" s="155">
        <v>57845</v>
      </c>
      <c r="E11" s="156"/>
      <c r="F11" s="157">
        <v>47446</v>
      </c>
      <c r="G11" s="158"/>
      <c r="H11" s="159"/>
    </row>
    <row r="12" spans="1:8" x14ac:dyDescent="0.15">
      <c r="A12" s="160"/>
      <c r="B12" s="161"/>
      <c r="C12" s="168"/>
      <c r="D12" s="163">
        <v>24678</v>
      </c>
      <c r="E12" s="164"/>
      <c r="F12" s="165">
        <v>24371</v>
      </c>
      <c r="G12" s="166"/>
      <c r="H12" s="167"/>
    </row>
    <row r="13" spans="1:8" x14ac:dyDescent="0.15">
      <c r="A13" s="148"/>
      <c r="B13" s="153"/>
      <c r="C13" s="169"/>
      <c r="D13" s="170">
        <v>59062</v>
      </c>
      <c r="E13" s="171"/>
      <c r="F13" s="172">
        <v>49210</v>
      </c>
      <c r="G13" s="173"/>
      <c r="H13" s="159"/>
    </row>
    <row r="14" spans="1:8" x14ac:dyDescent="0.15">
      <c r="A14" s="160"/>
      <c r="B14" s="161"/>
      <c r="C14" s="162"/>
      <c r="D14" s="163">
        <v>28519</v>
      </c>
      <c r="E14" s="164"/>
      <c r="F14" s="165">
        <v>25119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8.16</v>
      </c>
      <c r="C19" s="174">
        <f>ROUND(VALUE(SUBSTITUTE(実質収支比率等に係る経年分析!G$48,"▲","-")),2)</f>
        <v>8.74</v>
      </c>
      <c r="D19" s="174">
        <f>ROUND(VALUE(SUBSTITUTE(実質収支比率等に係る経年分析!H$48,"▲","-")),2)</f>
        <v>8.68</v>
      </c>
      <c r="E19" s="174">
        <f>ROUND(VALUE(SUBSTITUTE(実質収支比率等に係る経年分析!I$48,"▲","-")),2)</f>
        <v>13.78</v>
      </c>
      <c r="F19" s="174">
        <f>ROUND(VALUE(SUBSTITUTE(実質収支比率等に係る経年分析!J$48,"▲","-")),2)</f>
        <v>10.83</v>
      </c>
    </row>
    <row r="20" spans="1:11" x14ac:dyDescent="0.15">
      <c r="A20" s="174" t="s">
        <v>57</v>
      </c>
      <c r="B20" s="174">
        <f>ROUND(VALUE(SUBSTITUTE(実質収支比率等に係る経年分析!F$47,"▲","-")),2)</f>
        <v>11.86</v>
      </c>
      <c r="C20" s="174">
        <f>ROUND(VALUE(SUBSTITUTE(実質収支比率等に係る経年分析!G$47,"▲","-")),2)</f>
        <v>11.2</v>
      </c>
      <c r="D20" s="174">
        <f>ROUND(VALUE(SUBSTITUTE(実質収支比率等に係る経年分析!H$47,"▲","-")),2)</f>
        <v>10.98</v>
      </c>
      <c r="E20" s="174">
        <f>ROUND(VALUE(SUBSTITUTE(実質収支比率等に係る経年分析!I$47,"▲","-")),2)</f>
        <v>10.68</v>
      </c>
      <c r="F20" s="174">
        <f>ROUND(VALUE(SUBSTITUTE(実質収支比率等に係る経年分析!J$47,"▲","-")),2)</f>
        <v>10.91</v>
      </c>
    </row>
    <row r="21" spans="1:11" x14ac:dyDescent="0.15">
      <c r="A21" s="174" t="s">
        <v>58</v>
      </c>
      <c r="B21" s="174">
        <f>IF(ISNUMBER(VALUE(SUBSTITUTE(実質収支比率等に係る経年分析!F$49,"▲","-"))),ROUND(VALUE(SUBSTITUTE(実質収支比率等に係る経年分析!F$49,"▲","-")),2),NA())</f>
        <v>0.83</v>
      </c>
      <c r="C21" s="174">
        <f>IF(ISNUMBER(VALUE(SUBSTITUTE(実質収支比率等に係る経年分析!G$49,"▲","-"))),ROUND(VALUE(SUBSTITUTE(実質収支比率等に係る経年分析!G$49,"▲","-")),2),NA())</f>
        <v>-0.22</v>
      </c>
      <c r="D21" s="174">
        <f>IF(ISNUMBER(VALUE(SUBSTITUTE(実質収支比率等に係る経年分析!H$49,"▲","-"))),ROUND(VALUE(SUBSTITUTE(実質収支比率等に係る経年分析!H$49,"▲","-")),2),NA())</f>
        <v>0.24</v>
      </c>
      <c r="E21" s="174">
        <f>IF(ISNUMBER(VALUE(SUBSTITUTE(実質収支比率等に係る経年分析!I$49,"▲","-"))),ROUND(VALUE(SUBSTITUTE(実質収支比率等に係る経年分析!I$49,"▲","-")),2),NA())</f>
        <v>5.4</v>
      </c>
      <c r="F21" s="174">
        <f>IF(ISNUMBER(VALUE(SUBSTITUTE(実質収支比率等に係る経年分析!J$49,"▲","-"))),ROUND(VALUE(SUBSTITUTE(実質収支比率等に係る経年分析!J$49,"▲","-")),2),NA())</f>
        <v>-3.25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0.19</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0.27</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0.12</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0.05</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0.05</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工業団地整備事業費特別会計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0.05</v>
      </c>
    </row>
    <row r="30" spans="1:11" x14ac:dyDescent="0.15">
      <c r="A30" s="175" t="str">
        <f>IF(連結実質赤字比率に係る赤字・黒字の構成分析!C$40="",NA(),連結実質赤字比率に係る赤字・黒字の構成分析!C$40)</f>
        <v>公設地方卸売市場事業費特別会計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7.0000000000000007E-2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0.09</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0.05</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0.06</v>
      </c>
    </row>
    <row r="31" spans="1:11" x14ac:dyDescent="0.15">
      <c r="A31" s="175" t="str">
        <f>IF(連結実質赤字比率に係る赤字・黒字の構成分析!C$39="",NA(),連結実質赤字比率に係る赤字・黒字の構成分析!C$39)</f>
        <v>農業集落排水事業会計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0.12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0.12</v>
      </c>
    </row>
    <row r="32" spans="1:11" x14ac:dyDescent="0.15">
      <c r="A32" s="175" t="str">
        <f>IF(連結実質赤字比率に係る赤字・黒字の構成分析!C$38="",NA(),連結実質赤字比率に係る赤字・黒字の構成分析!C$38)</f>
        <v>介護保険事業費特別会計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1.1000000000000001</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0.41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0.61</v>
      </c>
    </row>
    <row r="33" spans="1:16" x14ac:dyDescent="0.15">
      <c r="A33" s="175" t="str">
        <f>IF(連結実質赤字比率に係る赤字・黒字の構成分析!C$37="",NA(),連結実質赤字比率に係る赤字・黒字の構成分析!C$37)</f>
        <v>国民健康保険事業費特別会計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3.11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2.96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3.22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2.66</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2.52</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1.27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1.31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1.89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2.63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4.1399999999999997</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6.22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6.56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6.25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7.1</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7.96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8.09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8.98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14.2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11.51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10404</v>
      </c>
      <c r="E42" s="176"/>
      <c r="F42" s="176"/>
      <c r="G42" s="176">
        <f>'実質公債費比率（分子）の構造'!L$52</f>
        <v>10378</v>
      </c>
      <c r="H42" s="176"/>
      <c r="I42" s="176"/>
      <c r="J42" s="176">
        <f>'実質公債費比率（分子）の構造'!M$52</f>
        <v>10023</v>
      </c>
      <c r="K42" s="176"/>
      <c r="L42" s="176"/>
      <c r="M42" s="176">
        <f>'実質公債費比率（分子）の構造'!N$52</f>
        <v>9793</v>
      </c>
      <c r="N42" s="176"/>
      <c r="O42" s="176"/>
      <c r="P42" s="176">
        <f>'実質公債費比率（分子）の構造'!O$52</f>
        <v>9804</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18</v>
      </c>
      <c r="C44" s="176"/>
      <c r="D44" s="176"/>
      <c r="E44" s="176">
        <f>'実質公債費比率（分子）の構造'!L$50</f>
        <v>17</v>
      </c>
      <c r="F44" s="176"/>
      <c r="G44" s="176"/>
      <c r="H44" s="176">
        <f>'実質公債費比率（分子）の構造'!M$50</f>
        <v>22</v>
      </c>
      <c r="I44" s="176"/>
      <c r="J44" s="176"/>
      <c r="K44" s="176">
        <f>'実質公債費比率（分子）の構造'!N$50</f>
        <v>119</v>
      </c>
      <c r="L44" s="176"/>
      <c r="M44" s="176"/>
      <c r="N44" s="176">
        <f>'実質公債費比率（分子）の構造'!O$50</f>
        <v>24</v>
      </c>
      <c r="O44" s="176"/>
      <c r="P44" s="176"/>
    </row>
    <row r="45" spans="1:16" x14ac:dyDescent="0.15">
      <c r="A45" s="176" t="s">
        <v>68</v>
      </c>
      <c r="B45" s="176">
        <f>'実質公債費比率（分子）の構造'!K$49</f>
        <v>20</v>
      </c>
      <c r="C45" s="176"/>
      <c r="D45" s="176"/>
      <c r="E45" s="176">
        <f>'実質公債費比率（分子）の構造'!L$49</f>
        <v>20</v>
      </c>
      <c r="F45" s="176"/>
      <c r="G45" s="176"/>
      <c r="H45" s="176">
        <f>'実質公債費比率（分子）の構造'!M$49</f>
        <v>18</v>
      </c>
      <c r="I45" s="176"/>
      <c r="J45" s="176"/>
      <c r="K45" s="176">
        <f>'実質公債費比率（分子）の構造'!N$49</f>
        <v>17</v>
      </c>
      <c r="L45" s="176"/>
      <c r="M45" s="176"/>
      <c r="N45" s="176">
        <f>'実質公債費比率（分子）の構造'!O$49</f>
        <v>15</v>
      </c>
      <c r="O45" s="176"/>
      <c r="P45" s="176"/>
    </row>
    <row r="46" spans="1:16" x14ac:dyDescent="0.15">
      <c r="A46" s="176" t="s">
        <v>69</v>
      </c>
      <c r="B46" s="176">
        <f>'実質公債費比率（分子）の構造'!K$48</f>
        <v>2782</v>
      </c>
      <c r="C46" s="176"/>
      <c r="D46" s="176"/>
      <c r="E46" s="176">
        <f>'実質公債費比率（分子）の構造'!L$48</f>
        <v>2715</v>
      </c>
      <c r="F46" s="176"/>
      <c r="G46" s="176"/>
      <c r="H46" s="176">
        <f>'実質公債費比率（分子）の構造'!M$48</f>
        <v>2524</v>
      </c>
      <c r="I46" s="176"/>
      <c r="J46" s="176"/>
      <c r="K46" s="176">
        <f>'実質公債費比率（分子）の構造'!N$48</f>
        <v>2542</v>
      </c>
      <c r="L46" s="176"/>
      <c r="M46" s="176"/>
      <c r="N46" s="176">
        <f>'実質公債費比率（分子）の構造'!O$48</f>
        <v>2420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8174</v>
      </c>
      <c r="C49" s="176"/>
      <c r="D49" s="176"/>
      <c r="E49" s="176">
        <f>'実質公債費比率（分子）の構造'!L$45</f>
        <v>8100</v>
      </c>
      <c r="F49" s="176"/>
      <c r="G49" s="176"/>
      <c r="H49" s="176">
        <f>'実質公債費比率（分子）の構造'!M$45</f>
        <v>8131</v>
      </c>
      <c r="I49" s="176"/>
      <c r="J49" s="176"/>
      <c r="K49" s="176">
        <f>'実質公債費比率（分子）の構造'!N$45</f>
        <v>8352</v>
      </c>
      <c r="L49" s="176"/>
      <c r="M49" s="176"/>
      <c r="N49" s="176">
        <f>'実質公債費比率（分子）の構造'!O$45</f>
        <v>9244</v>
      </c>
      <c r="O49" s="176"/>
      <c r="P49" s="176"/>
    </row>
    <row r="50" spans="1:16" x14ac:dyDescent="0.15">
      <c r="A50" s="176" t="s">
        <v>73</v>
      </c>
      <c r="B50" s="176" t="e">
        <f>NA()</f>
        <v>#N/A</v>
      </c>
      <c r="C50" s="176">
        <f>IF(ISNUMBER('実質公債費比率（分子）の構造'!K$53),'実質公債費比率（分子）の構造'!K$53,NA())</f>
        <v>590</v>
      </c>
      <c r="D50" s="176" t="e">
        <f>NA()</f>
        <v>#N/A</v>
      </c>
      <c r="E50" s="176" t="e">
        <f>NA()</f>
        <v>#N/A</v>
      </c>
      <c r="F50" s="176">
        <f>IF(ISNUMBER('実質公債費比率（分子）の構造'!L$53),'実質公債費比率（分子）の構造'!L$53,NA())</f>
        <v>474</v>
      </c>
      <c r="G50" s="176" t="e">
        <f>NA()</f>
        <v>#N/A</v>
      </c>
      <c r="H50" s="176" t="e">
        <f>NA()</f>
        <v>#N/A</v>
      </c>
      <c r="I50" s="176">
        <f>IF(ISNUMBER('実質公債費比率（分子）の構造'!M$53),'実質公債費比率（分子）の構造'!M$53,NA())</f>
        <v>672</v>
      </c>
      <c r="J50" s="176" t="e">
        <f>NA()</f>
        <v>#N/A</v>
      </c>
      <c r="K50" s="176" t="e">
        <f>NA()</f>
        <v>#N/A</v>
      </c>
      <c r="L50" s="176">
        <f>IF(ISNUMBER('実質公債費比率（分子）の構造'!N$53),'実質公債費比率（分子）の構造'!N$53,NA())</f>
        <v>1237</v>
      </c>
      <c r="M50" s="176" t="e">
        <f>NA()</f>
        <v>#N/A</v>
      </c>
      <c r="N50" s="176" t="e">
        <f>NA()</f>
        <v>#N/A</v>
      </c>
      <c r="O50" s="176">
        <f>IF(ISNUMBER('実質公債費比率（分子）の構造'!O$53),'実質公債費比率（分子）の構造'!O$53,NA())</f>
        <v>1899</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88533</v>
      </c>
      <c r="E56" s="175"/>
      <c r="F56" s="175"/>
      <c r="G56" s="175">
        <f>'将来負担比率（分子）の構造'!J$52</f>
        <v>87731</v>
      </c>
      <c r="H56" s="175"/>
      <c r="I56" s="175"/>
      <c r="J56" s="175">
        <f>'将来負担比率（分子）の構造'!K$52</f>
        <v>87882</v>
      </c>
      <c r="K56" s="175"/>
      <c r="L56" s="175"/>
      <c r="M56" s="175">
        <f>'将来負担比率（分子）の構造'!L$52</f>
        <v>88477</v>
      </c>
      <c r="N56" s="175"/>
      <c r="O56" s="175"/>
      <c r="P56" s="175">
        <f>'将来負担比率（分子）の構造'!M$52</f>
        <v>87365</v>
      </c>
    </row>
    <row r="57" spans="1:16" x14ac:dyDescent="0.15">
      <c r="A57" s="175" t="s">
        <v>44</v>
      </c>
      <c r="B57" s="175"/>
      <c r="C57" s="175"/>
      <c r="D57" s="175">
        <f>'将来負担比率（分子）の構造'!I$51</f>
        <v>14224</v>
      </c>
      <c r="E57" s="175"/>
      <c r="F57" s="175"/>
      <c r="G57" s="175">
        <f>'将来負担比率（分子）の構造'!J$51</f>
        <v>15469</v>
      </c>
      <c r="H57" s="175"/>
      <c r="I57" s="175"/>
      <c r="J57" s="175">
        <f>'将来負担比率（分子）の構造'!K$51</f>
        <v>17919</v>
      </c>
      <c r="K57" s="175"/>
      <c r="L57" s="175"/>
      <c r="M57" s="175">
        <f>'将来負担比率（分子）の構造'!L$51</f>
        <v>22431</v>
      </c>
      <c r="N57" s="175"/>
      <c r="O57" s="175"/>
      <c r="P57" s="175">
        <f>'将来負担比率（分子）の構造'!M$51</f>
        <v>25350</v>
      </c>
    </row>
    <row r="58" spans="1:16" x14ac:dyDescent="0.15">
      <c r="A58" s="175" t="s">
        <v>43</v>
      </c>
      <c r="B58" s="175"/>
      <c r="C58" s="175"/>
      <c r="D58" s="175">
        <f>'将来負担比率（分子）の構造'!I$50</f>
        <v>16894</v>
      </c>
      <c r="E58" s="175"/>
      <c r="F58" s="175"/>
      <c r="G58" s="175">
        <f>'将来負担比率（分子）の構造'!J$50</f>
        <v>21476</v>
      </c>
      <c r="H58" s="175"/>
      <c r="I58" s="175"/>
      <c r="J58" s="175">
        <f>'将来負担比率（分子）の構造'!K$50</f>
        <v>22804</v>
      </c>
      <c r="K58" s="175"/>
      <c r="L58" s="175"/>
      <c r="M58" s="175">
        <f>'将来負担比率（分子）の構造'!L$50</f>
        <v>25591</v>
      </c>
      <c r="N58" s="175"/>
      <c r="O58" s="175"/>
      <c r="P58" s="175">
        <f>'将来負担比率（分子）の構造'!M$50</f>
        <v>27543</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3732</v>
      </c>
      <c r="C61" s="175"/>
      <c r="D61" s="175"/>
      <c r="E61" s="175">
        <f>'将来負担比率（分子）の構造'!J$46</f>
        <v>2948</v>
      </c>
      <c r="F61" s="175"/>
      <c r="G61" s="175"/>
      <c r="H61" s="175">
        <f>'将来負担比率（分子）の構造'!K$46</f>
        <v>2739</v>
      </c>
      <c r="I61" s="175"/>
      <c r="J61" s="175"/>
      <c r="K61" s="175">
        <f>'将来負担比率（分子）の構造'!L$46</f>
        <v>1894</v>
      </c>
      <c r="L61" s="175"/>
      <c r="M61" s="175"/>
      <c r="N61" s="175">
        <f>'将来負担比率（分子）の構造'!M$46</f>
        <v>1331</v>
      </c>
      <c r="O61" s="175"/>
      <c r="P61" s="175"/>
    </row>
    <row r="62" spans="1:16" x14ac:dyDescent="0.15">
      <c r="A62" s="175" t="s">
        <v>37</v>
      </c>
      <c r="B62" s="175">
        <f>'将来負担比率（分子）の構造'!I$45</f>
        <v>14835</v>
      </c>
      <c r="C62" s="175"/>
      <c r="D62" s="175"/>
      <c r="E62" s="175">
        <f>'将来負担比率（分子）の構造'!J$45</f>
        <v>14645</v>
      </c>
      <c r="F62" s="175"/>
      <c r="G62" s="175"/>
      <c r="H62" s="175">
        <f>'将来負担比率（分子）の構造'!K$45</f>
        <v>14775</v>
      </c>
      <c r="I62" s="175"/>
      <c r="J62" s="175"/>
      <c r="K62" s="175">
        <f>'将来負担比率（分子）の構造'!L$45</f>
        <v>14496</v>
      </c>
      <c r="L62" s="175"/>
      <c r="M62" s="175"/>
      <c r="N62" s="175">
        <f>'将来負担比率（分子）の構造'!M$45</f>
        <v>14607</v>
      </c>
      <c r="O62" s="175"/>
      <c r="P62" s="175"/>
    </row>
    <row r="63" spans="1:16" x14ac:dyDescent="0.15">
      <c r="A63" s="175" t="s">
        <v>36</v>
      </c>
      <c r="B63" s="175">
        <f>'将来負担比率（分子）の構造'!I$44</f>
        <v>128</v>
      </c>
      <c r="C63" s="175"/>
      <c r="D63" s="175"/>
      <c r="E63" s="175">
        <f>'将来負担比率（分子）の構造'!J$44</f>
        <v>97</v>
      </c>
      <c r="F63" s="175"/>
      <c r="G63" s="175"/>
      <c r="H63" s="175">
        <f>'将来負担比率（分子）の構造'!K$44</f>
        <v>70</v>
      </c>
      <c r="I63" s="175"/>
      <c r="J63" s="175"/>
      <c r="K63" s="175">
        <f>'将来負担比率（分子）の構造'!L$44</f>
        <v>43</v>
      </c>
      <c r="L63" s="175"/>
      <c r="M63" s="175"/>
      <c r="N63" s="175">
        <f>'将来負担比率（分子）の構造'!M$44</f>
        <v>17</v>
      </c>
      <c r="O63" s="175"/>
      <c r="P63" s="175"/>
    </row>
    <row r="64" spans="1:16" x14ac:dyDescent="0.15">
      <c r="A64" s="175" t="s">
        <v>35</v>
      </c>
      <c r="B64" s="175">
        <f>'将来負担比率（分子）の構造'!I$43</f>
        <v>23851</v>
      </c>
      <c r="C64" s="175"/>
      <c r="D64" s="175"/>
      <c r="E64" s="175">
        <f>'将来負担比率（分子）の構造'!J$43</f>
        <v>24643</v>
      </c>
      <c r="F64" s="175"/>
      <c r="G64" s="175"/>
      <c r="H64" s="175">
        <f>'将来負担比率（分子）の構造'!K$43</f>
        <v>24101</v>
      </c>
      <c r="I64" s="175"/>
      <c r="J64" s="175"/>
      <c r="K64" s="175">
        <f>'将来負担比率（分子）の構造'!L$43</f>
        <v>25268</v>
      </c>
      <c r="L64" s="175"/>
      <c r="M64" s="175"/>
      <c r="N64" s="175">
        <f>'将来負担比率（分子）の構造'!M$43</f>
        <v>25676</v>
      </c>
      <c r="O64" s="175"/>
      <c r="P64" s="175"/>
    </row>
    <row r="65" spans="1:16" x14ac:dyDescent="0.15">
      <c r="A65" s="175" t="s">
        <v>34</v>
      </c>
      <c r="B65" s="175">
        <f>'将来負担比率（分子）の構造'!I$42</f>
        <v>40</v>
      </c>
      <c r="C65" s="175"/>
      <c r="D65" s="175"/>
      <c r="E65" s="175">
        <f>'将来負担比率（分子）の構造'!J$42</f>
        <v>35</v>
      </c>
      <c r="F65" s="175"/>
      <c r="G65" s="175"/>
      <c r="H65" s="175">
        <f>'将来負担比率（分子）の構造'!K$42</f>
        <v>30</v>
      </c>
      <c r="I65" s="175"/>
      <c r="J65" s="175"/>
      <c r="K65" s="175">
        <f>'将来負担比率（分子）の構造'!L$42</f>
        <v>26</v>
      </c>
      <c r="L65" s="175"/>
      <c r="M65" s="175"/>
      <c r="N65" s="175">
        <f>'将来負担比率（分子）の構造'!M$42</f>
        <v>21</v>
      </c>
      <c r="O65" s="175"/>
      <c r="P65" s="175"/>
    </row>
    <row r="66" spans="1:16" x14ac:dyDescent="0.15">
      <c r="A66" s="175" t="s">
        <v>33</v>
      </c>
      <c r="B66" s="175">
        <f>'将来負担比率（分子）の構造'!I$41</f>
        <v>86303</v>
      </c>
      <c r="C66" s="175"/>
      <c r="D66" s="175"/>
      <c r="E66" s="175">
        <f>'将来負担比率（分子）の構造'!J$41</f>
        <v>89566</v>
      </c>
      <c r="F66" s="175"/>
      <c r="G66" s="175"/>
      <c r="H66" s="175">
        <f>'将来負担比率（分子）の構造'!K$41</f>
        <v>94605</v>
      </c>
      <c r="I66" s="175"/>
      <c r="J66" s="175"/>
      <c r="K66" s="175">
        <f>'将来負担比率（分子）の構造'!L$41</f>
        <v>100002</v>
      </c>
      <c r="L66" s="175"/>
      <c r="M66" s="175"/>
      <c r="N66" s="175">
        <f>'将来負担比率（分子）の構造'!M$41</f>
        <v>100050</v>
      </c>
      <c r="O66" s="175"/>
      <c r="P66" s="175"/>
    </row>
    <row r="67" spans="1:16" x14ac:dyDescent="0.15">
      <c r="A67" s="175" t="s">
        <v>77</v>
      </c>
      <c r="B67" s="175" t="e">
        <f>NA()</f>
        <v>#N/A</v>
      </c>
      <c r="C67" s="175">
        <f>IF(ISNUMBER('将来負担比率（分子）の構造'!I$53), IF('将来負担比率（分子）の構造'!I$53 &lt; 0, 0, '将来負担比率（分子）の構造'!I$53), NA())</f>
        <v>9237</v>
      </c>
      <c r="D67" s="175" t="e">
        <f>NA()</f>
        <v>#N/A</v>
      </c>
      <c r="E67" s="175" t="e">
        <f>NA()</f>
        <v>#N/A</v>
      </c>
      <c r="F67" s="175">
        <f>IF(ISNUMBER('将来負担比率（分子）の構造'!J$53), IF('将来負担比率（分子）の構造'!J$53 &lt; 0, 0, '将来負担比率（分子）の構造'!J$53), NA())</f>
        <v>7258</v>
      </c>
      <c r="G67" s="175" t="e">
        <f>NA()</f>
        <v>#N/A</v>
      </c>
      <c r="H67" s="175" t="e">
        <f>NA()</f>
        <v>#N/A</v>
      </c>
      <c r="I67" s="175">
        <f>IF(ISNUMBER('将来負担比率（分子）の構造'!K$53), IF('将来負担比率（分子）の構造'!K$53 &lt; 0, 0, '将来負担比率（分子）の構造'!K$53), NA())</f>
        <v>7716</v>
      </c>
      <c r="J67" s="175" t="e">
        <f>NA()</f>
        <v>#N/A</v>
      </c>
      <c r="K67" s="175" t="e">
        <f>NA()</f>
        <v>#N/A</v>
      </c>
      <c r="L67" s="175">
        <f>IF(ISNUMBER('将来負担比率（分子）の構造'!L$53), IF('将来負担比率（分子）の構造'!L$53 &lt; 0, 0, '将来負担比率（分子）の構造'!L$53), NA())</f>
        <v>5229</v>
      </c>
      <c r="M67" s="175" t="e">
        <f>NA()</f>
        <v>#N/A</v>
      </c>
      <c r="N67" s="175" t="e">
        <f>NA()</f>
        <v>#N/A</v>
      </c>
      <c r="O67" s="175">
        <f>IF(ISNUMBER('将来負担比率（分子）の構造'!M$53), IF('将来負担比率（分子）の構造'!M$53 &lt; 0, 0, '将来負担比率（分子）の構造'!M$53), NA())</f>
        <v>1445</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6603</v>
      </c>
      <c r="C72" s="179">
        <f>基金残高に係る経年分析!G55</f>
        <v>6625</v>
      </c>
      <c r="D72" s="179">
        <f>基金残高に係る経年分析!H55</f>
        <v>6626</v>
      </c>
    </row>
    <row r="73" spans="1:16" x14ac:dyDescent="0.15">
      <c r="A73" s="178" t="s">
        <v>80</v>
      </c>
      <c r="B73" s="179">
        <f>基金残高に係る経年分析!F56</f>
        <v>2466</v>
      </c>
      <c r="C73" s="179">
        <f>基金残高に係る経年分析!G56</f>
        <v>4466</v>
      </c>
      <c r="D73" s="179">
        <f>基金残高に係る経年分析!H56</f>
        <v>5675</v>
      </c>
    </row>
    <row r="74" spans="1:16" x14ac:dyDescent="0.15">
      <c r="A74" s="178" t="s">
        <v>81</v>
      </c>
      <c r="B74" s="179">
        <f>基金残高に係る経年分析!F57</f>
        <v>10440</v>
      </c>
      <c r="C74" s="179">
        <f>基金残高に係る経年分析!G57</f>
        <v>10572</v>
      </c>
      <c r="D74" s="179">
        <f>基金残高に係る経年分析!H57</f>
        <v>11081</v>
      </c>
    </row>
  </sheetData>
  <sheetProtection algorithmName="SHA-512" hashValue="aIhDbP15Z5yzoRTMlJLQYpCrwyI1F6i7BLQPUwE3rbRNatv8fITceQ44YKBu+q31ZE39PE9SlBdYkyw2yoIJJA==" saltValue="xMTFRVFZGuDi/jMCpj9m9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90" zoomScaleNormal="9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220</v>
      </c>
      <c r="DI1" s="603"/>
      <c r="DJ1" s="603"/>
      <c r="DK1" s="603"/>
      <c r="DL1" s="603"/>
      <c r="DM1" s="603"/>
      <c r="DN1" s="604"/>
      <c r="DO1" s="214"/>
      <c r="DP1" s="602" t="s">
        <v>221</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222</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223</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224</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226</v>
      </c>
      <c r="S4" s="606"/>
      <c r="T4" s="606"/>
      <c r="U4" s="606"/>
      <c r="V4" s="606"/>
      <c r="W4" s="606"/>
      <c r="X4" s="606"/>
      <c r="Y4" s="607"/>
      <c r="Z4" s="605" t="s">
        <v>227</v>
      </c>
      <c r="AA4" s="606"/>
      <c r="AB4" s="606"/>
      <c r="AC4" s="607"/>
      <c r="AD4" s="605" t="s">
        <v>228</v>
      </c>
      <c r="AE4" s="606"/>
      <c r="AF4" s="606"/>
      <c r="AG4" s="606"/>
      <c r="AH4" s="606"/>
      <c r="AI4" s="606"/>
      <c r="AJ4" s="606"/>
      <c r="AK4" s="607"/>
      <c r="AL4" s="605" t="s">
        <v>227</v>
      </c>
      <c r="AM4" s="606"/>
      <c r="AN4" s="606"/>
      <c r="AO4" s="607"/>
      <c r="AP4" s="608" t="s">
        <v>229</v>
      </c>
      <c r="AQ4" s="608"/>
      <c r="AR4" s="608"/>
      <c r="AS4" s="608"/>
      <c r="AT4" s="608"/>
      <c r="AU4" s="608"/>
      <c r="AV4" s="608"/>
      <c r="AW4" s="608"/>
      <c r="AX4" s="608"/>
      <c r="AY4" s="608"/>
      <c r="AZ4" s="608"/>
      <c r="BA4" s="608"/>
      <c r="BB4" s="608"/>
      <c r="BC4" s="608"/>
      <c r="BD4" s="608"/>
      <c r="BE4" s="608"/>
      <c r="BF4" s="608"/>
      <c r="BG4" s="608" t="s">
        <v>230</v>
      </c>
      <c r="BH4" s="608"/>
      <c r="BI4" s="608"/>
      <c r="BJ4" s="608"/>
      <c r="BK4" s="608"/>
      <c r="BL4" s="608"/>
      <c r="BM4" s="608"/>
      <c r="BN4" s="608"/>
      <c r="BO4" s="608" t="s">
        <v>227</v>
      </c>
      <c r="BP4" s="608"/>
      <c r="BQ4" s="608"/>
      <c r="BR4" s="608"/>
      <c r="BS4" s="608" t="s">
        <v>231</v>
      </c>
      <c r="BT4" s="608"/>
      <c r="BU4" s="608"/>
      <c r="BV4" s="608"/>
      <c r="BW4" s="608"/>
      <c r="BX4" s="608"/>
      <c r="BY4" s="608"/>
      <c r="BZ4" s="608"/>
      <c r="CA4" s="608"/>
      <c r="CB4" s="608"/>
      <c r="CD4" s="605" t="s">
        <v>232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233</v>
      </c>
      <c r="C5" s="610"/>
      <c r="D5" s="610"/>
      <c r="E5" s="610"/>
      <c r="F5" s="610"/>
      <c r="G5" s="610"/>
      <c r="H5" s="610"/>
      <c r="I5" s="610"/>
      <c r="J5" s="610"/>
      <c r="K5" s="610"/>
      <c r="L5" s="610"/>
      <c r="M5" s="610"/>
      <c r="N5" s="610"/>
      <c r="O5" s="610"/>
      <c r="P5" s="610"/>
      <c r="Q5" s="611"/>
      <c r="R5" s="612">
        <v>40396317</v>
      </c>
      <c r="S5" s="613"/>
      <c r="T5" s="613"/>
      <c r="U5" s="613"/>
      <c r="V5" s="613"/>
      <c r="W5" s="613"/>
      <c r="X5" s="613"/>
      <c r="Y5" s="614"/>
      <c r="Z5" s="615">
        <v>30</v>
      </c>
      <c r="AA5" s="615"/>
      <c r="AB5" s="615"/>
      <c r="AC5" s="615"/>
      <c r="AD5" s="616">
        <v>37609607</v>
      </c>
      <c r="AE5" s="616"/>
      <c r="AF5" s="616"/>
      <c r="AG5" s="616"/>
      <c r="AH5" s="616"/>
      <c r="AI5" s="616"/>
      <c r="AJ5" s="616"/>
      <c r="AK5" s="616"/>
      <c r="AL5" s="617">
        <v>63.9</v>
      </c>
      <c r="AM5" s="618"/>
      <c r="AN5" s="618"/>
      <c r="AO5" s="619"/>
      <c r="AP5" s="609" t="s">
        <v>234</v>
      </c>
      <c r="AQ5" s="610"/>
      <c r="AR5" s="610"/>
      <c r="AS5" s="610"/>
      <c r="AT5" s="610"/>
      <c r="AU5" s="610"/>
      <c r="AV5" s="610"/>
      <c r="AW5" s="610"/>
      <c r="AX5" s="610"/>
      <c r="AY5" s="610"/>
      <c r="AZ5" s="610"/>
      <c r="BA5" s="610"/>
      <c r="BB5" s="610"/>
      <c r="BC5" s="610"/>
      <c r="BD5" s="610"/>
      <c r="BE5" s="610"/>
      <c r="BF5" s="611"/>
      <c r="BG5" s="623">
        <v>37523389</v>
      </c>
      <c r="BH5" s="624"/>
      <c r="BI5" s="624"/>
      <c r="BJ5" s="624"/>
      <c r="BK5" s="624"/>
      <c r="BL5" s="624"/>
      <c r="BM5" s="624"/>
      <c r="BN5" s="625"/>
      <c r="BO5" s="626">
        <v>92.9</v>
      </c>
      <c r="BP5" s="626"/>
      <c r="BQ5" s="626"/>
      <c r="BR5" s="626"/>
      <c r="BS5" s="627">
        <v>261938</v>
      </c>
      <c r="BT5" s="627"/>
      <c r="BU5" s="627"/>
      <c r="BV5" s="627"/>
      <c r="BW5" s="627"/>
      <c r="BX5" s="627"/>
      <c r="BY5" s="627"/>
      <c r="BZ5" s="627"/>
      <c r="CA5" s="627"/>
      <c r="CB5" s="631"/>
      <c r="CD5" s="605" t="s">
        <v>229</v>
      </c>
      <c r="CE5" s="606"/>
      <c r="CF5" s="606"/>
      <c r="CG5" s="606"/>
      <c r="CH5" s="606"/>
      <c r="CI5" s="606"/>
      <c r="CJ5" s="606"/>
      <c r="CK5" s="606"/>
      <c r="CL5" s="606"/>
      <c r="CM5" s="606"/>
      <c r="CN5" s="606"/>
      <c r="CO5" s="606"/>
      <c r="CP5" s="606"/>
      <c r="CQ5" s="607"/>
      <c r="CR5" s="605" t="s">
        <v>235</v>
      </c>
      <c r="CS5" s="606"/>
      <c r="CT5" s="606"/>
      <c r="CU5" s="606"/>
      <c r="CV5" s="606"/>
      <c r="CW5" s="606"/>
      <c r="CX5" s="606"/>
      <c r="CY5" s="607"/>
      <c r="CZ5" s="605" t="s">
        <v>227</v>
      </c>
      <c r="DA5" s="606"/>
      <c r="DB5" s="606"/>
      <c r="DC5" s="607"/>
      <c r="DD5" s="605" t="s">
        <v>236</v>
      </c>
      <c r="DE5" s="606"/>
      <c r="DF5" s="606"/>
      <c r="DG5" s="606"/>
      <c r="DH5" s="606"/>
      <c r="DI5" s="606"/>
      <c r="DJ5" s="606"/>
      <c r="DK5" s="606"/>
      <c r="DL5" s="606"/>
      <c r="DM5" s="606"/>
      <c r="DN5" s="606"/>
      <c r="DO5" s="606"/>
      <c r="DP5" s="607"/>
      <c r="DQ5" s="605" t="s">
        <v>237</v>
      </c>
      <c r="DR5" s="606"/>
      <c r="DS5" s="606"/>
      <c r="DT5" s="606"/>
      <c r="DU5" s="606"/>
      <c r="DV5" s="606"/>
      <c r="DW5" s="606"/>
      <c r="DX5" s="606"/>
      <c r="DY5" s="606"/>
      <c r="DZ5" s="606"/>
      <c r="EA5" s="606"/>
      <c r="EB5" s="606"/>
      <c r="EC5" s="607"/>
    </row>
    <row r="6" spans="2:143" ht="11.25" customHeight="1" x14ac:dyDescent="0.15">
      <c r="B6" s="620" t="s">
        <v>238</v>
      </c>
      <c r="C6" s="621"/>
      <c r="D6" s="621"/>
      <c r="E6" s="621"/>
      <c r="F6" s="621"/>
      <c r="G6" s="621"/>
      <c r="H6" s="621"/>
      <c r="I6" s="621"/>
      <c r="J6" s="621"/>
      <c r="K6" s="621"/>
      <c r="L6" s="621"/>
      <c r="M6" s="621"/>
      <c r="N6" s="621"/>
      <c r="O6" s="621"/>
      <c r="P6" s="621"/>
      <c r="Q6" s="622"/>
      <c r="R6" s="623">
        <v>990875</v>
      </c>
      <c r="S6" s="624"/>
      <c r="T6" s="624"/>
      <c r="U6" s="624"/>
      <c r="V6" s="624"/>
      <c r="W6" s="624"/>
      <c r="X6" s="624"/>
      <c r="Y6" s="625"/>
      <c r="Z6" s="626">
        <v>0.7</v>
      </c>
      <c r="AA6" s="626"/>
      <c r="AB6" s="626"/>
      <c r="AC6" s="626"/>
      <c r="AD6" s="627">
        <v>990875</v>
      </c>
      <c r="AE6" s="627"/>
      <c r="AF6" s="627"/>
      <c r="AG6" s="627"/>
      <c r="AH6" s="627"/>
      <c r="AI6" s="627"/>
      <c r="AJ6" s="627"/>
      <c r="AK6" s="627"/>
      <c r="AL6" s="628">
        <v>1.7</v>
      </c>
      <c r="AM6" s="629"/>
      <c r="AN6" s="629"/>
      <c r="AO6" s="630"/>
      <c r="AP6" s="620" t="s">
        <v>239</v>
      </c>
      <c r="AQ6" s="621"/>
      <c r="AR6" s="621"/>
      <c r="AS6" s="621"/>
      <c r="AT6" s="621"/>
      <c r="AU6" s="621"/>
      <c r="AV6" s="621"/>
      <c r="AW6" s="621"/>
      <c r="AX6" s="621"/>
      <c r="AY6" s="621"/>
      <c r="AZ6" s="621"/>
      <c r="BA6" s="621"/>
      <c r="BB6" s="621"/>
      <c r="BC6" s="621"/>
      <c r="BD6" s="621"/>
      <c r="BE6" s="621"/>
      <c r="BF6" s="622"/>
      <c r="BG6" s="623">
        <v>37523389</v>
      </c>
      <c r="BH6" s="624"/>
      <c r="BI6" s="624"/>
      <c r="BJ6" s="624"/>
      <c r="BK6" s="624"/>
      <c r="BL6" s="624"/>
      <c r="BM6" s="624"/>
      <c r="BN6" s="625"/>
      <c r="BO6" s="626">
        <v>92.9</v>
      </c>
      <c r="BP6" s="626"/>
      <c r="BQ6" s="626"/>
      <c r="BR6" s="626"/>
      <c r="BS6" s="627">
        <v>261938</v>
      </c>
      <c r="BT6" s="627"/>
      <c r="BU6" s="627"/>
      <c r="BV6" s="627"/>
      <c r="BW6" s="627"/>
      <c r="BX6" s="627"/>
      <c r="BY6" s="627"/>
      <c r="BZ6" s="627"/>
      <c r="CA6" s="627"/>
      <c r="CB6" s="631"/>
      <c r="CD6" s="609" t="s">
        <v>240</v>
      </c>
      <c r="CE6" s="610"/>
      <c r="CF6" s="610"/>
      <c r="CG6" s="610"/>
      <c r="CH6" s="610"/>
      <c r="CI6" s="610"/>
      <c r="CJ6" s="610"/>
      <c r="CK6" s="610"/>
      <c r="CL6" s="610"/>
      <c r="CM6" s="610"/>
      <c r="CN6" s="610"/>
      <c r="CO6" s="610"/>
      <c r="CP6" s="610"/>
      <c r="CQ6" s="611"/>
      <c r="CR6" s="623">
        <v>635138</v>
      </c>
      <c r="CS6" s="624"/>
      <c r="CT6" s="624"/>
      <c r="CU6" s="624"/>
      <c r="CV6" s="624"/>
      <c r="CW6" s="624"/>
      <c r="CX6" s="624"/>
      <c r="CY6" s="625"/>
      <c r="CZ6" s="617">
        <v>0.5</v>
      </c>
      <c r="DA6" s="618"/>
      <c r="DB6" s="618"/>
      <c r="DC6" s="634"/>
      <c r="DD6" s="632" t="s">
        <v>132</v>
      </c>
      <c r="DE6" s="624"/>
      <c r="DF6" s="624"/>
      <c r="DG6" s="624"/>
      <c r="DH6" s="624"/>
      <c r="DI6" s="624"/>
      <c r="DJ6" s="624"/>
      <c r="DK6" s="624"/>
      <c r="DL6" s="624"/>
      <c r="DM6" s="624"/>
      <c r="DN6" s="624"/>
      <c r="DO6" s="624"/>
      <c r="DP6" s="625"/>
      <c r="DQ6" s="632">
        <v>634838</v>
      </c>
      <c r="DR6" s="624"/>
      <c r="DS6" s="624"/>
      <c r="DT6" s="624"/>
      <c r="DU6" s="624"/>
      <c r="DV6" s="624"/>
      <c r="DW6" s="624"/>
      <c r="DX6" s="624"/>
      <c r="DY6" s="624"/>
      <c r="DZ6" s="624"/>
      <c r="EA6" s="624"/>
      <c r="EB6" s="624"/>
      <c r="EC6" s="633"/>
    </row>
    <row r="7" spans="2:143" ht="11.25" customHeight="1" x14ac:dyDescent="0.15">
      <c r="B7" s="620" t="s">
        <v>241</v>
      </c>
      <c r="C7" s="621"/>
      <c r="D7" s="621"/>
      <c r="E7" s="621"/>
      <c r="F7" s="621"/>
      <c r="G7" s="621"/>
      <c r="H7" s="621"/>
      <c r="I7" s="621"/>
      <c r="J7" s="621"/>
      <c r="K7" s="621"/>
      <c r="L7" s="621"/>
      <c r="M7" s="621"/>
      <c r="N7" s="621"/>
      <c r="O7" s="621"/>
      <c r="P7" s="621"/>
      <c r="Q7" s="622"/>
      <c r="R7" s="623">
        <v>14425</v>
      </c>
      <c r="S7" s="624"/>
      <c r="T7" s="624"/>
      <c r="U7" s="624"/>
      <c r="V7" s="624"/>
      <c r="W7" s="624"/>
      <c r="X7" s="624"/>
      <c r="Y7" s="625"/>
      <c r="Z7" s="626">
        <v>0</v>
      </c>
      <c r="AA7" s="626"/>
      <c r="AB7" s="626"/>
      <c r="AC7" s="626"/>
      <c r="AD7" s="627">
        <v>14425</v>
      </c>
      <c r="AE7" s="627"/>
      <c r="AF7" s="627"/>
      <c r="AG7" s="627"/>
      <c r="AH7" s="627"/>
      <c r="AI7" s="627"/>
      <c r="AJ7" s="627"/>
      <c r="AK7" s="627"/>
      <c r="AL7" s="628">
        <v>0</v>
      </c>
      <c r="AM7" s="629"/>
      <c r="AN7" s="629"/>
      <c r="AO7" s="630"/>
      <c r="AP7" s="620" t="s">
        <v>242</v>
      </c>
      <c r="AQ7" s="621"/>
      <c r="AR7" s="621"/>
      <c r="AS7" s="621"/>
      <c r="AT7" s="621"/>
      <c r="AU7" s="621"/>
      <c r="AV7" s="621"/>
      <c r="AW7" s="621"/>
      <c r="AX7" s="621"/>
      <c r="AY7" s="621"/>
      <c r="AZ7" s="621"/>
      <c r="BA7" s="621"/>
      <c r="BB7" s="621"/>
      <c r="BC7" s="621"/>
      <c r="BD7" s="621"/>
      <c r="BE7" s="621"/>
      <c r="BF7" s="622"/>
      <c r="BG7" s="623">
        <v>17773458</v>
      </c>
      <c r="BH7" s="624"/>
      <c r="BI7" s="624"/>
      <c r="BJ7" s="624"/>
      <c r="BK7" s="624"/>
      <c r="BL7" s="624"/>
      <c r="BM7" s="624"/>
      <c r="BN7" s="625"/>
      <c r="BO7" s="626">
        <v>44</v>
      </c>
      <c r="BP7" s="626"/>
      <c r="BQ7" s="626"/>
      <c r="BR7" s="626"/>
      <c r="BS7" s="627">
        <v>261938</v>
      </c>
      <c r="BT7" s="627"/>
      <c r="BU7" s="627"/>
      <c r="BV7" s="627"/>
      <c r="BW7" s="627"/>
      <c r="BX7" s="627"/>
      <c r="BY7" s="627"/>
      <c r="BZ7" s="627"/>
      <c r="CA7" s="627"/>
      <c r="CB7" s="631"/>
      <c r="CD7" s="620" t="s">
        <v>243</v>
      </c>
      <c r="CE7" s="621"/>
      <c r="CF7" s="621"/>
      <c r="CG7" s="621"/>
      <c r="CH7" s="621"/>
      <c r="CI7" s="621"/>
      <c r="CJ7" s="621"/>
      <c r="CK7" s="621"/>
      <c r="CL7" s="621"/>
      <c r="CM7" s="621"/>
      <c r="CN7" s="621"/>
      <c r="CO7" s="621"/>
      <c r="CP7" s="621"/>
      <c r="CQ7" s="622"/>
      <c r="CR7" s="623">
        <v>15294883</v>
      </c>
      <c r="CS7" s="624"/>
      <c r="CT7" s="624"/>
      <c r="CU7" s="624"/>
      <c r="CV7" s="624"/>
      <c r="CW7" s="624"/>
      <c r="CX7" s="624"/>
      <c r="CY7" s="625"/>
      <c r="CZ7" s="626">
        <v>12.3</v>
      </c>
      <c r="DA7" s="626"/>
      <c r="DB7" s="626"/>
      <c r="DC7" s="626"/>
      <c r="DD7" s="632">
        <v>1810531</v>
      </c>
      <c r="DE7" s="624"/>
      <c r="DF7" s="624"/>
      <c r="DG7" s="624"/>
      <c r="DH7" s="624"/>
      <c r="DI7" s="624"/>
      <c r="DJ7" s="624"/>
      <c r="DK7" s="624"/>
      <c r="DL7" s="624"/>
      <c r="DM7" s="624"/>
      <c r="DN7" s="624"/>
      <c r="DO7" s="624"/>
      <c r="DP7" s="625"/>
      <c r="DQ7" s="632">
        <v>12917864</v>
      </c>
      <c r="DR7" s="624"/>
      <c r="DS7" s="624"/>
      <c r="DT7" s="624"/>
      <c r="DU7" s="624"/>
      <c r="DV7" s="624"/>
      <c r="DW7" s="624"/>
      <c r="DX7" s="624"/>
      <c r="DY7" s="624"/>
      <c r="DZ7" s="624"/>
      <c r="EA7" s="624"/>
      <c r="EB7" s="624"/>
      <c r="EC7" s="633"/>
    </row>
    <row r="8" spans="2:143" ht="11.25" customHeight="1" x14ac:dyDescent="0.15">
      <c r="B8" s="620" t="s">
        <v>244</v>
      </c>
      <c r="C8" s="621"/>
      <c r="D8" s="621"/>
      <c r="E8" s="621"/>
      <c r="F8" s="621"/>
      <c r="G8" s="621"/>
      <c r="H8" s="621"/>
      <c r="I8" s="621"/>
      <c r="J8" s="621"/>
      <c r="K8" s="621"/>
      <c r="L8" s="621"/>
      <c r="M8" s="621"/>
      <c r="N8" s="621"/>
      <c r="O8" s="621"/>
      <c r="P8" s="621"/>
      <c r="Q8" s="622"/>
      <c r="R8" s="623">
        <v>142169</v>
      </c>
      <c r="S8" s="624"/>
      <c r="T8" s="624"/>
      <c r="U8" s="624"/>
      <c r="V8" s="624"/>
      <c r="W8" s="624"/>
      <c r="X8" s="624"/>
      <c r="Y8" s="625"/>
      <c r="Z8" s="626">
        <v>0.1</v>
      </c>
      <c r="AA8" s="626"/>
      <c r="AB8" s="626"/>
      <c r="AC8" s="626"/>
      <c r="AD8" s="627">
        <v>142169</v>
      </c>
      <c r="AE8" s="627"/>
      <c r="AF8" s="627"/>
      <c r="AG8" s="627"/>
      <c r="AH8" s="627"/>
      <c r="AI8" s="627"/>
      <c r="AJ8" s="627"/>
      <c r="AK8" s="627"/>
      <c r="AL8" s="628">
        <v>0.2</v>
      </c>
      <c r="AM8" s="629"/>
      <c r="AN8" s="629"/>
      <c r="AO8" s="630"/>
      <c r="AP8" s="620" t="s">
        <v>245</v>
      </c>
      <c r="AQ8" s="621"/>
      <c r="AR8" s="621"/>
      <c r="AS8" s="621"/>
      <c r="AT8" s="621"/>
      <c r="AU8" s="621"/>
      <c r="AV8" s="621"/>
      <c r="AW8" s="621"/>
      <c r="AX8" s="621"/>
      <c r="AY8" s="621"/>
      <c r="AZ8" s="621"/>
      <c r="BA8" s="621"/>
      <c r="BB8" s="621"/>
      <c r="BC8" s="621"/>
      <c r="BD8" s="621"/>
      <c r="BE8" s="621"/>
      <c r="BF8" s="622"/>
      <c r="BG8" s="623">
        <v>493447</v>
      </c>
      <c r="BH8" s="624"/>
      <c r="BI8" s="624"/>
      <c r="BJ8" s="624"/>
      <c r="BK8" s="624"/>
      <c r="BL8" s="624"/>
      <c r="BM8" s="624"/>
      <c r="BN8" s="625"/>
      <c r="BO8" s="626">
        <v>1.2</v>
      </c>
      <c r="BP8" s="626"/>
      <c r="BQ8" s="626"/>
      <c r="BR8" s="626"/>
      <c r="BS8" s="627" t="s">
        <v>246</v>
      </c>
      <c r="BT8" s="627"/>
      <c r="BU8" s="627"/>
      <c r="BV8" s="627"/>
      <c r="BW8" s="627"/>
      <c r="BX8" s="627"/>
      <c r="BY8" s="627"/>
      <c r="BZ8" s="627"/>
      <c r="CA8" s="627"/>
      <c r="CB8" s="631"/>
      <c r="CD8" s="620" t="s">
        <v>247</v>
      </c>
      <c r="CE8" s="621"/>
      <c r="CF8" s="621"/>
      <c r="CG8" s="621"/>
      <c r="CH8" s="621"/>
      <c r="CI8" s="621"/>
      <c r="CJ8" s="621"/>
      <c r="CK8" s="621"/>
      <c r="CL8" s="621"/>
      <c r="CM8" s="621"/>
      <c r="CN8" s="621"/>
      <c r="CO8" s="621"/>
      <c r="CP8" s="621"/>
      <c r="CQ8" s="622"/>
      <c r="CR8" s="623">
        <v>48027709</v>
      </c>
      <c r="CS8" s="624"/>
      <c r="CT8" s="624"/>
      <c r="CU8" s="624"/>
      <c r="CV8" s="624"/>
      <c r="CW8" s="624"/>
      <c r="CX8" s="624"/>
      <c r="CY8" s="625"/>
      <c r="CZ8" s="626">
        <v>38.5</v>
      </c>
      <c r="DA8" s="626"/>
      <c r="DB8" s="626"/>
      <c r="DC8" s="626"/>
      <c r="DD8" s="632">
        <v>1767162</v>
      </c>
      <c r="DE8" s="624"/>
      <c r="DF8" s="624"/>
      <c r="DG8" s="624"/>
      <c r="DH8" s="624"/>
      <c r="DI8" s="624"/>
      <c r="DJ8" s="624"/>
      <c r="DK8" s="624"/>
      <c r="DL8" s="624"/>
      <c r="DM8" s="624"/>
      <c r="DN8" s="624"/>
      <c r="DO8" s="624"/>
      <c r="DP8" s="625"/>
      <c r="DQ8" s="632">
        <v>21242843</v>
      </c>
      <c r="DR8" s="624"/>
      <c r="DS8" s="624"/>
      <c r="DT8" s="624"/>
      <c r="DU8" s="624"/>
      <c r="DV8" s="624"/>
      <c r="DW8" s="624"/>
      <c r="DX8" s="624"/>
      <c r="DY8" s="624"/>
      <c r="DZ8" s="624"/>
      <c r="EA8" s="624"/>
      <c r="EB8" s="624"/>
      <c r="EC8" s="633"/>
    </row>
    <row r="9" spans="2:143" ht="11.25" customHeight="1" x14ac:dyDescent="0.15">
      <c r="B9" s="620" t="s">
        <v>248</v>
      </c>
      <c r="C9" s="621"/>
      <c r="D9" s="621"/>
      <c r="E9" s="621"/>
      <c r="F9" s="621"/>
      <c r="G9" s="621"/>
      <c r="H9" s="621"/>
      <c r="I9" s="621"/>
      <c r="J9" s="621"/>
      <c r="K9" s="621"/>
      <c r="L9" s="621"/>
      <c r="M9" s="621"/>
      <c r="N9" s="621"/>
      <c r="O9" s="621"/>
      <c r="P9" s="621"/>
      <c r="Q9" s="622"/>
      <c r="R9" s="623">
        <v>99682</v>
      </c>
      <c r="S9" s="624"/>
      <c r="T9" s="624"/>
      <c r="U9" s="624"/>
      <c r="V9" s="624"/>
      <c r="W9" s="624"/>
      <c r="X9" s="624"/>
      <c r="Y9" s="625"/>
      <c r="Z9" s="626">
        <v>0.1</v>
      </c>
      <c r="AA9" s="626"/>
      <c r="AB9" s="626"/>
      <c r="AC9" s="626"/>
      <c r="AD9" s="627">
        <v>99682</v>
      </c>
      <c r="AE9" s="627"/>
      <c r="AF9" s="627"/>
      <c r="AG9" s="627"/>
      <c r="AH9" s="627"/>
      <c r="AI9" s="627"/>
      <c r="AJ9" s="627"/>
      <c r="AK9" s="627"/>
      <c r="AL9" s="628">
        <v>0.2</v>
      </c>
      <c r="AM9" s="629"/>
      <c r="AN9" s="629"/>
      <c r="AO9" s="630"/>
      <c r="AP9" s="620" t="s">
        <v>249</v>
      </c>
      <c r="AQ9" s="621"/>
      <c r="AR9" s="621"/>
      <c r="AS9" s="621"/>
      <c r="AT9" s="621"/>
      <c r="AU9" s="621"/>
      <c r="AV9" s="621"/>
      <c r="AW9" s="621"/>
      <c r="AX9" s="621"/>
      <c r="AY9" s="621"/>
      <c r="AZ9" s="621"/>
      <c r="BA9" s="621"/>
      <c r="BB9" s="621"/>
      <c r="BC9" s="621"/>
      <c r="BD9" s="621"/>
      <c r="BE9" s="621"/>
      <c r="BF9" s="622"/>
      <c r="BG9" s="623">
        <v>14774987</v>
      </c>
      <c r="BH9" s="624"/>
      <c r="BI9" s="624"/>
      <c r="BJ9" s="624"/>
      <c r="BK9" s="624"/>
      <c r="BL9" s="624"/>
      <c r="BM9" s="624"/>
      <c r="BN9" s="625"/>
      <c r="BO9" s="626">
        <v>36.6</v>
      </c>
      <c r="BP9" s="626"/>
      <c r="BQ9" s="626"/>
      <c r="BR9" s="626"/>
      <c r="BS9" s="627" t="s">
        <v>184</v>
      </c>
      <c r="BT9" s="627"/>
      <c r="BU9" s="627"/>
      <c r="BV9" s="627"/>
      <c r="BW9" s="627"/>
      <c r="BX9" s="627"/>
      <c r="BY9" s="627"/>
      <c r="BZ9" s="627"/>
      <c r="CA9" s="627"/>
      <c r="CB9" s="631"/>
      <c r="CD9" s="620" t="s">
        <v>250</v>
      </c>
      <c r="CE9" s="621"/>
      <c r="CF9" s="621"/>
      <c r="CG9" s="621"/>
      <c r="CH9" s="621"/>
      <c r="CI9" s="621"/>
      <c r="CJ9" s="621"/>
      <c r="CK9" s="621"/>
      <c r="CL9" s="621"/>
      <c r="CM9" s="621"/>
      <c r="CN9" s="621"/>
      <c r="CO9" s="621"/>
      <c r="CP9" s="621"/>
      <c r="CQ9" s="622"/>
      <c r="CR9" s="623">
        <v>14266900</v>
      </c>
      <c r="CS9" s="624"/>
      <c r="CT9" s="624"/>
      <c r="CU9" s="624"/>
      <c r="CV9" s="624"/>
      <c r="CW9" s="624"/>
      <c r="CX9" s="624"/>
      <c r="CY9" s="625"/>
      <c r="CZ9" s="626">
        <v>11.4</v>
      </c>
      <c r="DA9" s="626"/>
      <c r="DB9" s="626"/>
      <c r="DC9" s="626"/>
      <c r="DD9" s="632">
        <v>728526</v>
      </c>
      <c r="DE9" s="624"/>
      <c r="DF9" s="624"/>
      <c r="DG9" s="624"/>
      <c r="DH9" s="624"/>
      <c r="DI9" s="624"/>
      <c r="DJ9" s="624"/>
      <c r="DK9" s="624"/>
      <c r="DL9" s="624"/>
      <c r="DM9" s="624"/>
      <c r="DN9" s="624"/>
      <c r="DO9" s="624"/>
      <c r="DP9" s="625"/>
      <c r="DQ9" s="632">
        <v>7915255</v>
      </c>
      <c r="DR9" s="624"/>
      <c r="DS9" s="624"/>
      <c r="DT9" s="624"/>
      <c r="DU9" s="624"/>
      <c r="DV9" s="624"/>
      <c r="DW9" s="624"/>
      <c r="DX9" s="624"/>
      <c r="DY9" s="624"/>
      <c r="DZ9" s="624"/>
      <c r="EA9" s="624"/>
      <c r="EB9" s="624"/>
      <c r="EC9" s="633"/>
    </row>
    <row r="10" spans="2:143" ht="11.25" customHeight="1" x14ac:dyDescent="0.15">
      <c r="B10" s="620" t="s">
        <v>251</v>
      </c>
      <c r="C10" s="621"/>
      <c r="D10" s="621"/>
      <c r="E10" s="621"/>
      <c r="F10" s="621"/>
      <c r="G10" s="621"/>
      <c r="H10" s="621"/>
      <c r="I10" s="621"/>
      <c r="J10" s="621"/>
      <c r="K10" s="621"/>
      <c r="L10" s="621"/>
      <c r="M10" s="621"/>
      <c r="N10" s="621"/>
      <c r="O10" s="621"/>
      <c r="P10" s="621"/>
      <c r="Q10" s="622"/>
      <c r="R10" s="623" t="s">
        <v>184</v>
      </c>
      <c r="S10" s="624"/>
      <c r="T10" s="624"/>
      <c r="U10" s="624"/>
      <c r="V10" s="624"/>
      <c r="W10" s="624"/>
      <c r="X10" s="624"/>
      <c r="Y10" s="625"/>
      <c r="Z10" s="626" t="s">
        <v>184</v>
      </c>
      <c r="AA10" s="626"/>
      <c r="AB10" s="626"/>
      <c r="AC10" s="626"/>
      <c r="AD10" s="627" t="s">
        <v>246</v>
      </c>
      <c r="AE10" s="627"/>
      <c r="AF10" s="627"/>
      <c r="AG10" s="627"/>
      <c r="AH10" s="627"/>
      <c r="AI10" s="627"/>
      <c r="AJ10" s="627"/>
      <c r="AK10" s="627"/>
      <c r="AL10" s="628" t="s">
        <v>184</v>
      </c>
      <c r="AM10" s="629"/>
      <c r="AN10" s="629"/>
      <c r="AO10" s="630"/>
      <c r="AP10" s="620" t="s">
        <v>252</v>
      </c>
      <c r="AQ10" s="621"/>
      <c r="AR10" s="621"/>
      <c r="AS10" s="621"/>
      <c r="AT10" s="621"/>
      <c r="AU10" s="621"/>
      <c r="AV10" s="621"/>
      <c r="AW10" s="621"/>
      <c r="AX10" s="621"/>
      <c r="AY10" s="621"/>
      <c r="AZ10" s="621"/>
      <c r="BA10" s="621"/>
      <c r="BB10" s="621"/>
      <c r="BC10" s="621"/>
      <c r="BD10" s="621"/>
      <c r="BE10" s="621"/>
      <c r="BF10" s="622"/>
      <c r="BG10" s="623">
        <v>842126</v>
      </c>
      <c r="BH10" s="624"/>
      <c r="BI10" s="624"/>
      <c r="BJ10" s="624"/>
      <c r="BK10" s="624"/>
      <c r="BL10" s="624"/>
      <c r="BM10" s="624"/>
      <c r="BN10" s="625"/>
      <c r="BO10" s="626">
        <v>2.1</v>
      </c>
      <c r="BP10" s="626"/>
      <c r="BQ10" s="626"/>
      <c r="BR10" s="626"/>
      <c r="BS10" s="627" t="s">
        <v>132</v>
      </c>
      <c r="BT10" s="627"/>
      <c r="BU10" s="627"/>
      <c r="BV10" s="627"/>
      <c r="BW10" s="627"/>
      <c r="BX10" s="627"/>
      <c r="BY10" s="627"/>
      <c r="BZ10" s="627"/>
      <c r="CA10" s="627"/>
      <c r="CB10" s="631"/>
      <c r="CD10" s="620" t="s">
        <v>253</v>
      </c>
      <c r="CE10" s="621"/>
      <c r="CF10" s="621"/>
      <c r="CG10" s="621"/>
      <c r="CH10" s="621"/>
      <c r="CI10" s="621"/>
      <c r="CJ10" s="621"/>
      <c r="CK10" s="621"/>
      <c r="CL10" s="621"/>
      <c r="CM10" s="621"/>
      <c r="CN10" s="621"/>
      <c r="CO10" s="621"/>
      <c r="CP10" s="621"/>
      <c r="CQ10" s="622"/>
      <c r="CR10" s="623">
        <v>242411</v>
      </c>
      <c r="CS10" s="624"/>
      <c r="CT10" s="624"/>
      <c r="CU10" s="624"/>
      <c r="CV10" s="624"/>
      <c r="CW10" s="624"/>
      <c r="CX10" s="624"/>
      <c r="CY10" s="625"/>
      <c r="CZ10" s="626">
        <v>0.2</v>
      </c>
      <c r="DA10" s="626"/>
      <c r="DB10" s="626"/>
      <c r="DC10" s="626"/>
      <c r="DD10" s="632">
        <v>48512</v>
      </c>
      <c r="DE10" s="624"/>
      <c r="DF10" s="624"/>
      <c r="DG10" s="624"/>
      <c r="DH10" s="624"/>
      <c r="DI10" s="624"/>
      <c r="DJ10" s="624"/>
      <c r="DK10" s="624"/>
      <c r="DL10" s="624"/>
      <c r="DM10" s="624"/>
      <c r="DN10" s="624"/>
      <c r="DO10" s="624"/>
      <c r="DP10" s="625"/>
      <c r="DQ10" s="632">
        <v>197768</v>
      </c>
      <c r="DR10" s="624"/>
      <c r="DS10" s="624"/>
      <c r="DT10" s="624"/>
      <c r="DU10" s="624"/>
      <c r="DV10" s="624"/>
      <c r="DW10" s="624"/>
      <c r="DX10" s="624"/>
      <c r="DY10" s="624"/>
      <c r="DZ10" s="624"/>
      <c r="EA10" s="624"/>
      <c r="EB10" s="624"/>
      <c r="EC10" s="633"/>
    </row>
    <row r="11" spans="2:143" ht="11.25" customHeight="1" x14ac:dyDescent="0.15">
      <c r="B11" s="620" t="s">
        <v>254</v>
      </c>
      <c r="C11" s="621"/>
      <c r="D11" s="621"/>
      <c r="E11" s="621"/>
      <c r="F11" s="621"/>
      <c r="G11" s="621"/>
      <c r="H11" s="621"/>
      <c r="I11" s="621"/>
      <c r="J11" s="621"/>
      <c r="K11" s="621"/>
      <c r="L11" s="621"/>
      <c r="M11" s="621"/>
      <c r="N11" s="621"/>
      <c r="O11" s="621"/>
      <c r="P11" s="621"/>
      <c r="Q11" s="622"/>
      <c r="R11" s="623">
        <v>7617019</v>
      </c>
      <c r="S11" s="624"/>
      <c r="T11" s="624"/>
      <c r="U11" s="624"/>
      <c r="V11" s="624"/>
      <c r="W11" s="624"/>
      <c r="X11" s="624"/>
      <c r="Y11" s="625"/>
      <c r="Z11" s="628">
        <v>5.7</v>
      </c>
      <c r="AA11" s="629"/>
      <c r="AB11" s="629"/>
      <c r="AC11" s="635"/>
      <c r="AD11" s="632">
        <v>7617019</v>
      </c>
      <c r="AE11" s="624"/>
      <c r="AF11" s="624"/>
      <c r="AG11" s="624"/>
      <c r="AH11" s="624"/>
      <c r="AI11" s="624"/>
      <c r="AJ11" s="624"/>
      <c r="AK11" s="625"/>
      <c r="AL11" s="628">
        <v>12.9</v>
      </c>
      <c r="AM11" s="629"/>
      <c r="AN11" s="629"/>
      <c r="AO11" s="630"/>
      <c r="AP11" s="620" t="s">
        <v>255</v>
      </c>
      <c r="AQ11" s="621"/>
      <c r="AR11" s="621"/>
      <c r="AS11" s="621"/>
      <c r="AT11" s="621"/>
      <c r="AU11" s="621"/>
      <c r="AV11" s="621"/>
      <c r="AW11" s="621"/>
      <c r="AX11" s="621"/>
      <c r="AY11" s="621"/>
      <c r="AZ11" s="621"/>
      <c r="BA11" s="621"/>
      <c r="BB11" s="621"/>
      <c r="BC11" s="621"/>
      <c r="BD11" s="621"/>
      <c r="BE11" s="621"/>
      <c r="BF11" s="622"/>
      <c r="BG11" s="623">
        <v>1662898</v>
      </c>
      <c r="BH11" s="624"/>
      <c r="BI11" s="624"/>
      <c r="BJ11" s="624"/>
      <c r="BK11" s="624"/>
      <c r="BL11" s="624"/>
      <c r="BM11" s="624"/>
      <c r="BN11" s="625"/>
      <c r="BO11" s="626">
        <v>4.0999999999999996</v>
      </c>
      <c r="BP11" s="626"/>
      <c r="BQ11" s="626"/>
      <c r="BR11" s="626"/>
      <c r="BS11" s="627">
        <v>261938</v>
      </c>
      <c r="BT11" s="627"/>
      <c r="BU11" s="627"/>
      <c r="BV11" s="627"/>
      <c r="BW11" s="627"/>
      <c r="BX11" s="627"/>
      <c r="BY11" s="627"/>
      <c r="BZ11" s="627"/>
      <c r="CA11" s="627"/>
      <c r="CB11" s="631"/>
      <c r="CD11" s="620" t="s">
        <v>256</v>
      </c>
      <c r="CE11" s="621"/>
      <c r="CF11" s="621"/>
      <c r="CG11" s="621"/>
      <c r="CH11" s="621"/>
      <c r="CI11" s="621"/>
      <c r="CJ11" s="621"/>
      <c r="CK11" s="621"/>
      <c r="CL11" s="621"/>
      <c r="CM11" s="621"/>
      <c r="CN11" s="621"/>
      <c r="CO11" s="621"/>
      <c r="CP11" s="621"/>
      <c r="CQ11" s="622"/>
      <c r="CR11" s="623">
        <v>1816683</v>
      </c>
      <c r="CS11" s="624"/>
      <c r="CT11" s="624"/>
      <c r="CU11" s="624"/>
      <c r="CV11" s="624"/>
      <c r="CW11" s="624"/>
      <c r="CX11" s="624"/>
      <c r="CY11" s="625"/>
      <c r="CZ11" s="626">
        <v>1.5</v>
      </c>
      <c r="DA11" s="626"/>
      <c r="DB11" s="626"/>
      <c r="DC11" s="626"/>
      <c r="DD11" s="632">
        <v>308816</v>
      </c>
      <c r="DE11" s="624"/>
      <c r="DF11" s="624"/>
      <c r="DG11" s="624"/>
      <c r="DH11" s="624"/>
      <c r="DI11" s="624"/>
      <c r="DJ11" s="624"/>
      <c r="DK11" s="624"/>
      <c r="DL11" s="624"/>
      <c r="DM11" s="624"/>
      <c r="DN11" s="624"/>
      <c r="DO11" s="624"/>
      <c r="DP11" s="625"/>
      <c r="DQ11" s="632">
        <v>1229685</v>
      </c>
      <c r="DR11" s="624"/>
      <c r="DS11" s="624"/>
      <c r="DT11" s="624"/>
      <c r="DU11" s="624"/>
      <c r="DV11" s="624"/>
      <c r="DW11" s="624"/>
      <c r="DX11" s="624"/>
      <c r="DY11" s="624"/>
      <c r="DZ11" s="624"/>
      <c r="EA11" s="624"/>
      <c r="EB11" s="624"/>
      <c r="EC11" s="633"/>
    </row>
    <row r="12" spans="2:143" ht="11.25" customHeight="1" x14ac:dyDescent="0.15">
      <c r="B12" s="620" t="s">
        <v>257</v>
      </c>
      <c r="C12" s="621"/>
      <c r="D12" s="621"/>
      <c r="E12" s="621"/>
      <c r="F12" s="621"/>
      <c r="G12" s="621"/>
      <c r="H12" s="621"/>
      <c r="I12" s="621"/>
      <c r="J12" s="621"/>
      <c r="K12" s="621"/>
      <c r="L12" s="621"/>
      <c r="M12" s="621"/>
      <c r="N12" s="621"/>
      <c r="O12" s="621"/>
      <c r="P12" s="621"/>
      <c r="Q12" s="622"/>
      <c r="R12" s="623">
        <v>5774</v>
      </c>
      <c r="S12" s="624"/>
      <c r="T12" s="624"/>
      <c r="U12" s="624"/>
      <c r="V12" s="624"/>
      <c r="W12" s="624"/>
      <c r="X12" s="624"/>
      <c r="Y12" s="625"/>
      <c r="Z12" s="626">
        <v>0</v>
      </c>
      <c r="AA12" s="626"/>
      <c r="AB12" s="626"/>
      <c r="AC12" s="626"/>
      <c r="AD12" s="627">
        <v>5774</v>
      </c>
      <c r="AE12" s="627"/>
      <c r="AF12" s="627"/>
      <c r="AG12" s="627"/>
      <c r="AH12" s="627"/>
      <c r="AI12" s="627"/>
      <c r="AJ12" s="627"/>
      <c r="AK12" s="627"/>
      <c r="AL12" s="628">
        <v>0</v>
      </c>
      <c r="AM12" s="629"/>
      <c r="AN12" s="629"/>
      <c r="AO12" s="630"/>
      <c r="AP12" s="620" t="s">
        <v>258</v>
      </c>
      <c r="AQ12" s="621"/>
      <c r="AR12" s="621"/>
      <c r="AS12" s="621"/>
      <c r="AT12" s="621"/>
      <c r="AU12" s="621"/>
      <c r="AV12" s="621"/>
      <c r="AW12" s="621"/>
      <c r="AX12" s="621"/>
      <c r="AY12" s="621"/>
      <c r="AZ12" s="621"/>
      <c r="BA12" s="621"/>
      <c r="BB12" s="621"/>
      <c r="BC12" s="621"/>
      <c r="BD12" s="621"/>
      <c r="BE12" s="621"/>
      <c r="BF12" s="622"/>
      <c r="BG12" s="623">
        <v>16786105</v>
      </c>
      <c r="BH12" s="624"/>
      <c r="BI12" s="624"/>
      <c r="BJ12" s="624"/>
      <c r="BK12" s="624"/>
      <c r="BL12" s="624"/>
      <c r="BM12" s="624"/>
      <c r="BN12" s="625"/>
      <c r="BO12" s="626">
        <v>41.6</v>
      </c>
      <c r="BP12" s="626"/>
      <c r="BQ12" s="626"/>
      <c r="BR12" s="626"/>
      <c r="BS12" s="627" t="s">
        <v>246</v>
      </c>
      <c r="BT12" s="627"/>
      <c r="BU12" s="627"/>
      <c r="BV12" s="627"/>
      <c r="BW12" s="627"/>
      <c r="BX12" s="627"/>
      <c r="BY12" s="627"/>
      <c r="BZ12" s="627"/>
      <c r="CA12" s="627"/>
      <c r="CB12" s="631"/>
      <c r="CD12" s="620" t="s">
        <v>259</v>
      </c>
      <c r="CE12" s="621"/>
      <c r="CF12" s="621"/>
      <c r="CG12" s="621"/>
      <c r="CH12" s="621"/>
      <c r="CI12" s="621"/>
      <c r="CJ12" s="621"/>
      <c r="CK12" s="621"/>
      <c r="CL12" s="621"/>
      <c r="CM12" s="621"/>
      <c r="CN12" s="621"/>
      <c r="CO12" s="621"/>
      <c r="CP12" s="621"/>
      <c r="CQ12" s="622"/>
      <c r="CR12" s="623">
        <v>4498702</v>
      </c>
      <c r="CS12" s="624"/>
      <c r="CT12" s="624"/>
      <c r="CU12" s="624"/>
      <c r="CV12" s="624"/>
      <c r="CW12" s="624"/>
      <c r="CX12" s="624"/>
      <c r="CY12" s="625"/>
      <c r="CZ12" s="626">
        <v>3.6</v>
      </c>
      <c r="DA12" s="626"/>
      <c r="DB12" s="626"/>
      <c r="DC12" s="626"/>
      <c r="DD12" s="632">
        <v>84803</v>
      </c>
      <c r="DE12" s="624"/>
      <c r="DF12" s="624"/>
      <c r="DG12" s="624"/>
      <c r="DH12" s="624"/>
      <c r="DI12" s="624"/>
      <c r="DJ12" s="624"/>
      <c r="DK12" s="624"/>
      <c r="DL12" s="624"/>
      <c r="DM12" s="624"/>
      <c r="DN12" s="624"/>
      <c r="DO12" s="624"/>
      <c r="DP12" s="625"/>
      <c r="DQ12" s="632">
        <v>3301927</v>
      </c>
      <c r="DR12" s="624"/>
      <c r="DS12" s="624"/>
      <c r="DT12" s="624"/>
      <c r="DU12" s="624"/>
      <c r="DV12" s="624"/>
      <c r="DW12" s="624"/>
      <c r="DX12" s="624"/>
      <c r="DY12" s="624"/>
      <c r="DZ12" s="624"/>
      <c r="EA12" s="624"/>
      <c r="EB12" s="624"/>
      <c r="EC12" s="633"/>
    </row>
    <row r="13" spans="2:143" ht="11.25" customHeight="1" x14ac:dyDescent="0.15">
      <c r="B13" s="620" t="s">
        <v>260</v>
      </c>
      <c r="C13" s="621"/>
      <c r="D13" s="621"/>
      <c r="E13" s="621"/>
      <c r="F13" s="621"/>
      <c r="G13" s="621"/>
      <c r="H13" s="621"/>
      <c r="I13" s="621"/>
      <c r="J13" s="621"/>
      <c r="K13" s="621"/>
      <c r="L13" s="621"/>
      <c r="M13" s="621"/>
      <c r="N13" s="621"/>
      <c r="O13" s="621"/>
      <c r="P13" s="621"/>
      <c r="Q13" s="622"/>
      <c r="R13" s="623" t="s">
        <v>184</v>
      </c>
      <c r="S13" s="624"/>
      <c r="T13" s="624"/>
      <c r="U13" s="624"/>
      <c r="V13" s="624"/>
      <c r="W13" s="624"/>
      <c r="X13" s="624"/>
      <c r="Y13" s="625"/>
      <c r="Z13" s="626" t="s">
        <v>132</v>
      </c>
      <c r="AA13" s="626"/>
      <c r="AB13" s="626"/>
      <c r="AC13" s="626"/>
      <c r="AD13" s="627" t="s">
        <v>184</v>
      </c>
      <c r="AE13" s="627"/>
      <c r="AF13" s="627"/>
      <c r="AG13" s="627"/>
      <c r="AH13" s="627"/>
      <c r="AI13" s="627"/>
      <c r="AJ13" s="627"/>
      <c r="AK13" s="627"/>
      <c r="AL13" s="628" t="s">
        <v>246</v>
      </c>
      <c r="AM13" s="629"/>
      <c r="AN13" s="629"/>
      <c r="AO13" s="630"/>
      <c r="AP13" s="620" t="s">
        <v>261</v>
      </c>
      <c r="AQ13" s="621"/>
      <c r="AR13" s="621"/>
      <c r="AS13" s="621"/>
      <c r="AT13" s="621"/>
      <c r="AU13" s="621"/>
      <c r="AV13" s="621"/>
      <c r="AW13" s="621"/>
      <c r="AX13" s="621"/>
      <c r="AY13" s="621"/>
      <c r="AZ13" s="621"/>
      <c r="BA13" s="621"/>
      <c r="BB13" s="621"/>
      <c r="BC13" s="621"/>
      <c r="BD13" s="621"/>
      <c r="BE13" s="621"/>
      <c r="BF13" s="622"/>
      <c r="BG13" s="623">
        <v>16520231</v>
      </c>
      <c r="BH13" s="624"/>
      <c r="BI13" s="624"/>
      <c r="BJ13" s="624"/>
      <c r="BK13" s="624"/>
      <c r="BL13" s="624"/>
      <c r="BM13" s="624"/>
      <c r="BN13" s="625"/>
      <c r="BO13" s="626">
        <v>40.9</v>
      </c>
      <c r="BP13" s="626"/>
      <c r="BQ13" s="626"/>
      <c r="BR13" s="626"/>
      <c r="BS13" s="627" t="s">
        <v>246</v>
      </c>
      <c r="BT13" s="627"/>
      <c r="BU13" s="627"/>
      <c r="BV13" s="627"/>
      <c r="BW13" s="627"/>
      <c r="BX13" s="627"/>
      <c r="BY13" s="627"/>
      <c r="BZ13" s="627"/>
      <c r="CA13" s="627"/>
      <c r="CB13" s="631"/>
      <c r="CD13" s="620" t="s">
        <v>262</v>
      </c>
      <c r="CE13" s="621"/>
      <c r="CF13" s="621"/>
      <c r="CG13" s="621"/>
      <c r="CH13" s="621"/>
      <c r="CI13" s="621"/>
      <c r="CJ13" s="621"/>
      <c r="CK13" s="621"/>
      <c r="CL13" s="621"/>
      <c r="CM13" s="621"/>
      <c r="CN13" s="621"/>
      <c r="CO13" s="621"/>
      <c r="CP13" s="621"/>
      <c r="CQ13" s="622"/>
      <c r="CR13" s="623">
        <v>14070212</v>
      </c>
      <c r="CS13" s="624"/>
      <c r="CT13" s="624"/>
      <c r="CU13" s="624"/>
      <c r="CV13" s="624"/>
      <c r="CW13" s="624"/>
      <c r="CX13" s="624"/>
      <c r="CY13" s="625"/>
      <c r="CZ13" s="626">
        <v>11.3</v>
      </c>
      <c r="DA13" s="626"/>
      <c r="DB13" s="626"/>
      <c r="DC13" s="626"/>
      <c r="DD13" s="632">
        <v>7748990</v>
      </c>
      <c r="DE13" s="624"/>
      <c r="DF13" s="624"/>
      <c r="DG13" s="624"/>
      <c r="DH13" s="624"/>
      <c r="DI13" s="624"/>
      <c r="DJ13" s="624"/>
      <c r="DK13" s="624"/>
      <c r="DL13" s="624"/>
      <c r="DM13" s="624"/>
      <c r="DN13" s="624"/>
      <c r="DO13" s="624"/>
      <c r="DP13" s="625"/>
      <c r="DQ13" s="632">
        <v>6249969</v>
      </c>
      <c r="DR13" s="624"/>
      <c r="DS13" s="624"/>
      <c r="DT13" s="624"/>
      <c r="DU13" s="624"/>
      <c r="DV13" s="624"/>
      <c r="DW13" s="624"/>
      <c r="DX13" s="624"/>
      <c r="DY13" s="624"/>
      <c r="DZ13" s="624"/>
      <c r="EA13" s="624"/>
      <c r="EB13" s="624"/>
      <c r="EC13" s="633"/>
    </row>
    <row r="14" spans="2:143" ht="11.25" customHeight="1" x14ac:dyDescent="0.15">
      <c r="B14" s="620" t="s">
        <v>263</v>
      </c>
      <c r="C14" s="621"/>
      <c r="D14" s="621"/>
      <c r="E14" s="621"/>
      <c r="F14" s="621"/>
      <c r="G14" s="621"/>
      <c r="H14" s="621"/>
      <c r="I14" s="621"/>
      <c r="J14" s="621"/>
      <c r="K14" s="621"/>
      <c r="L14" s="621"/>
      <c r="M14" s="621"/>
      <c r="N14" s="621"/>
      <c r="O14" s="621"/>
      <c r="P14" s="621"/>
      <c r="Q14" s="622"/>
      <c r="R14" s="623" t="s">
        <v>184</v>
      </c>
      <c r="S14" s="624"/>
      <c r="T14" s="624"/>
      <c r="U14" s="624"/>
      <c r="V14" s="624"/>
      <c r="W14" s="624"/>
      <c r="X14" s="624"/>
      <c r="Y14" s="625"/>
      <c r="Z14" s="626" t="s">
        <v>184</v>
      </c>
      <c r="AA14" s="626"/>
      <c r="AB14" s="626"/>
      <c r="AC14" s="626"/>
      <c r="AD14" s="627" t="s">
        <v>132</v>
      </c>
      <c r="AE14" s="627"/>
      <c r="AF14" s="627"/>
      <c r="AG14" s="627"/>
      <c r="AH14" s="627"/>
      <c r="AI14" s="627"/>
      <c r="AJ14" s="627"/>
      <c r="AK14" s="627"/>
      <c r="AL14" s="628" t="s">
        <v>132</v>
      </c>
      <c r="AM14" s="629"/>
      <c r="AN14" s="629"/>
      <c r="AO14" s="630"/>
      <c r="AP14" s="620" t="s">
        <v>264</v>
      </c>
      <c r="AQ14" s="621"/>
      <c r="AR14" s="621"/>
      <c r="AS14" s="621"/>
      <c r="AT14" s="621"/>
      <c r="AU14" s="621"/>
      <c r="AV14" s="621"/>
      <c r="AW14" s="621"/>
      <c r="AX14" s="621"/>
      <c r="AY14" s="621"/>
      <c r="AZ14" s="621"/>
      <c r="BA14" s="621"/>
      <c r="BB14" s="621"/>
      <c r="BC14" s="621"/>
      <c r="BD14" s="621"/>
      <c r="BE14" s="621"/>
      <c r="BF14" s="622"/>
      <c r="BG14" s="623">
        <v>898009</v>
      </c>
      <c r="BH14" s="624"/>
      <c r="BI14" s="624"/>
      <c r="BJ14" s="624"/>
      <c r="BK14" s="624"/>
      <c r="BL14" s="624"/>
      <c r="BM14" s="624"/>
      <c r="BN14" s="625"/>
      <c r="BO14" s="626">
        <v>2.2000000000000002</v>
      </c>
      <c r="BP14" s="626"/>
      <c r="BQ14" s="626"/>
      <c r="BR14" s="626"/>
      <c r="BS14" s="627" t="s">
        <v>246</v>
      </c>
      <c r="BT14" s="627"/>
      <c r="BU14" s="627"/>
      <c r="BV14" s="627"/>
      <c r="BW14" s="627"/>
      <c r="BX14" s="627"/>
      <c r="BY14" s="627"/>
      <c r="BZ14" s="627"/>
      <c r="CA14" s="627"/>
      <c r="CB14" s="631"/>
      <c r="CD14" s="620" t="s">
        <v>265</v>
      </c>
      <c r="CE14" s="621"/>
      <c r="CF14" s="621"/>
      <c r="CG14" s="621"/>
      <c r="CH14" s="621"/>
      <c r="CI14" s="621"/>
      <c r="CJ14" s="621"/>
      <c r="CK14" s="621"/>
      <c r="CL14" s="621"/>
      <c r="CM14" s="621"/>
      <c r="CN14" s="621"/>
      <c r="CO14" s="621"/>
      <c r="CP14" s="621"/>
      <c r="CQ14" s="622"/>
      <c r="CR14" s="623">
        <v>3053922</v>
      </c>
      <c r="CS14" s="624"/>
      <c r="CT14" s="624"/>
      <c r="CU14" s="624"/>
      <c r="CV14" s="624"/>
      <c r="CW14" s="624"/>
      <c r="CX14" s="624"/>
      <c r="CY14" s="625"/>
      <c r="CZ14" s="626">
        <v>2.4</v>
      </c>
      <c r="DA14" s="626"/>
      <c r="DB14" s="626"/>
      <c r="DC14" s="626"/>
      <c r="DD14" s="632">
        <v>160541</v>
      </c>
      <c r="DE14" s="624"/>
      <c r="DF14" s="624"/>
      <c r="DG14" s="624"/>
      <c r="DH14" s="624"/>
      <c r="DI14" s="624"/>
      <c r="DJ14" s="624"/>
      <c r="DK14" s="624"/>
      <c r="DL14" s="624"/>
      <c r="DM14" s="624"/>
      <c r="DN14" s="624"/>
      <c r="DO14" s="624"/>
      <c r="DP14" s="625"/>
      <c r="DQ14" s="632">
        <v>2871712</v>
      </c>
      <c r="DR14" s="624"/>
      <c r="DS14" s="624"/>
      <c r="DT14" s="624"/>
      <c r="DU14" s="624"/>
      <c r="DV14" s="624"/>
      <c r="DW14" s="624"/>
      <c r="DX14" s="624"/>
      <c r="DY14" s="624"/>
      <c r="DZ14" s="624"/>
      <c r="EA14" s="624"/>
      <c r="EB14" s="624"/>
      <c r="EC14" s="633"/>
    </row>
    <row r="15" spans="2:143" ht="11.25" customHeight="1" x14ac:dyDescent="0.15">
      <c r="B15" s="620" t="s">
        <v>266</v>
      </c>
      <c r="C15" s="621"/>
      <c r="D15" s="621"/>
      <c r="E15" s="621"/>
      <c r="F15" s="621"/>
      <c r="G15" s="621"/>
      <c r="H15" s="621"/>
      <c r="I15" s="621"/>
      <c r="J15" s="621"/>
      <c r="K15" s="621"/>
      <c r="L15" s="621"/>
      <c r="M15" s="621"/>
      <c r="N15" s="621"/>
      <c r="O15" s="621"/>
      <c r="P15" s="621"/>
      <c r="Q15" s="622"/>
      <c r="R15" s="623" t="s">
        <v>132</v>
      </c>
      <c r="S15" s="624"/>
      <c r="T15" s="624"/>
      <c r="U15" s="624"/>
      <c r="V15" s="624"/>
      <c r="W15" s="624"/>
      <c r="X15" s="624"/>
      <c r="Y15" s="625"/>
      <c r="Z15" s="626" t="s">
        <v>132</v>
      </c>
      <c r="AA15" s="626"/>
      <c r="AB15" s="626"/>
      <c r="AC15" s="626"/>
      <c r="AD15" s="627" t="s">
        <v>246</v>
      </c>
      <c r="AE15" s="627"/>
      <c r="AF15" s="627"/>
      <c r="AG15" s="627"/>
      <c r="AH15" s="627"/>
      <c r="AI15" s="627"/>
      <c r="AJ15" s="627"/>
      <c r="AK15" s="627"/>
      <c r="AL15" s="628" t="s">
        <v>246</v>
      </c>
      <c r="AM15" s="629"/>
      <c r="AN15" s="629"/>
      <c r="AO15" s="630"/>
      <c r="AP15" s="620" t="s">
        <v>267</v>
      </c>
      <c r="AQ15" s="621"/>
      <c r="AR15" s="621"/>
      <c r="AS15" s="621"/>
      <c r="AT15" s="621"/>
      <c r="AU15" s="621"/>
      <c r="AV15" s="621"/>
      <c r="AW15" s="621"/>
      <c r="AX15" s="621"/>
      <c r="AY15" s="621"/>
      <c r="AZ15" s="621"/>
      <c r="BA15" s="621"/>
      <c r="BB15" s="621"/>
      <c r="BC15" s="621"/>
      <c r="BD15" s="621"/>
      <c r="BE15" s="621"/>
      <c r="BF15" s="622"/>
      <c r="BG15" s="623">
        <v>2065817</v>
      </c>
      <c r="BH15" s="624"/>
      <c r="BI15" s="624"/>
      <c r="BJ15" s="624"/>
      <c r="BK15" s="624"/>
      <c r="BL15" s="624"/>
      <c r="BM15" s="624"/>
      <c r="BN15" s="625"/>
      <c r="BO15" s="626">
        <v>5.0999999999999996</v>
      </c>
      <c r="BP15" s="626"/>
      <c r="BQ15" s="626"/>
      <c r="BR15" s="626"/>
      <c r="BS15" s="627" t="s">
        <v>132</v>
      </c>
      <c r="BT15" s="627"/>
      <c r="BU15" s="627"/>
      <c r="BV15" s="627"/>
      <c r="BW15" s="627"/>
      <c r="BX15" s="627"/>
      <c r="BY15" s="627"/>
      <c r="BZ15" s="627"/>
      <c r="CA15" s="627"/>
      <c r="CB15" s="631"/>
      <c r="CD15" s="620" t="s">
        <v>268</v>
      </c>
      <c r="CE15" s="621"/>
      <c r="CF15" s="621"/>
      <c r="CG15" s="621"/>
      <c r="CH15" s="621"/>
      <c r="CI15" s="621"/>
      <c r="CJ15" s="621"/>
      <c r="CK15" s="621"/>
      <c r="CL15" s="621"/>
      <c r="CM15" s="621"/>
      <c r="CN15" s="621"/>
      <c r="CO15" s="621"/>
      <c r="CP15" s="621"/>
      <c r="CQ15" s="622"/>
      <c r="CR15" s="623">
        <v>13151940</v>
      </c>
      <c r="CS15" s="624"/>
      <c r="CT15" s="624"/>
      <c r="CU15" s="624"/>
      <c r="CV15" s="624"/>
      <c r="CW15" s="624"/>
      <c r="CX15" s="624"/>
      <c r="CY15" s="625"/>
      <c r="CZ15" s="626">
        <v>10.5</v>
      </c>
      <c r="DA15" s="626"/>
      <c r="DB15" s="626"/>
      <c r="DC15" s="626"/>
      <c r="DD15" s="632">
        <v>3003276</v>
      </c>
      <c r="DE15" s="624"/>
      <c r="DF15" s="624"/>
      <c r="DG15" s="624"/>
      <c r="DH15" s="624"/>
      <c r="DI15" s="624"/>
      <c r="DJ15" s="624"/>
      <c r="DK15" s="624"/>
      <c r="DL15" s="624"/>
      <c r="DM15" s="624"/>
      <c r="DN15" s="624"/>
      <c r="DO15" s="624"/>
      <c r="DP15" s="625"/>
      <c r="DQ15" s="632">
        <v>9098757</v>
      </c>
      <c r="DR15" s="624"/>
      <c r="DS15" s="624"/>
      <c r="DT15" s="624"/>
      <c r="DU15" s="624"/>
      <c r="DV15" s="624"/>
      <c r="DW15" s="624"/>
      <c r="DX15" s="624"/>
      <c r="DY15" s="624"/>
      <c r="DZ15" s="624"/>
      <c r="EA15" s="624"/>
      <c r="EB15" s="624"/>
      <c r="EC15" s="633"/>
    </row>
    <row r="16" spans="2:143" ht="11.25" customHeight="1" x14ac:dyDescent="0.15">
      <c r="B16" s="620" t="s">
        <v>269</v>
      </c>
      <c r="C16" s="621"/>
      <c r="D16" s="621"/>
      <c r="E16" s="621"/>
      <c r="F16" s="621"/>
      <c r="G16" s="621"/>
      <c r="H16" s="621"/>
      <c r="I16" s="621"/>
      <c r="J16" s="621"/>
      <c r="K16" s="621"/>
      <c r="L16" s="621"/>
      <c r="M16" s="621"/>
      <c r="N16" s="621"/>
      <c r="O16" s="621"/>
      <c r="P16" s="621"/>
      <c r="Q16" s="622"/>
      <c r="R16" s="623">
        <v>64279</v>
      </c>
      <c r="S16" s="624"/>
      <c r="T16" s="624"/>
      <c r="U16" s="624"/>
      <c r="V16" s="624"/>
      <c r="W16" s="624"/>
      <c r="X16" s="624"/>
      <c r="Y16" s="625"/>
      <c r="Z16" s="626">
        <v>0</v>
      </c>
      <c r="AA16" s="626"/>
      <c r="AB16" s="626"/>
      <c r="AC16" s="626"/>
      <c r="AD16" s="627">
        <v>64279</v>
      </c>
      <c r="AE16" s="627"/>
      <c r="AF16" s="627"/>
      <c r="AG16" s="627"/>
      <c r="AH16" s="627"/>
      <c r="AI16" s="627"/>
      <c r="AJ16" s="627"/>
      <c r="AK16" s="627"/>
      <c r="AL16" s="628">
        <v>0.1</v>
      </c>
      <c r="AM16" s="629"/>
      <c r="AN16" s="629"/>
      <c r="AO16" s="630"/>
      <c r="AP16" s="620" t="s">
        <v>270</v>
      </c>
      <c r="AQ16" s="621"/>
      <c r="AR16" s="621"/>
      <c r="AS16" s="621"/>
      <c r="AT16" s="621"/>
      <c r="AU16" s="621"/>
      <c r="AV16" s="621"/>
      <c r="AW16" s="621"/>
      <c r="AX16" s="621"/>
      <c r="AY16" s="621"/>
      <c r="AZ16" s="621"/>
      <c r="BA16" s="621"/>
      <c r="BB16" s="621"/>
      <c r="BC16" s="621"/>
      <c r="BD16" s="621"/>
      <c r="BE16" s="621"/>
      <c r="BF16" s="622"/>
      <c r="BG16" s="623" t="s">
        <v>132</v>
      </c>
      <c r="BH16" s="624"/>
      <c r="BI16" s="624"/>
      <c r="BJ16" s="624"/>
      <c r="BK16" s="624"/>
      <c r="BL16" s="624"/>
      <c r="BM16" s="624"/>
      <c r="BN16" s="625"/>
      <c r="BO16" s="626" t="s">
        <v>184</v>
      </c>
      <c r="BP16" s="626"/>
      <c r="BQ16" s="626"/>
      <c r="BR16" s="626"/>
      <c r="BS16" s="627" t="s">
        <v>132</v>
      </c>
      <c r="BT16" s="627"/>
      <c r="BU16" s="627"/>
      <c r="BV16" s="627"/>
      <c r="BW16" s="627"/>
      <c r="BX16" s="627"/>
      <c r="BY16" s="627"/>
      <c r="BZ16" s="627"/>
      <c r="CA16" s="627"/>
      <c r="CB16" s="631"/>
      <c r="CD16" s="620" t="s">
        <v>271</v>
      </c>
      <c r="CE16" s="621"/>
      <c r="CF16" s="621"/>
      <c r="CG16" s="621"/>
      <c r="CH16" s="621"/>
      <c r="CI16" s="621"/>
      <c r="CJ16" s="621"/>
      <c r="CK16" s="621"/>
      <c r="CL16" s="621"/>
      <c r="CM16" s="621"/>
      <c r="CN16" s="621"/>
      <c r="CO16" s="621"/>
      <c r="CP16" s="621"/>
      <c r="CQ16" s="622"/>
      <c r="CR16" s="623">
        <v>392497</v>
      </c>
      <c r="CS16" s="624"/>
      <c r="CT16" s="624"/>
      <c r="CU16" s="624"/>
      <c r="CV16" s="624"/>
      <c r="CW16" s="624"/>
      <c r="CX16" s="624"/>
      <c r="CY16" s="625"/>
      <c r="CZ16" s="626">
        <v>0.3</v>
      </c>
      <c r="DA16" s="626"/>
      <c r="DB16" s="626"/>
      <c r="DC16" s="626"/>
      <c r="DD16" s="632" t="s">
        <v>184</v>
      </c>
      <c r="DE16" s="624"/>
      <c r="DF16" s="624"/>
      <c r="DG16" s="624"/>
      <c r="DH16" s="624"/>
      <c r="DI16" s="624"/>
      <c r="DJ16" s="624"/>
      <c r="DK16" s="624"/>
      <c r="DL16" s="624"/>
      <c r="DM16" s="624"/>
      <c r="DN16" s="624"/>
      <c r="DO16" s="624"/>
      <c r="DP16" s="625"/>
      <c r="DQ16" s="632">
        <v>78907</v>
      </c>
      <c r="DR16" s="624"/>
      <c r="DS16" s="624"/>
      <c r="DT16" s="624"/>
      <c r="DU16" s="624"/>
      <c r="DV16" s="624"/>
      <c r="DW16" s="624"/>
      <c r="DX16" s="624"/>
      <c r="DY16" s="624"/>
      <c r="DZ16" s="624"/>
      <c r="EA16" s="624"/>
      <c r="EB16" s="624"/>
      <c r="EC16" s="633"/>
    </row>
    <row r="17" spans="2:133" ht="11.25" customHeight="1" x14ac:dyDescent="0.15">
      <c r="B17" s="620" t="s">
        <v>272</v>
      </c>
      <c r="C17" s="621"/>
      <c r="D17" s="621"/>
      <c r="E17" s="621"/>
      <c r="F17" s="621"/>
      <c r="G17" s="621"/>
      <c r="H17" s="621"/>
      <c r="I17" s="621"/>
      <c r="J17" s="621"/>
      <c r="K17" s="621"/>
      <c r="L17" s="621"/>
      <c r="M17" s="621"/>
      <c r="N17" s="621"/>
      <c r="O17" s="621"/>
      <c r="P17" s="621"/>
      <c r="Q17" s="622"/>
      <c r="R17" s="623">
        <v>708843</v>
      </c>
      <c r="S17" s="624"/>
      <c r="T17" s="624"/>
      <c r="U17" s="624"/>
      <c r="V17" s="624"/>
      <c r="W17" s="624"/>
      <c r="X17" s="624"/>
      <c r="Y17" s="625"/>
      <c r="Z17" s="626">
        <v>0.5</v>
      </c>
      <c r="AA17" s="626"/>
      <c r="AB17" s="626"/>
      <c r="AC17" s="626"/>
      <c r="AD17" s="627">
        <v>708843</v>
      </c>
      <c r="AE17" s="627"/>
      <c r="AF17" s="627"/>
      <c r="AG17" s="627"/>
      <c r="AH17" s="627"/>
      <c r="AI17" s="627"/>
      <c r="AJ17" s="627"/>
      <c r="AK17" s="627"/>
      <c r="AL17" s="628">
        <v>1.2</v>
      </c>
      <c r="AM17" s="629"/>
      <c r="AN17" s="629"/>
      <c r="AO17" s="630"/>
      <c r="AP17" s="620" t="s">
        <v>273</v>
      </c>
      <c r="AQ17" s="621"/>
      <c r="AR17" s="621"/>
      <c r="AS17" s="621"/>
      <c r="AT17" s="621"/>
      <c r="AU17" s="621"/>
      <c r="AV17" s="621"/>
      <c r="AW17" s="621"/>
      <c r="AX17" s="621"/>
      <c r="AY17" s="621"/>
      <c r="AZ17" s="621"/>
      <c r="BA17" s="621"/>
      <c r="BB17" s="621"/>
      <c r="BC17" s="621"/>
      <c r="BD17" s="621"/>
      <c r="BE17" s="621"/>
      <c r="BF17" s="622"/>
      <c r="BG17" s="623" t="s">
        <v>132</v>
      </c>
      <c r="BH17" s="624"/>
      <c r="BI17" s="624"/>
      <c r="BJ17" s="624"/>
      <c r="BK17" s="624"/>
      <c r="BL17" s="624"/>
      <c r="BM17" s="624"/>
      <c r="BN17" s="625"/>
      <c r="BO17" s="626" t="s">
        <v>246</v>
      </c>
      <c r="BP17" s="626"/>
      <c r="BQ17" s="626"/>
      <c r="BR17" s="626"/>
      <c r="BS17" s="627" t="s">
        <v>246</v>
      </c>
      <c r="BT17" s="627"/>
      <c r="BU17" s="627"/>
      <c r="BV17" s="627"/>
      <c r="BW17" s="627"/>
      <c r="BX17" s="627"/>
      <c r="BY17" s="627"/>
      <c r="BZ17" s="627"/>
      <c r="CA17" s="627"/>
      <c r="CB17" s="631"/>
      <c r="CD17" s="620" t="s">
        <v>274</v>
      </c>
      <c r="CE17" s="621"/>
      <c r="CF17" s="621"/>
      <c r="CG17" s="621"/>
      <c r="CH17" s="621"/>
      <c r="CI17" s="621"/>
      <c r="CJ17" s="621"/>
      <c r="CK17" s="621"/>
      <c r="CL17" s="621"/>
      <c r="CM17" s="621"/>
      <c r="CN17" s="621"/>
      <c r="CO17" s="621"/>
      <c r="CP17" s="621"/>
      <c r="CQ17" s="622"/>
      <c r="CR17" s="623">
        <v>9258835</v>
      </c>
      <c r="CS17" s="624"/>
      <c r="CT17" s="624"/>
      <c r="CU17" s="624"/>
      <c r="CV17" s="624"/>
      <c r="CW17" s="624"/>
      <c r="CX17" s="624"/>
      <c r="CY17" s="625"/>
      <c r="CZ17" s="626">
        <v>7.4</v>
      </c>
      <c r="DA17" s="626"/>
      <c r="DB17" s="626"/>
      <c r="DC17" s="626"/>
      <c r="DD17" s="632" t="s">
        <v>246</v>
      </c>
      <c r="DE17" s="624"/>
      <c r="DF17" s="624"/>
      <c r="DG17" s="624"/>
      <c r="DH17" s="624"/>
      <c r="DI17" s="624"/>
      <c r="DJ17" s="624"/>
      <c r="DK17" s="624"/>
      <c r="DL17" s="624"/>
      <c r="DM17" s="624"/>
      <c r="DN17" s="624"/>
      <c r="DO17" s="624"/>
      <c r="DP17" s="625"/>
      <c r="DQ17" s="632">
        <v>9078680</v>
      </c>
      <c r="DR17" s="624"/>
      <c r="DS17" s="624"/>
      <c r="DT17" s="624"/>
      <c r="DU17" s="624"/>
      <c r="DV17" s="624"/>
      <c r="DW17" s="624"/>
      <c r="DX17" s="624"/>
      <c r="DY17" s="624"/>
      <c r="DZ17" s="624"/>
      <c r="EA17" s="624"/>
      <c r="EB17" s="624"/>
      <c r="EC17" s="633"/>
    </row>
    <row r="18" spans="2:133" ht="11.25" customHeight="1" x14ac:dyDescent="0.15">
      <c r="B18" s="620" t="s">
        <v>275</v>
      </c>
      <c r="C18" s="621"/>
      <c r="D18" s="621"/>
      <c r="E18" s="621"/>
      <c r="F18" s="621"/>
      <c r="G18" s="621"/>
      <c r="H18" s="621"/>
      <c r="I18" s="621"/>
      <c r="J18" s="621"/>
      <c r="K18" s="621"/>
      <c r="L18" s="621"/>
      <c r="M18" s="621"/>
      <c r="N18" s="621"/>
      <c r="O18" s="621"/>
      <c r="P18" s="621"/>
      <c r="Q18" s="622"/>
      <c r="R18" s="623">
        <v>294549</v>
      </c>
      <c r="S18" s="624"/>
      <c r="T18" s="624"/>
      <c r="U18" s="624"/>
      <c r="V18" s="624"/>
      <c r="W18" s="624"/>
      <c r="X18" s="624"/>
      <c r="Y18" s="625"/>
      <c r="Z18" s="626">
        <v>0.2</v>
      </c>
      <c r="AA18" s="626"/>
      <c r="AB18" s="626"/>
      <c r="AC18" s="626"/>
      <c r="AD18" s="627">
        <v>294549</v>
      </c>
      <c r="AE18" s="627"/>
      <c r="AF18" s="627"/>
      <c r="AG18" s="627"/>
      <c r="AH18" s="627"/>
      <c r="AI18" s="627"/>
      <c r="AJ18" s="627"/>
      <c r="AK18" s="627"/>
      <c r="AL18" s="628">
        <v>0.5</v>
      </c>
      <c r="AM18" s="629"/>
      <c r="AN18" s="629"/>
      <c r="AO18" s="630"/>
      <c r="AP18" s="620" t="s">
        <v>276</v>
      </c>
      <c r="AQ18" s="621"/>
      <c r="AR18" s="621"/>
      <c r="AS18" s="621"/>
      <c r="AT18" s="621"/>
      <c r="AU18" s="621"/>
      <c r="AV18" s="621"/>
      <c r="AW18" s="621"/>
      <c r="AX18" s="621"/>
      <c r="AY18" s="621"/>
      <c r="AZ18" s="621"/>
      <c r="BA18" s="621"/>
      <c r="BB18" s="621"/>
      <c r="BC18" s="621"/>
      <c r="BD18" s="621"/>
      <c r="BE18" s="621"/>
      <c r="BF18" s="622"/>
      <c r="BG18" s="623" t="s">
        <v>132</v>
      </c>
      <c r="BH18" s="624"/>
      <c r="BI18" s="624"/>
      <c r="BJ18" s="624"/>
      <c r="BK18" s="624"/>
      <c r="BL18" s="624"/>
      <c r="BM18" s="624"/>
      <c r="BN18" s="625"/>
      <c r="BO18" s="626" t="s">
        <v>132</v>
      </c>
      <c r="BP18" s="626"/>
      <c r="BQ18" s="626"/>
      <c r="BR18" s="626"/>
      <c r="BS18" s="627" t="s">
        <v>246</v>
      </c>
      <c r="BT18" s="627"/>
      <c r="BU18" s="627"/>
      <c r="BV18" s="627"/>
      <c r="BW18" s="627"/>
      <c r="BX18" s="627"/>
      <c r="BY18" s="627"/>
      <c r="BZ18" s="627"/>
      <c r="CA18" s="627"/>
      <c r="CB18" s="631"/>
      <c r="CD18" s="620" t="s">
        <v>277</v>
      </c>
      <c r="CE18" s="621"/>
      <c r="CF18" s="621"/>
      <c r="CG18" s="621"/>
      <c r="CH18" s="621"/>
      <c r="CI18" s="621"/>
      <c r="CJ18" s="621"/>
      <c r="CK18" s="621"/>
      <c r="CL18" s="621"/>
      <c r="CM18" s="621"/>
      <c r="CN18" s="621"/>
      <c r="CO18" s="621"/>
      <c r="CP18" s="621"/>
      <c r="CQ18" s="622"/>
      <c r="CR18" s="623" t="s">
        <v>184</v>
      </c>
      <c r="CS18" s="624"/>
      <c r="CT18" s="624"/>
      <c r="CU18" s="624"/>
      <c r="CV18" s="624"/>
      <c r="CW18" s="624"/>
      <c r="CX18" s="624"/>
      <c r="CY18" s="625"/>
      <c r="CZ18" s="626" t="s">
        <v>184</v>
      </c>
      <c r="DA18" s="626"/>
      <c r="DB18" s="626"/>
      <c r="DC18" s="626"/>
      <c r="DD18" s="632" t="s">
        <v>184</v>
      </c>
      <c r="DE18" s="624"/>
      <c r="DF18" s="624"/>
      <c r="DG18" s="624"/>
      <c r="DH18" s="624"/>
      <c r="DI18" s="624"/>
      <c r="DJ18" s="624"/>
      <c r="DK18" s="624"/>
      <c r="DL18" s="624"/>
      <c r="DM18" s="624"/>
      <c r="DN18" s="624"/>
      <c r="DO18" s="624"/>
      <c r="DP18" s="625"/>
      <c r="DQ18" s="632" t="s">
        <v>246</v>
      </c>
      <c r="DR18" s="624"/>
      <c r="DS18" s="624"/>
      <c r="DT18" s="624"/>
      <c r="DU18" s="624"/>
      <c r="DV18" s="624"/>
      <c r="DW18" s="624"/>
      <c r="DX18" s="624"/>
      <c r="DY18" s="624"/>
      <c r="DZ18" s="624"/>
      <c r="EA18" s="624"/>
      <c r="EB18" s="624"/>
      <c r="EC18" s="633"/>
    </row>
    <row r="19" spans="2:133" ht="11.25" customHeight="1" x14ac:dyDescent="0.15">
      <c r="B19" s="620" t="s">
        <v>278</v>
      </c>
      <c r="C19" s="621"/>
      <c r="D19" s="621"/>
      <c r="E19" s="621"/>
      <c r="F19" s="621"/>
      <c r="G19" s="621"/>
      <c r="H19" s="621"/>
      <c r="I19" s="621"/>
      <c r="J19" s="621"/>
      <c r="K19" s="621"/>
      <c r="L19" s="621"/>
      <c r="M19" s="621"/>
      <c r="N19" s="621"/>
      <c r="O19" s="621"/>
      <c r="P19" s="621"/>
      <c r="Q19" s="622"/>
      <c r="R19" s="623">
        <v>288468</v>
      </c>
      <c r="S19" s="624"/>
      <c r="T19" s="624"/>
      <c r="U19" s="624"/>
      <c r="V19" s="624"/>
      <c r="W19" s="624"/>
      <c r="X19" s="624"/>
      <c r="Y19" s="625"/>
      <c r="Z19" s="626">
        <v>0.2</v>
      </c>
      <c r="AA19" s="626"/>
      <c r="AB19" s="626"/>
      <c r="AC19" s="626"/>
      <c r="AD19" s="627">
        <v>288468</v>
      </c>
      <c r="AE19" s="627"/>
      <c r="AF19" s="627"/>
      <c r="AG19" s="627"/>
      <c r="AH19" s="627"/>
      <c r="AI19" s="627"/>
      <c r="AJ19" s="627"/>
      <c r="AK19" s="627"/>
      <c r="AL19" s="628">
        <v>0.5</v>
      </c>
      <c r="AM19" s="629"/>
      <c r="AN19" s="629"/>
      <c r="AO19" s="630"/>
      <c r="AP19" s="620" t="s">
        <v>279</v>
      </c>
      <c r="AQ19" s="621"/>
      <c r="AR19" s="621"/>
      <c r="AS19" s="621"/>
      <c r="AT19" s="621"/>
      <c r="AU19" s="621"/>
      <c r="AV19" s="621"/>
      <c r="AW19" s="621"/>
      <c r="AX19" s="621"/>
      <c r="AY19" s="621"/>
      <c r="AZ19" s="621"/>
      <c r="BA19" s="621"/>
      <c r="BB19" s="621"/>
      <c r="BC19" s="621"/>
      <c r="BD19" s="621"/>
      <c r="BE19" s="621"/>
      <c r="BF19" s="622"/>
      <c r="BG19" s="623">
        <v>2872928</v>
      </c>
      <c r="BH19" s="624"/>
      <c r="BI19" s="624"/>
      <c r="BJ19" s="624"/>
      <c r="BK19" s="624"/>
      <c r="BL19" s="624"/>
      <c r="BM19" s="624"/>
      <c r="BN19" s="625"/>
      <c r="BO19" s="626">
        <v>7.1</v>
      </c>
      <c r="BP19" s="626"/>
      <c r="BQ19" s="626"/>
      <c r="BR19" s="626"/>
      <c r="BS19" s="627" t="s">
        <v>246</v>
      </c>
      <c r="BT19" s="627"/>
      <c r="BU19" s="627"/>
      <c r="BV19" s="627"/>
      <c r="BW19" s="627"/>
      <c r="BX19" s="627"/>
      <c r="BY19" s="627"/>
      <c r="BZ19" s="627"/>
      <c r="CA19" s="627"/>
      <c r="CB19" s="631"/>
      <c r="CD19" s="620" t="s">
        <v>280</v>
      </c>
      <c r="CE19" s="621"/>
      <c r="CF19" s="621"/>
      <c r="CG19" s="621"/>
      <c r="CH19" s="621"/>
      <c r="CI19" s="621"/>
      <c r="CJ19" s="621"/>
      <c r="CK19" s="621"/>
      <c r="CL19" s="621"/>
      <c r="CM19" s="621"/>
      <c r="CN19" s="621"/>
      <c r="CO19" s="621"/>
      <c r="CP19" s="621"/>
      <c r="CQ19" s="622"/>
      <c r="CR19" s="623" t="s">
        <v>184</v>
      </c>
      <c r="CS19" s="624"/>
      <c r="CT19" s="624"/>
      <c r="CU19" s="624"/>
      <c r="CV19" s="624"/>
      <c r="CW19" s="624"/>
      <c r="CX19" s="624"/>
      <c r="CY19" s="625"/>
      <c r="CZ19" s="626" t="s">
        <v>246</v>
      </c>
      <c r="DA19" s="626"/>
      <c r="DB19" s="626"/>
      <c r="DC19" s="626"/>
      <c r="DD19" s="632" t="s">
        <v>132</v>
      </c>
      <c r="DE19" s="624"/>
      <c r="DF19" s="624"/>
      <c r="DG19" s="624"/>
      <c r="DH19" s="624"/>
      <c r="DI19" s="624"/>
      <c r="DJ19" s="624"/>
      <c r="DK19" s="624"/>
      <c r="DL19" s="624"/>
      <c r="DM19" s="624"/>
      <c r="DN19" s="624"/>
      <c r="DO19" s="624"/>
      <c r="DP19" s="625"/>
      <c r="DQ19" s="632" t="s">
        <v>184</v>
      </c>
      <c r="DR19" s="624"/>
      <c r="DS19" s="624"/>
      <c r="DT19" s="624"/>
      <c r="DU19" s="624"/>
      <c r="DV19" s="624"/>
      <c r="DW19" s="624"/>
      <c r="DX19" s="624"/>
      <c r="DY19" s="624"/>
      <c r="DZ19" s="624"/>
      <c r="EA19" s="624"/>
      <c r="EB19" s="624"/>
      <c r="EC19" s="633"/>
    </row>
    <row r="20" spans="2:133" ht="11.25" customHeight="1" x14ac:dyDescent="0.15">
      <c r="B20" s="636" t="s">
        <v>281</v>
      </c>
      <c r="C20" s="637"/>
      <c r="D20" s="637"/>
      <c r="E20" s="637"/>
      <c r="F20" s="637"/>
      <c r="G20" s="637"/>
      <c r="H20" s="637"/>
      <c r="I20" s="637"/>
      <c r="J20" s="637"/>
      <c r="K20" s="637"/>
      <c r="L20" s="637"/>
      <c r="M20" s="637"/>
      <c r="N20" s="637"/>
      <c r="O20" s="637"/>
      <c r="P20" s="637"/>
      <c r="Q20" s="638"/>
      <c r="R20" s="623">
        <v>6081</v>
      </c>
      <c r="S20" s="624"/>
      <c r="T20" s="624"/>
      <c r="U20" s="624"/>
      <c r="V20" s="624"/>
      <c r="W20" s="624"/>
      <c r="X20" s="624"/>
      <c r="Y20" s="625"/>
      <c r="Z20" s="626">
        <v>0</v>
      </c>
      <c r="AA20" s="626"/>
      <c r="AB20" s="626"/>
      <c r="AC20" s="626"/>
      <c r="AD20" s="627">
        <v>6081</v>
      </c>
      <c r="AE20" s="627"/>
      <c r="AF20" s="627"/>
      <c r="AG20" s="627"/>
      <c r="AH20" s="627"/>
      <c r="AI20" s="627"/>
      <c r="AJ20" s="627"/>
      <c r="AK20" s="627"/>
      <c r="AL20" s="628">
        <v>0</v>
      </c>
      <c r="AM20" s="629"/>
      <c r="AN20" s="629"/>
      <c r="AO20" s="630"/>
      <c r="AP20" s="620" t="s">
        <v>282</v>
      </c>
      <c r="AQ20" s="621"/>
      <c r="AR20" s="621"/>
      <c r="AS20" s="621"/>
      <c r="AT20" s="621"/>
      <c r="AU20" s="621"/>
      <c r="AV20" s="621"/>
      <c r="AW20" s="621"/>
      <c r="AX20" s="621"/>
      <c r="AY20" s="621"/>
      <c r="AZ20" s="621"/>
      <c r="BA20" s="621"/>
      <c r="BB20" s="621"/>
      <c r="BC20" s="621"/>
      <c r="BD20" s="621"/>
      <c r="BE20" s="621"/>
      <c r="BF20" s="622"/>
      <c r="BG20" s="623">
        <v>2872928</v>
      </c>
      <c r="BH20" s="624"/>
      <c r="BI20" s="624"/>
      <c r="BJ20" s="624"/>
      <c r="BK20" s="624"/>
      <c r="BL20" s="624"/>
      <c r="BM20" s="624"/>
      <c r="BN20" s="625"/>
      <c r="BO20" s="626">
        <v>7.1</v>
      </c>
      <c r="BP20" s="626"/>
      <c r="BQ20" s="626"/>
      <c r="BR20" s="626"/>
      <c r="BS20" s="627" t="s">
        <v>184</v>
      </c>
      <c r="BT20" s="627"/>
      <c r="BU20" s="627"/>
      <c r="BV20" s="627"/>
      <c r="BW20" s="627"/>
      <c r="BX20" s="627"/>
      <c r="BY20" s="627"/>
      <c r="BZ20" s="627"/>
      <c r="CA20" s="627"/>
      <c r="CB20" s="631"/>
      <c r="CD20" s="620" t="s">
        <v>283</v>
      </c>
      <c r="CE20" s="621"/>
      <c r="CF20" s="621"/>
      <c r="CG20" s="621"/>
      <c r="CH20" s="621"/>
      <c r="CI20" s="621"/>
      <c r="CJ20" s="621"/>
      <c r="CK20" s="621"/>
      <c r="CL20" s="621"/>
      <c r="CM20" s="621"/>
      <c r="CN20" s="621"/>
      <c r="CO20" s="621"/>
      <c r="CP20" s="621"/>
      <c r="CQ20" s="622"/>
      <c r="CR20" s="623">
        <v>124709832</v>
      </c>
      <c r="CS20" s="624"/>
      <c r="CT20" s="624"/>
      <c r="CU20" s="624"/>
      <c r="CV20" s="624"/>
      <c r="CW20" s="624"/>
      <c r="CX20" s="624"/>
      <c r="CY20" s="625"/>
      <c r="CZ20" s="626">
        <v>100</v>
      </c>
      <c r="DA20" s="626"/>
      <c r="DB20" s="626"/>
      <c r="DC20" s="626"/>
      <c r="DD20" s="632">
        <v>15661157</v>
      </c>
      <c r="DE20" s="624"/>
      <c r="DF20" s="624"/>
      <c r="DG20" s="624"/>
      <c r="DH20" s="624"/>
      <c r="DI20" s="624"/>
      <c r="DJ20" s="624"/>
      <c r="DK20" s="624"/>
      <c r="DL20" s="624"/>
      <c r="DM20" s="624"/>
      <c r="DN20" s="624"/>
      <c r="DO20" s="624"/>
      <c r="DP20" s="625"/>
      <c r="DQ20" s="632">
        <v>74818205</v>
      </c>
      <c r="DR20" s="624"/>
      <c r="DS20" s="624"/>
      <c r="DT20" s="624"/>
      <c r="DU20" s="624"/>
      <c r="DV20" s="624"/>
      <c r="DW20" s="624"/>
      <c r="DX20" s="624"/>
      <c r="DY20" s="624"/>
      <c r="DZ20" s="624"/>
      <c r="EA20" s="624"/>
      <c r="EB20" s="624"/>
      <c r="EC20" s="633"/>
    </row>
    <row r="21" spans="2:133" ht="11.25" customHeight="1" x14ac:dyDescent="0.15">
      <c r="B21" s="620" t="s">
        <v>284</v>
      </c>
      <c r="C21" s="621"/>
      <c r="D21" s="621"/>
      <c r="E21" s="621"/>
      <c r="F21" s="621"/>
      <c r="G21" s="621"/>
      <c r="H21" s="621"/>
      <c r="I21" s="621"/>
      <c r="J21" s="621"/>
      <c r="K21" s="621"/>
      <c r="L21" s="621"/>
      <c r="M21" s="621"/>
      <c r="N21" s="621"/>
      <c r="O21" s="621"/>
      <c r="P21" s="621"/>
      <c r="Q21" s="622"/>
      <c r="R21" s="623">
        <v>15223268</v>
      </c>
      <c r="S21" s="624"/>
      <c r="T21" s="624"/>
      <c r="U21" s="624"/>
      <c r="V21" s="624"/>
      <c r="W21" s="624"/>
      <c r="X21" s="624"/>
      <c r="Y21" s="625"/>
      <c r="Z21" s="626">
        <v>11.3</v>
      </c>
      <c r="AA21" s="626"/>
      <c r="AB21" s="626"/>
      <c r="AC21" s="626"/>
      <c r="AD21" s="627">
        <v>11046633</v>
      </c>
      <c r="AE21" s="627"/>
      <c r="AF21" s="627"/>
      <c r="AG21" s="627"/>
      <c r="AH21" s="627"/>
      <c r="AI21" s="627"/>
      <c r="AJ21" s="627"/>
      <c r="AK21" s="627"/>
      <c r="AL21" s="628">
        <v>18.8</v>
      </c>
      <c r="AM21" s="629"/>
      <c r="AN21" s="629"/>
      <c r="AO21" s="630"/>
      <c r="AP21" s="620" t="s">
        <v>285</v>
      </c>
      <c r="AQ21" s="639"/>
      <c r="AR21" s="639"/>
      <c r="AS21" s="639"/>
      <c r="AT21" s="639"/>
      <c r="AU21" s="639"/>
      <c r="AV21" s="639"/>
      <c r="AW21" s="639"/>
      <c r="AX21" s="639"/>
      <c r="AY21" s="639"/>
      <c r="AZ21" s="639"/>
      <c r="BA21" s="639"/>
      <c r="BB21" s="639"/>
      <c r="BC21" s="639"/>
      <c r="BD21" s="639"/>
      <c r="BE21" s="639"/>
      <c r="BF21" s="640"/>
      <c r="BG21" s="623">
        <v>86218</v>
      </c>
      <c r="BH21" s="624"/>
      <c r="BI21" s="624"/>
      <c r="BJ21" s="624"/>
      <c r="BK21" s="624"/>
      <c r="BL21" s="624"/>
      <c r="BM21" s="624"/>
      <c r="BN21" s="625"/>
      <c r="BO21" s="626">
        <v>0.2</v>
      </c>
      <c r="BP21" s="626"/>
      <c r="BQ21" s="626"/>
      <c r="BR21" s="626"/>
      <c r="BS21" s="627" t="s">
        <v>246</v>
      </c>
      <c r="BT21" s="627"/>
      <c r="BU21" s="627"/>
      <c r="BV21" s="627"/>
      <c r="BW21" s="627"/>
      <c r="BX21" s="627"/>
      <c r="BY21" s="627"/>
      <c r="BZ21" s="627"/>
      <c r="CA21" s="627"/>
      <c r="CB21" s="631"/>
      <c r="CD21" s="646"/>
      <c r="CE21" s="647"/>
      <c r="CF21" s="647"/>
      <c r="CG21" s="647"/>
      <c r="CH21" s="647"/>
      <c r="CI21" s="647"/>
      <c r="CJ21" s="647"/>
      <c r="CK21" s="647"/>
      <c r="CL21" s="647"/>
      <c r="CM21" s="647"/>
      <c r="CN21" s="647"/>
      <c r="CO21" s="647"/>
      <c r="CP21" s="647"/>
      <c r="CQ21" s="648"/>
      <c r="CR21" s="649"/>
      <c r="CS21" s="642"/>
      <c r="CT21" s="642"/>
      <c r="CU21" s="642"/>
      <c r="CV21" s="642"/>
      <c r="CW21" s="642"/>
      <c r="CX21" s="642"/>
      <c r="CY21" s="650"/>
      <c r="CZ21" s="651"/>
      <c r="DA21" s="651"/>
      <c r="DB21" s="651"/>
      <c r="DC21" s="651"/>
      <c r="DD21" s="641"/>
      <c r="DE21" s="642"/>
      <c r="DF21" s="642"/>
      <c r="DG21" s="642"/>
      <c r="DH21" s="642"/>
      <c r="DI21" s="642"/>
      <c r="DJ21" s="642"/>
      <c r="DK21" s="642"/>
      <c r="DL21" s="642"/>
      <c r="DM21" s="642"/>
      <c r="DN21" s="642"/>
      <c r="DO21" s="642"/>
      <c r="DP21" s="650"/>
      <c r="DQ21" s="641"/>
      <c r="DR21" s="642"/>
      <c r="DS21" s="642"/>
      <c r="DT21" s="642"/>
      <c r="DU21" s="642"/>
      <c r="DV21" s="642"/>
      <c r="DW21" s="642"/>
      <c r="DX21" s="642"/>
      <c r="DY21" s="642"/>
      <c r="DZ21" s="642"/>
      <c r="EA21" s="642"/>
      <c r="EB21" s="642"/>
      <c r="EC21" s="643"/>
    </row>
    <row r="22" spans="2:133" ht="11.25" customHeight="1" x14ac:dyDescent="0.15">
      <c r="B22" s="620" t="s">
        <v>286</v>
      </c>
      <c r="C22" s="621"/>
      <c r="D22" s="621"/>
      <c r="E22" s="621"/>
      <c r="F22" s="621"/>
      <c r="G22" s="621"/>
      <c r="H22" s="621"/>
      <c r="I22" s="621"/>
      <c r="J22" s="621"/>
      <c r="K22" s="621"/>
      <c r="L22" s="621"/>
      <c r="M22" s="621"/>
      <c r="N22" s="621"/>
      <c r="O22" s="621"/>
      <c r="P22" s="621"/>
      <c r="Q22" s="622"/>
      <c r="R22" s="623">
        <v>11046633</v>
      </c>
      <c r="S22" s="624"/>
      <c r="T22" s="624"/>
      <c r="U22" s="624"/>
      <c r="V22" s="624"/>
      <c r="W22" s="624"/>
      <c r="X22" s="624"/>
      <c r="Y22" s="625"/>
      <c r="Z22" s="626">
        <v>8.1999999999999993</v>
      </c>
      <c r="AA22" s="626"/>
      <c r="AB22" s="626"/>
      <c r="AC22" s="626"/>
      <c r="AD22" s="627">
        <v>11046633</v>
      </c>
      <c r="AE22" s="627"/>
      <c r="AF22" s="627"/>
      <c r="AG22" s="627"/>
      <c r="AH22" s="627"/>
      <c r="AI22" s="627"/>
      <c r="AJ22" s="627"/>
      <c r="AK22" s="627"/>
      <c r="AL22" s="628">
        <v>18.8</v>
      </c>
      <c r="AM22" s="629"/>
      <c r="AN22" s="629"/>
      <c r="AO22" s="630"/>
      <c r="AP22" s="620" t="s">
        <v>287</v>
      </c>
      <c r="AQ22" s="639"/>
      <c r="AR22" s="639"/>
      <c r="AS22" s="639"/>
      <c r="AT22" s="639"/>
      <c r="AU22" s="639"/>
      <c r="AV22" s="639"/>
      <c r="AW22" s="639"/>
      <c r="AX22" s="639"/>
      <c r="AY22" s="639"/>
      <c r="AZ22" s="639"/>
      <c r="BA22" s="639"/>
      <c r="BB22" s="639"/>
      <c r="BC22" s="639"/>
      <c r="BD22" s="639"/>
      <c r="BE22" s="639"/>
      <c r="BF22" s="640"/>
      <c r="BG22" s="623" t="s">
        <v>132</v>
      </c>
      <c r="BH22" s="624"/>
      <c r="BI22" s="624"/>
      <c r="BJ22" s="624"/>
      <c r="BK22" s="624"/>
      <c r="BL22" s="624"/>
      <c r="BM22" s="624"/>
      <c r="BN22" s="625"/>
      <c r="BO22" s="626" t="s">
        <v>184</v>
      </c>
      <c r="BP22" s="626"/>
      <c r="BQ22" s="626"/>
      <c r="BR22" s="626"/>
      <c r="BS22" s="627" t="s">
        <v>132</v>
      </c>
      <c r="BT22" s="627"/>
      <c r="BU22" s="627"/>
      <c r="BV22" s="627"/>
      <c r="BW22" s="627"/>
      <c r="BX22" s="627"/>
      <c r="BY22" s="627"/>
      <c r="BZ22" s="627"/>
      <c r="CA22" s="627"/>
      <c r="CB22" s="631"/>
      <c r="CD22" s="605" t="s">
        <v>288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289</v>
      </c>
      <c r="C23" s="621"/>
      <c r="D23" s="621"/>
      <c r="E23" s="621"/>
      <c r="F23" s="621"/>
      <c r="G23" s="621"/>
      <c r="H23" s="621"/>
      <c r="I23" s="621"/>
      <c r="J23" s="621"/>
      <c r="K23" s="621"/>
      <c r="L23" s="621"/>
      <c r="M23" s="621"/>
      <c r="N23" s="621"/>
      <c r="O23" s="621"/>
      <c r="P23" s="621"/>
      <c r="Q23" s="622"/>
      <c r="R23" s="623">
        <v>3631957</v>
      </c>
      <c r="S23" s="624"/>
      <c r="T23" s="624"/>
      <c r="U23" s="624"/>
      <c r="V23" s="624"/>
      <c r="W23" s="624"/>
      <c r="X23" s="624"/>
      <c r="Y23" s="625"/>
      <c r="Z23" s="626">
        <v>2.7</v>
      </c>
      <c r="AA23" s="626"/>
      <c r="AB23" s="626"/>
      <c r="AC23" s="626"/>
      <c r="AD23" s="627" t="s">
        <v>184</v>
      </c>
      <c r="AE23" s="627"/>
      <c r="AF23" s="627"/>
      <c r="AG23" s="627"/>
      <c r="AH23" s="627"/>
      <c r="AI23" s="627"/>
      <c r="AJ23" s="627"/>
      <c r="AK23" s="627"/>
      <c r="AL23" s="628" t="s">
        <v>246</v>
      </c>
      <c r="AM23" s="629"/>
      <c r="AN23" s="629"/>
      <c r="AO23" s="630"/>
      <c r="AP23" s="620" t="s">
        <v>290</v>
      </c>
      <c r="AQ23" s="639"/>
      <c r="AR23" s="639"/>
      <c r="AS23" s="639"/>
      <c r="AT23" s="639"/>
      <c r="AU23" s="639"/>
      <c r="AV23" s="639"/>
      <c r="AW23" s="639"/>
      <c r="AX23" s="639"/>
      <c r="AY23" s="639"/>
      <c r="AZ23" s="639"/>
      <c r="BA23" s="639"/>
      <c r="BB23" s="639"/>
      <c r="BC23" s="639"/>
      <c r="BD23" s="639"/>
      <c r="BE23" s="639"/>
      <c r="BF23" s="640"/>
      <c r="BG23" s="623">
        <v>2786710</v>
      </c>
      <c r="BH23" s="624"/>
      <c r="BI23" s="624"/>
      <c r="BJ23" s="624"/>
      <c r="BK23" s="624"/>
      <c r="BL23" s="624"/>
      <c r="BM23" s="624"/>
      <c r="BN23" s="625"/>
      <c r="BO23" s="626">
        <v>6.9</v>
      </c>
      <c r="BP23" s="626"/>
      <c r="BQ23" s="626"/>
      <c r="BR23" s="626"/>
      <c r="BS23" s="627" t="s">
        <v>184</v>
      </c>
      <c r="BT23" s="627"/>
      <c r="BU23" s="627"/>
      <c r="BV23" s="627"/>
      <c r="BW23" s="627"/>
      <c r="BX23" s="627"/>
      <c r="BY23" s="627"/>
      <c r="BZ23" s="627"/>
      <c r="CA23" s="627"/>
      <c r="CB23" s="631"/>
      <c r="CD23" s="605" t="s">
        <v>229</v>
      </c>
      <c r="CE23" s="606"/>
      <c r="CF23" s="606"/>
      <c r="CG23" s="606"/>
      <c r="CH23" s="606"/>
      <c r="CI23" s="606"/>
      <c r="CJ23" s="606"/>
      <c r="CK23" s="606"/>
      <c r="CL23" s="606"/>
      <c r="CM23" s="606"/>
      <c r="CN23" s="606"/>
      <c r="CO23" s="606"/>
      <c r="CP23" s="606"/>
      <c r="CQ23" s="607"/>
      <c r="CR23" s="605" t="s">
        <v>291</v>
      </c>
      <c r="CS23" s="606"/>
      <c r="CT23" s="606"/>
      <c r="CU23" s="606"/>
      <c r="CV23" s="606"/>
      <c r="CW23" s="606"/>
      <c r="CX23" s="606"/>
      <c r="CY23" s="607"/>
      <c r="CZ23" s="605" t="s">
        <v>292</v>
      </c>
      <c r="DA23" s="606"/>
      <c r="DB23" s="606"/>
      <c r="DC23" s="607"/>
      <c r="DD23" s="605" t="s">
        <v>293</v>
      </c>
      <c r="DE23" s="606"/>
      <c r="DF23" s="606"/>
      <c r="DG23" s="606"/>
      <c r="DH23" s="606"/>
      <c r="DI23" s="606"/>
      <c r="DJ23" s="606"/>
      <c r="DK23" s="607"/>
      <c r="DL23" s="652" t="s">
        <v>294</v>
      </c>
      <c r="DM23" s="653"/>
      <c r="DN23" s="653"/>
      <c r="DO23" s="653"/>
      <c r="DP23" s="653"/>
      <c r="DQ23" s="653"/>
      <c r="DR23" s="653"/>
      <c r="DS23" s="653"/>
      <c r="DT23" s="653"/>
      <c r="DU23" s="653"/>
      <c r="DV23" s="654"/>
      <c r="DW23" s="605" t="s">
        <v>295</v>
      </c>
      <c r="DX23" s="606"/>
      <c r="DY23" s="606"/>
      <c r="DZ23" s="606"/>
      <c r="EA23" s="606"/>
      <c r="EB23" s="606"/>
      <c r="EC23" s="607"/>
    </row>
    <row r="24" spans="2:133" ht="11.25" customHeight="1" x14ac:dyDescent="0.15">
      <c r="B24" s="620" t="s">
        <v>296</v>
      </c>
      <c r="C24" s="621"/>
      <c r="D24" s="621"/>
      <c r="E24" s="621"/>
      <c r="F24" s="621"/>
      <c r="G24" s="621"/>
      <c r="H24" s="621"/>
      <c r="I24" s="621"/>
      <c r="J24" s="621"/>
      <c r="K24" s="621"/>
      <c r="L24" s="621"/>
      <c r="M24" s="621"/>
      <c r="N24" s="621"/>
      <c r="O24" s="621"/>
      <c r="P24" s="621"/>
      <c r="Q24" s="622"/>
      <c r="R24" s="623">
        <v>544678</v>
      </c>
      <c r="S24" s="624"/>
      <c r="T24" s="624"/>
      <c r="U24" s="624"/>
      <c r="V24" s="624"/>
      <c r="W24" s="624"/>
      <c r="X24" s="624"/>
      <c r="Y24" s="625"/>
      <c r="Z24" s="626">
        <v>0.4</v>
      </c>
      <c r="AA24" s="626"/>
      <c r="AB24" s="626"/>
      <c r="AC24" s="626"/>
      <c r="AD24" s="627" t="s">
        <v>184</v>
      </c>
      <c r="AE24" s="627"/>
      <c r="AF24" s="627"/>
      <c r="AG24" s="627"/>
      <c r="AH24" s="627"/>
      <c r="AI24" s="627"/>
      <c r="AJ24" s="627"/>
      <c r="AK24" s="627"/>
      <c r="AL24" s="628" t="s">
        <v>132</v>
      </c>
      <c r="AM24" s="629"/>
      <c r="AN24" s="629"/>
      <c r="AO24" s="630"/>
      <c r="AP24" s="620" t="s">
        <v>297</v>
      </c>
      <c r="AQ24" s="639"/>
      <c r="AR24" s="639"/>
      <c r="AS24" s="639"/>
      <c r="AT24" s="639"/>
      <c r="AU24" s="639"/>
      <c r="AV24" s="639"/>
      <c r="AW24" s="639"/>
      <c r="AX24" s="639"/>
      <c r="AY24" s="639"/>
      <c r="AZ24" s="639"/>
      <c r="BA24" s="639"/>
      <c r="BB24" s="639"/>
      <c r="BC24" s="639"/>
      <c r="BD24" s="639"/>
      <c r="BE24" s="639"/>
      <c r="BF24" s="640"/>
      <c r="BG24" s="623" t="s">
        <v>132</v>
      </c>
      <c r="BH24" s="624"/>
      <c r="BI24" s="624"/>
      <c r="BJ24" s="624"/>
      <c r="BK24" s="624"/>
      <c r="BL24" s="624"/>
      <c r="BM24" s="624"/>
      <c r="BN24" s="625"/>
      <c r="BO24" s="626" t="s">
        <v>246</v>
      </c>
      <c r="BP24" s="626"/>
      <c r="BQ24" s="626"/>
      <c r="BR24" s="626"/>
      <c r="BS24" s="627" t="s">
        <v>184</v>
      </c>
      <c r="BT24" s="627"/>
      <c r="BU24" s="627"/>
      <c r="BV24" s="627"/>
      <c r="BW24" s="627"/>
      <c r="BX24" s="627"/>
      <c r="BY24" s="627"/>
      <c r="BZ24" s="627"/>
      <c r="CA24" s="627"/>
      <c r="CB24" s="631"/>
      <c r="CD24" s="609" t="s">
        <v>298</v>
      </c>
      <c r="CE24" s="610"/>
      <c r="CF24" s="610"/>
      <c r="CG24" s="610"/>
      <c r="CH24" s="610"/>
      <c r="CI24" s="610"/>
      <c r="CJ24" s="610"/>
      <c r="CK24" s="610"/>
      <c r="CL24" s="610"/>
      <c r="CM24" s="610"/>
      <c r="CN24" s="610"/>
      <c r="CO24" s="610"/>
      <c r="CP24" s="610"/>
      <c r="CQ24" s="611"/>
      <c r="CR24" s="612">
        <v>56416189</v>
      </c>
      <c r="CS24" s="613"/>
      <c r="CT24" s="613"/>
      <c r="CU24" s="613"/>
      <c r="CV24" s="613"/>
      <c r="CW24" s="613"/>
      <c r="CX24" s="613"/>
      <c r="CY24" s="614"/>
      <c r="CZ24" s="617">
        <v>45.2</v>
      </c>
      <c r="DA24" s="618"/>
      <c r="DB24" s="618"/>
      <c r="DC24" s="634"/>
      <c r="DD24" s="655">
        <v>34433802</v>
      </c>
      <c r="DE24" s="613"/>
      <c r="DF24" s="613"/>
      <c r="DG24" s="613"/>
      <c r="DH24" s="613"/>
      <c r="DI24" s="613"/>
      <c r="DJ24" s="613"/>
      <c r="DK24" s="614"/>
      <c r="DL24" s="655">
        <v>33045926</v>
      </c>
      <c r="DM24" s="613"/>
      <c r="DN24" s="613"/>
      <c r="DO24" s="613"/>
      <c r="DP24" s="613"/>
      <c r="DQ24" s="613"/>
      <c r="DR24" s="613"/>
      <c r="DS24" s="613"/>
      <c r="DT24" s="613"/>
      <c r="DU24" s="613"/>
      <c r="DV24" s="614"/>
      <c r="DW24" s="617">
        <v>54.1</v>
      </c>
      <c r="DX24" s="618"/>
      <c r="DY24" s="618"/>
      <c r="DZ24" s="618"/>
      <c r="EA24" s="618"/>
      <c r="EB24" s="618"/>
      <c r="EC24" s="619"/>
    </row>
    <row r="25" spans="2:133" ht="11.25" customHeight="1" x14ac:dyDescent="0.15">
      <c r="B25" s="620" t="s">
        <v>299</v>
      </c>
      <c r="C25" s="621"/>
      <c r="D25" s="621"/>
      <c r="E25" s="621"/>
      <c r="F25" s="621"/>
      <c r="G25" s="621"/>
      <c r="H25" s="621"/>
      <c r="I25" s="621"/>
      <c r="J25" s="621"/>
      <c r="K25" s="621"/>
      <c r="L25" s="621"/>
      <c r="M25" s="621"/>
      <c r="N25" s="621"/>
      <c r="O25" s="621"/>
      <c r="P25" s="621"/>
      <c r="Q25" s="622"/>
      <c r="R25" s="623">
        <v>65557200</v>
      </c>
      <c r="S25" s="624"/>
      <c r="T25" s="624"/>
      <c r="U25" s="624"/>
      <c r="V25" s="624"/>
      <c r="W25" s="624"/>
      <c r="X25" s="624"/>
      <c r="Y25" s="625"/>
      <c r="Z25" s="626">
        <v>48.6</v>
      </c>
      <c r="AA25" s="626"/>
      <c r="AB25" s="626"/>
      <c r="AC25" s="626"/>
      <c r="AD25" s="627">
        <v>58593855</v>
      </c>
      <c r="AE25" s="627"/>
      <c r="AF25" s="627"/>
      <c r="AG25" s="627"/>
      <c r="AH25" s="627"/>
      <c r="AI25" s="627"/>
      <c r="AJ25" s="627"/>
      <c r="AK25" s="627"/>
      <c r="AL25" s="628">
        <v>99.6</v>
      </c>
      <c r="AM25" s="629"/>
      <c r="AN25" s="629"/>
      <c r="AO25" s="630"/>
      <c r="AP25" s="620" t="s">
        <v>300</v>
      </c>
      <c r="AQ25" s="639"/>
      <c r="AR25" s="639"/>
      <c r="AS25" s="639"/>
      <c r="AT25" s="639"/>
      <c r="AU25" s="639"/>
      <c r="AV25" s="639"/>
      <c r="AW25" s="639"/>
      <c r="AX25" s="639"/>
      <c r="AY25" s="639"/>
      <c r="AZ25" s="639"/>
      <c r="BA25" s="639"/>
      <c r="BB25" s="639"/>
      <c r="BC25" s="639"/>
      <c r="BD25" s="639"/>
      <c r="BE25" s="639"/>
      <c r="BF25" s="640"/>
      <c r="BG25" s="623" t="s">
        <v>184</v>
      </c>
      <c r="BH25" s="624"/>
      <c r="BI25" s="624"/>
      <c r="BJ25" s="624"/>
      <c r="BK25" s="624"/>
      <c r="BL25" s="624"/>
      <c r="BM25" s="624"/>
      <c r="BN25" s="625"/>
      <c r="BO25" s="626" t="s">
        <v>132</v>
      </c>
      <c r="BP25" s="626"/>
      <c r="BQ25" s="626"/>
      <c r="BR25" s="626"/>
      <c r="BS25" s="627" t="s">
        <v>246</v>
      </c>
      <c r="BT25" s="627"/>
      <c r="BU25" s="627"/>
      <c r="BV25" s="627"/>
      <c r="BW25" s="627"/>
      <c r="BX25" s="627"/>
      <c r="BY25" s="627"/>
      <c r="BZ25" s="627"/>
      <c r="CA25" s="627"/>
      <c r="CB25" s="631"/>
      <c r="CD25" s="620" t="s">
        <v>301</v>
      </c>
      <c r="CE25" s="621"/>
      <c r="CF25" s="621"/>
      <c r="CG25" s="621"/>
      <c r="CH25" s="621"/>
      <c r="CI25" s="621"/>
      <c r="CJ25" s="621"/>
      <c r="CK25" s="621"/>
      <c r="CL25" s="621"/>
      <c r="CM25" s="621"/>
      <c r="CN25" s="621"/>
      <c r="CO25" s="621"/>
      <c r="CP25" s="621"/>
      <c r="CQ25" s="622"/>
      <c r="CR25" s="623">
        <v>18880859</v>
      </c>
      <c r="CS25" s="644"/>
      <c r="CT25" s="644"/>
      <c r="CU25" s="644"/>
      <c r="CV25" s="644"/>
      <c r="CW25" s="644"/>
      <c r="CX25" s="644"/>
      <c r="CY25" s="645"/>
      <c r="CZ25" s="628">
        <v>15.1</v>
      </c>
      <c r="DA25" s="656"/>
      <c r="DB25" s="656"/>
      <c r="DC25" s="658"/>
      <c r="DD25" s="632">
        <v>17836114</v>
      </c>
      <c r="DE25" s="644"/>
      <c r="DF25" s="644"/>
      <c r="DG25" s="644"/>
      <c r="DH25" s="644"/>
      <c r="DI25" s="644"/>
      <c r="DJ25" s="644"/>
      <c r="DK25" s="645"/>
      <c r="DL25" s="632">
        <v>17297479</v>
      </c>
      <c r="DM25" s="644"/>
      <c r="DN25" s="644"/>
      <c r="DO25" s="644"/>
      <c r="DP25" s="644"/>
      <c r="DQ25" s="644"/>
      <c r="DR25" s="644"/>
      <c r="DS25" s="644"/>
      <c r="DT25" s="644"/>
      <c r="DU25" s="644"/>
      <c r="DV25" s="645"/>
      <c r="DW25" s="628">
        <v>28.3</v>
      </c>
      <c r="DX25" s="656"/>
      <c r="DY25" s="656"/>
      <c r="DZ25" s="656"/>
      <c r="EA25" s="656"/>
      <c r="EB25" s="656"/>
      <c r="EC25" s="657"/>
    </row>
    <row r="26" spans="2:133" ht="11.25" customHeight="1" x14ac:dyDescent="0.15">
      <c r="B26" s="620" t="s">
        <v>302</v>
      </c>
      <c r="C26" s="621"/>
      <c r="D26" s="621"/>
      <c r="E26" s="621"/>
      <c r="F26" s="621"/>
      <c r="G26" s="621"/>
      <c r="H26" s="621"/>
      <c r="I26" s="621"/>
      <c r="J26" s="621"/>
      <c r="K26" s="621"/>
      <c r="L26" s="621"/>
      <c r="M26" s="621"/>
      <c r="N26" s="621"/>
      <c r="O26" s="621"/>
      <c r="P26" s="621"/>
      <c r="Q26" s="622"/>
      <c r="R26" s="623">
        <v>38975</v>
      </c>
      <c r="S26" s="624"/>
      <c r="T26" s="624"/>
      <c r="U26" s="624"/>
      <c r="V26" s="624"/>
      <c r="W26" s="624"/>
      <c r="X26" s="624"/>
      <c r="Y26" s="625"/>
      <c r="Z26" s="626">
        <v>0</v>
      </c>
      <c r="AA26" s="626"/>
      <c r="AB26" s="626"/>
      <c r="AC26" s="626"/>
      <c r="AD26" s="627">
        <v>38975</v>
      </c>
      <c r="AE26" s="627"/>
      <c r="AF26" s="627"/>
      <c r="AG26" s="627"/>
      <c r="AH26" s="627"/>
      <c r="AI26" s="627"/>
      <c r="AJ26" s="627"/>
      <c r="AK26" s="627"/>
      <c r="AL26" s="628">
        <v>0.1</v>
      </c>
      <c r="AM26" s="629"/>
      <c r="AN26" s="629"/>
      <c r="AO26" s="630"/>
      <c r="AP26" s="620" t="s">
        <v>303</v>
      </c>
      <c r="AQ26" s="639"/>
      <c r="AR26" s="639"/>
      <c r="AS26" s="639"/>
      <c r="AT26" s="639"/>
      <c r="AU26" s="639"/>
      <c r="AV26" s="639"/>
      <c r="AW26" s="639"/>
      <c r="AX26" s="639"/>
      <c r="AY26" s="639"/>
      <c r="AZ26" s="639"/>
      <c r="BA26" s="639"/>
      <c r="BB26" s="639"/>
      <c r="BC26" s="639"/>
      <c r="BD26" s="639"/>
      <c r="BE26" s="639"/>
      <c r="BF26" s="640"/>
      <c r="BG26" s="623" t="s">
        <v>246</v>
      </c>
      <c r="BH26" s="624"/>
      <c r="BI26" s="624"/>
      <c r="BJ26" s="624"/>
      <c r="BK26" s="624"/>
      <c r="BL26" s="624"/>
      <c r="BM26" s="624"/>
      <c r="BN26" s="625"/>
      <c r="BO26" s="626" t="s">
        <v>132</v>
      </c>
      <c r="BP26" s="626"/>
      <c r="BQ26" s="626"/>
      <c r="BR26" s="626"/>
      <c r="BS26" s="627" t="s">
        <v>132</v>
      </c>
      <c r="BT26" s="627"/>
      <c r="BU26" s="627"/>
      <c r="BV26" s="627"/>
      <c r="BW26" s="627"/>
      <c r="BX26" s="627"/>
      <c r="BY26" s="627"/>
      <c r="BZ26" s="627"/>
      <c r="CA26" s="627"/>
      <c r="CB26" s="631"/>
      <c r="CD26" s="620" t="s">
        <v>304</v>
      </c>
      <c r="CE26" s="621"/>
      <c r="CF26" s="621"/>
      <c r="CG26" s="621"/>
      <c r="CH26" s="621"/>
      <c r="CI26" s="621"/>
      <c r="CJ26" s="621"/>
      <c r="CK26" s="621"/>
      <c r="CL26" s="621"/>
      <c r="CM26" s="621"/>
      <c r="CN26" s="621"/>
      <c r="CO26" s="621"/>
      <c r="CP26" s="621"/>
      <c r="CQ26" s="622"/>
      <c r="CR26" s="623">
        <v>12854850</v>
      </c>
      <c r="CS26" s="624"/>
      <c r="CT26" s="624"/>
      <c r="CU26" s="624"/>
      <c r="CV26" s="624"/>
      <c r="CW26" s="624"/>
      <c r="CX26" s="624"/>
      <c r="CY26" s="625"/>
      <c r="CZ26" s="628">
        <v>10.3</v>
      </c>
      <c r="DA26" s="656"/>
      <c r="DB26" s="656"/>
      <c r="DC26" s="658"/>
      <c r="DD26" s="632">
        <v>12133950</v>
      </c>
      <c r="DE26" s="624"/>
      <c r="DF26" s="624"/>
      <c r="DG26" s="624"/>
      <c r="DH26" s="624"/>
      <c r="DI26" s="624"/>
      <c r="DJ26" s="624"/>
      <c r="DK26" s="625"/>
      <c r="DL26" s="632" t="s">
        <v>132</v>
      </c>
      <c r="DM26" s="624"/>
      <c r="DN26" s="624"/>
      <c r="DO26" s="624"/>
      <c r="DP26" s="624"/>
      <c r="DQ26" s="624"/>
      <c r="DR26" s="624"/>
      <c r="DS26" s="624"/>
      <c r="DT26" s="624"/>
      <c r="DU26" s="624"/>
      <c r="DV26" s="625"/>
      <c r="DW26" s="628" t="s">
        <v>132</v>
      </c>
      <c r="DX26" s="656"/>
      <c r="DY26" s="656"/>
      <c r="DZ26" s="656"/>
      <c r="EA26" s="656"/>
      <c r="EB26" s="656"/>
      <c r="EC26" s="657"/>
    </row>
    <row r="27" spans="2:133" ht="11.25" customHeight="1" x14ac:dyDescent="0.15">
      <c r="B27" s="620" t="s">
        <v>305</v>
      </c>
      <c r="C27" s="621"/>
      <c r="D27" s="621"/>
      <c r="E27" s="621"/>
      <c r="F27" s="621"/>
      <c r="G27" s="621"/>
      <c r="H27" s="621"/>
      <c r="I27" s="621"/>
      <c r="J27" s="621"/>
      <c r="K27" s="621"/>
      <c r="L27" s="621"/>
      <c r="M27" s="621"/>
      <c r="N27" s="621"/>
      <c r="O27" s="621"/>
      <c r="P27" s="621"/>
      <c r="Q27" s="622"/>
      <c r="R27" s="623">
        <v>512200</v>
      </c>
      <c r="S27" s="624"/>
      <c r="T27" s="624"/>
      <c r="U27" s="624"/>
      <c r="V27" s="624"/>
      <c r="W27" s="624"/>
      <c r="X27" s="624"/>
      <c r="Y27" s="625"/>
      <c r="Z27" s="626">
        <v>0.4</v>
      </c>
      <c r="AA27" s="626"/>
      <c r="AB27" s="626"/>
      <c r="AC27" s="626"/>
      <c r="AD27" s="627">
        <v>1121</v>
      </c>
      <c r="AE27" s="627"/>
      <c r="AF27" s="627"/>
      <c r="AG27" s="627"/>
      <c r="AH27" s="627"/>
      <c r="AI27" s="627"/>
      <c r="AJ27" s="627"/>
      <c r="AK27" s="627"/>
      <c r="AL27" s="628">
        <v>0</v>
      </c>
      <c r="AM27" s="629"/>
      <c r="AN27" s="629"/>
      <c r="AO27" s="630"/>
      <c r="AP27" s="620" t="s">
        <v>306</v>
      </c>
      <c r="AQ27" s="621"/>
      <c r="AR27" s="621"/>
      <c r="AS27" s="621"/>
      <c r="AT27" s="621"/>
      <c r="AU27" s="621"/>
      <c r="AV27" s="621"/>
      <c r="AW27" s="621"/>
      <c r="AX27" s="621"/>
      <c r="AY27" s="621"/>
      <c r="AZ27" s="621"/>
      <c r="BA27" s="621"/>
      <c r="BB27" s="621"/>
      <c r="BC27" s="621"/>
      <c r="BD27" s="621"/>
      <c r="BE27" s="621"/>
      <c r="BF27" s="622"/>
      <c r="BG27" s="623">
        <v>40396317</v>
      </c>
      <c r="BH27" s="624"/>
      <c r="BI27" s="624"/>
      <c r="BJ27" s="624"/>
      <c r="BK27" s="624"/>
      <c r="BL27" s="624"/>
      <c r="BM27" s="624"/>
      <c r="BN27" s="625"/>
      <c r="BO27" s="626">
        <v>100</v>
      </c>
      <c r="BP27" s="626"/>
      <c r="BQ27" s="626"/>
      <c r="BR27" s="626"/>
      <c r="BS27" s="627">
        <v>261938</v>
      </c>
      <c r="BT27" s="627"/>
      <c r="BU27" s="627"/>
      <c r="BV27" s="627"/>
      <c r="BW27" s="627"/>
      <c r="BX27" s="627"/>
      <c r="BY27" s="627"/>
      <c r="BZ27" s="627"/>
      <c r="CA27" s="627"/>
      <c r="CB27" s="631"/>
      <c r="CD27" s="620" t="s">
        <v>307</v>
      </c>
      <c r="CE27" s="621"/>
      <c r="CF27" s="621"/>
      <c r="CG27" s="621"/>
      <c r="CH27" s="621"/>
      <c r="CI27" s="621"/>
      <c r="CJ27" s="621"/>
      <c r="CK27" s="621"/>
      <c r="CL27" s="621"/>
      <c r="CM27" s="621"/>
      <c r="CN27" s="621"/>
      <c r="CO27" s="621"/>
      <c r="CP27" s="621"/>
      <c r="CQ27" s="622"/>
      <c r="CR27" s="623">
        <v>28276495</v>
      </c>
      <c r="CS27" s="644"/>
      <c r="CT27" s="644"/>
      <c r="CU27" s="644"/>
      <c r="CV27" s="644"/>
      <c r="CW27" s="644"/>
      <c r="CX27" s="644"/>
      <c r="CY27" s="645"/>
      <c r="CZ27" s="628">
        <v>22.7</v>
      </c>
      <c r="DA27" s="656"/>
      <c r="DB27" s="656"/>
      <c r="DC27" s="658"/>
      <c r="DD27" s="632">
        <v>7519008</v>
      </c>
      <c r="DE27" s="644"/>
      <c r="DF27" s="644"/>
      <c r="DG27" s="644"/>
      <c r="DH27" s="644"/>
      <c r="DI27" s="644"/>
      <c r="DJ27" s="644"/>
      <c r="DK27" s="645"/>
      <c r="DL27" s="632">
        <v>6669767</v>
      </c>
      <c r="DM27" s="644"/>
      <c r="DN27" s="644"/>
      <c r="DO27" s="644"/>
      <c r="DP27" s="644"/>
      <c r="DQ27" s="644"/>
      <c r="DR27" s="644"/>
      <c r="DS27" s="644"/>
      <c r="DT27" s="644"/>
      <c r="DU27" s="644"/>
      <c r="DV27" s="645"/>
      <c r="DW27" s="628">
        <v>10.9</v>
      </c>
      <c r="DX27" s="656"/>
      <c r="DY27" s="656"/>
      <c r="DZ27" s="656"/>
      <c r="EA27" s="656"/>
      <c r="EB27" s="656"/>
      <c r="EC27" s="657"/>
    </row>
    <row r="28" spans="2:133" ht="11.25" customHeight="1" x14ac:dyDescent="0.15">
      <c r="B28" s="620" t="s">
        <v>308</v>
      </c>
      <c r="C28" s="621"/>
      <c r="D28" s="621"/>
      <c r="E28" s="621"/>
      <c r="F28" s="621"/>
      <c r="G28" s="621"/>
      <c r="H28" s="621"/>
      <c r="I28" s="621"/>
      <c r="J28" s="621"/>
      <c r="K28" s="621"/>
      <c r="L28" s="621"/>
      <c r="M28" s="621"/>
      <c r="N28" s="621"/>
      <c r="O28" s="621"/>
      <c r="P28" s="621"/>
      <c r="Q28" s="622"/>
      <c r="R28" s="623">
        <v>1091467</v>
      </c>
      <c r="S28" s="624"/>
      <c r="T28" s="624"/>
      <c r="U28" s="624"/>
      <c r="V28" s="624"/>
      <c r="W28" s="624"/>
      <c r="X28" s="624"/>
      <c r="Y28" s="625"/>
      <c r="Z28" s="626">
        <v>0.8</v>
      </c>
      <c r="AA28" s="626"/>
      <c r="AB28" s="626"/>
      <c r="AC28" s="626"/>
      <c r="AD28" s="627">
        <v>97870</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309</v>
      </c>
      <c r="CE28" s="621"/>
      <c r="CF28" s="621"/>
      <c r="CG28" s="621"/>
      <c r="CH28" s="621"/>
      <c r="CI28" s="621"/>
      <c r="CJ28" s="621"/>
      <c r="CK28" s="621"/>
      <c r="CL28" s="621"/>
      <c r="CM28" s="621"/>
      <c r="CN28" s="621"/>
      <c r="CO28" s="621"/>
      <c r="CP28" s="621"/>
      <c r="CQ28" s="622"/>
      <c r="CR28" s="623">
        <v>9258835</v>
      </c>
      <c r="CS28" s="624"/>
      <c r="CT28" s="624"/>
      <c r="CU28" s="624"/>
      <c r="CV28" s="624"/>
      <c r="CW28" s="624"/>
      <c r="CX28" s="624"/>
      <c r="CY28" s="625"/>
      <c r="CZ28" s="628">
        <v>7.4</v>
      </c>
      <c r="DA28" s="656"/>
      <c r="DB28" s="656"/>
      <c r="DC28" s="658"/>
      <c r="DD28" s="632">
        <v>9078680</v>
      </c>
      <c r="DE28" s="624"/>
      <c r="DF28" s="624"/>
      <c r="DG28" s="624"/>
      <c r="DH28" s="624"/>
      <c r="DI28" s="624"/>
      <c r="DJ28" s="624"/>
      <c r="DK28" s="625"/>
      <c r="DL28" s="632">
        <v>9078680</v>
      </c>
      <c r="DM28" s="624"/>
      <c r="DN28" s="624"/>
      <c r="DO28" s="624"/>
      <c r="DP28" s="624"/>
      <c r="DQ28" s="624"/>
      <c r="DR28" s="624"/>
      <c r="DS28" s="624"/>
      <c r="DT28" s="624"/>
      <c r="DU28" s="624"/>
      <c r="DV28" s="625"/>
      <c r="DW28" s="628">
        <v>14.9</v>
      </c>
      <c r="DX28" s="656"/>
      <c r="DY28" s="656"/>
      <c r="DZ28" s="656"/>
      <c r="EA28" s="656"/>
      <c r="EB28" s="656"/>
      <c r="EC28" s="657"/>
    </row>
    <row r="29" spans="2:133" ht="11.25" customHeight="1" x14ac:dyDescent="0.15">
      <c r="B29" s="620" t="s">
        <v>310</v>
      </c>
      <c r="C29" s="621"/>
      <c r="D29" s="621"/>
      <c r="E29" s="621"/>
      <c r="F29" s="621"/>
      <c r="G29" s="621"/>
      <c r="H29" s="621"/>
      <c r="I29" s="621"/>
      <c r="J29" s="621"/>
      <c r="K29" s="621"/>
      <c r="L29" s="621"/>
      <c r="M29" s="621"/>
      <c r="N29" s="621"/>
      <c r="O29" s="621"/>
      <c r="P29" s="621"/>
      <c r="Q29" s="622"/>
      <c r="R29" s="623">
        <v>472952</v>
      </c>
      <c r="S29" s="624"/>
      <c r="T29" s="624"/>
      <c r="U29" s="624"/>
      <c r="V29" s="624"/>
      <c r="W29" s="624"/>
      <c r="X29" s="624"/>
      <c r="Y29" s="625"/>
      <c r="Z29" s="626">
        <v>0.4</v>
      </c>
      <c r="AA29" s="626"/>
      <c r="AB29" s="626"/>
      <c r="AC29" s="626"/>
      <c r="AD29" s="627" t="s">
        <v>132</v>
      </c>
      <c r="AE29" s="627"/>
      <c r="AF29" s="627"/>
      <c r="AG29" s="627"/>
      <c r="AH29" s="627"/>
      <c r="AI29" s="627"/>
      <c r="AJ29" s="627"/>
      <c r="AK29" s="627"/>
      <c r="AL29" s="628" t="s">
        <v>246</v>
      </c>
      <c r="AM29" s="629"/>
      <c r="AN29" s="629"/>
      <c r="AO29" s="630"/>
      <c r="AP29" s="646"/>
      <c r="AQ29" s="647"/>
      <c r="AR29" s="647"/>
      <c r="AS29" s="647"/>
      <c r="AT29" s="647"/>
      <c r="AU29" s="647"/>
      <c r="AV29" s="647"/>
      <c r="AW29" s="647"/>
      <c r="AX29" s="647"/>
      <c r="AY29" s="647"/>
      <c r="AZ29" s="647"/>
      <c r="BA29" s="647"/>
      <c r="BB29" s="647"/>
      <c r="BC29" s="647"/>
      <c r="BD29" s="647"/>
      <c r="BE29" s="647"/>
      <c r="BF29" s="648"/>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311</v>
      </c>
      <c r="CE29" s="662"/>
      <c r="CF29" s="620" t="s">
        <v>312</v>
      </c>
      <c r="CG29" s="621"/>
      <c r="CH29" s="621"/>
      <c r="CI29" s="621"/>
      <c r="CJ29" s="621"/>
      <c r="CK29" s="621"/>
      <c r="CL29" s="621"/>
      <c r="CM29" s="621"/>
      <c r="CN29" s="621"/>
      <c r="CO29" s="621"/>
      <c r="CP29" s="621"/>
      <c r="CQ29" s="622"/>
      <c r="CR29" s="623">
        <v>9258835</v>
      </c>
      <c r="CS29" s="644"/>
      <c r="CT29" s="644"/>
      <c r="CU29" s="644"/>
      <c r="CV29" s="644"/>
      <c r="CW29" s="644"/>
      <c r="CX29" s="644"/>
      <c r="CY29" s="645"/>
      <c r="CZ29" s="628">
        <v>7.4</v>
      </c>
      <c r="DA29" s="656"/>
      <c r="DB29" s="656"/>
      <c r="DC29" s="658"/>
      <c r="DD29" s="632">
        <v>9078680</v>
      </c>
      <c r="DE29" s="644"/>
      <c r="DF29" s="644"/>
      <c r="DG29" s="644"/>
      <c r="DH29" s="644"/>
      <c r="DI29" s="644"/>
      <c r="DJ29" s="644"/>
      <c r="DK29" s="645"/>
      <c r="DL29" s="632">
        <v>9078680</v>
      </c>
      <c r="DM29" s="644"/>
      <c r="DN29" s="644"/>
      <c r="DO29" s="644"/>
      <c r="DP29" s="644"/>
      <c r="DQ29" s="644"/>
      <c r="DR29" s="644"/>
      <c r="DS29" s="644"/>
      <c r="DT29" s="644"/>
      <c r="DU29" s="644"/>
      <c r="DV29" s="645"/>
      <c r="DW29" s="628">
        <v>14.9</v>
      </c>
      <c r="DX29" s="656"/>
      <c r="DY29" s="656"/>
      <c r="DZ29" s="656"/>
      <c r="EA29" s="656"/>
      <c r="EB29" s="656"/>
      <c r="EC29" s="657"/>
    </row>
    <row r="30" spans="2:133" ht="11.25" customHeight="1" x14ac:dyDescent="0.15">
      <c r="B30" s="620" t="s">
        <v>313</v>
      </c>
      <c r="C30" s="621"/>
      <c r="D30" s="621"/>
      <c r="E30" s="621"/>
      <c r="F30" s="621"/>
      <c r="G30" s="621"/>
      <c r="H30" s="621"/>
      <c r="I30" s="621"/>
      <c r="J30" s="621"/>
      <c r="K30" s="621"/>
      <c r="L30" s="621"/>
      <c r="M30" s="621"/>
      <c r="N30" s="621"/>
      <c r="O30" s="621"/>
      <c r="P30" s="621"/>
      <c r="Q30" s="622"/>
      <c r="R30" s="623">
        <v>28429336</v>
      </c>
      <c r="S30" s="624"/>
      <c r="T30" s="624"/>
      <c r="U30" s="624"/>
      <c r="V30" s="624"/>
      <c r="W30" s="624"/>
      <c r="X30" s="624"/>
      <c r="Y30" s="625"/>
      <c r="Z30" s="626">
        <v>21.1</v>
      </c>
      <c r="AA30" s="626"/>
      <c r="AB30" s="626"/>
      <c r="AC30" s="626"/>
      <c r="AD30" s="627" t="s">
        <v>132</v>
      </c>
      <c r="AE30" s="627"/>
      <c r="AF30" s="627"/>
      <c r="AG30" s="627"/>
      <c r="AH30" s="627"/>
      <c r="AI30" s="627"/>
      <c r="AJ30" s="627"/>
      <c r="AK30" s="627"/>
      <c r="AL30" s="628" t="s">
        <v>132</v>
      </c>
      <c r="AM30" s="629"/>
      <c r="AN30" s="629"/>
      <c r="AO30" s="630"/>
      <c r="AP30" s="605" t="s">
        <v>229</v>
      </c>
      <c r="AQ30" s="606"/>
      <c r="AR30" s="606"/>
      <c r="AS30" s="606"/>
      <c r="AT30" s="606"/>
      <c r="AU30" s="606"/>
      <c r="AV30" s="606"/>
      <c r="AW30" s="606"/>
      <c r="AX30" s="606"/>
      <c r="AY30" s="606"/>
      <c r="AZ30" s="606"/>
      <c r="BA30" s="606"/>
      <c r="BB30" s="606"/>
      <c r="BC30" s="606"/>
      <c r="BD30" s="606"/>
      <c r="BE30" s="606"/>
      <c r="BF30" s="607"/>
      <c r="BG30" s="605" t="s">
        <v>314</v>
      </c>
      <c r="BH30" s="659"/>
      <c r="BI30" s="659"/>
      <c r="BJ30" s="659"/>
      <c r="BK30" s="659"/>
      <c r="BL30" s="659"/>
      <c r="BM30" s="659"/>
      <c r="BN30" s="659"/>
      <c r="BO30" s="659"/>
      <c r="BP30" s="659"/>
      <c r="BQ30" s="660"/>
      <c r="BR30" s="605" t="s">
        <v>315</v>
      </c>
      <c r="BS30" s="659"/>
      <c r="BT30" s="659"/>
      <c r="BU30" s="659"/>
      <c r="BV30" s="659"/>
      <c r="BW30" s="659"/>
      <c r="BX30" s="659"/>
      <c r="BY30" s="659"/>
      <c r="BZ30" s="659"/>
      <c r="CA30" s="659"/>
      <c r="CB30" s="660"/>
      <c r="CD30" s="663"/>
      <c r="CE30" s="664"/>
      <c r="CF30" s="620" t="s">
        <v>316</v>
      </c>
      <c r="CG30" s="621"/>
      <c r="CH30" s="621"/>
      <c r="CI30" s="621"/>
      <c r="CJ30" s="621"/>
      <c r="CK30" s="621"/>
      <c r="CL30" s="621"/>
      <c r="CM30" s="621"/>
      <c r="CN30" s="621"/>
      <c r="CO30" s="621"/>
      <c r="CP30" s="621"/>
      <c r="CQ30" s="622"/>
      <c r="CR30" s="623">
        <v>8917999</v>
      </c>
      <c r="CS30" s="624"/>
      <c r="CT30" s="624"/>
      <c r="CU30" s="624"/>
      <c r="CV30" s="624"/>
      <c r="CW30" s="624"/>
      <c r="CX30" s="624"/>
      <c r="CY30" s="625"/>
      <c r="CZ30" s="628">
        <v>7.2</v>
      </c>
      <c r="DA30" s="656"/>
      <c r="DB30" s="656"/>
      <c r="DC30" s="658"/>
      <c r="DD30" s="632">
        <v>8737844</v>
      </c>
      <c r="DE30" s="624"/>
      <c r="DF30" s="624"/>
      <c r="DG30" s="624"/>
      <c r="DH30" s="624"/>
      <c r="DI30" s="624"/>
      <c r="DJ30" s="624"/>
      <c r="DK30" s="625"/>
      <c r="DL30" s="632">
        <v>8737844</v>
      </c>
      <c r="DM30" s="624"/>
      <c r="DN30" s="624"/>
      <c r="DO30" s="624"/>
      <c r="DP30" s="624"/>
      <c r="DQ30" s="624"/>
      <c r="DR30" s="624"/>
      <c r="DS30" s="624"/>
      <c r="DT30" s="624"/>
      <c r="DU30" s="624"/>
      <c r="DV30" s="625"/>
      <c r="DW30" s="628">
        <v>14.3</v>
      </c>
      <c r="DX30" s="656"/>
      <c r="DY30" s="656"/>
      <c r="DZ30" s="656"/>
      <c r="EA30" s="656"/>
      <c r="EB30" s="656"/>
      <c r="EC30" s="657"/>
    </row>
    <row r="31" spans="2:133" ht="11.25" customHeight="1" x14ac:dyDescent="0.15">
      <c r="B31" s="636" t="s">
        <v>317</v>
      </c>
      <c r="C31" s="637"/>
      <c r="D31" s="637"/>
      <c r="E31" s="637"/>
      <c r="F31" s="637"/>
      <c r="G31" s="637"/>
      <c r="H31" s="637"/>
      <c r="I31" s="637"/>
      <c r="J31" s="637"/>
      <c r="K31" s="637"/>
      <c r="L31" s="637"/>
      <c r="M31" s="637"/>
      <c r="N31" s="637"/>
      <c r="O31" s="637"/>
      <c r="P31" s="637"/>
      <c r="Q31" s="638"/>
      <c r="R31" s="623">
        <v>1932</v>
      </c>
      <c r="S31" s="624"/>
      <c r="T31" s="624"/>
      <c r="U31" s="624"/>
      <c r="V31" s="624"/>
      <c r="W31" s="624"/>
      <c r="X31" s="624"/>
      <c r="Y31" s="625"/>
      <c r="Z31" s="626">
        <v>0</v>
      </c>
      <c r="AA31" s="626"/>
      <c r="AB31" s="626"/>
      <c r="AC31" s="626"/>
      <c r="AD31" s="627">
        <v>1932</v>
      </c>
      <c r="AE31" s="627"/>
      <c r="AF31" s="627"/>
      <c r="AG31" s="627"/>
      <c r="AH31" s="627"/>
      <c r="AI31" s="627"/>
      <c r="AJ31" s="627"/>
      <c r="AK31" s="627"/>
      <c r="AL31" s="628">
        <v>0</v>
      </c>
      <c r="AM31" s="629"/>
      <c r="AN31" s="629"/>
      <c r="AO31" s="630"/>
      <c r="AP31" s="671" t="s">
        <v>318</v>
      </c>
      <c r="AQ31" s="672"/>
      <c r="AR31" s="672"/>
      <c r="AS31" s="672"/>
      <c r="AT31" s="677" t="s">
        <v>319</v>
      </c>
      <c r="AU31" s="218"/>
      <c r="AV31" s="218"/>
      <c r="AW31" s="218"/>
      <c r="AX31" s="609" t="s">
        <v>193</v>
      </c>
      <c r="AY31" s="610"/>
      <c r="AZ31" s="610"/>
      <c r="BA31" s="610"/>
      <c r="BB31" s="610"/>
      <c r="BC31" s="610"/>
      <c r="BD31" s="610"/>
      <c r="BE31" s="610"/>
      <c r="BF31" s="611"/>
      <c r="BG31" s="670">
        <v>99.2</v>
      </c>
      <c r="BH31" s="667"/>
      <c r="BI31" s="667"/>
      <c r="BJ31" s="667"/>
      <c r="BK31" s="667"/>
      <c r="BL31" s="667"/>
      <c r="BM31" s="618">
        <v>97.4</v>
      </c>
      <c r="BN31" s="667"/>
      <c r="BO31" s="667"/>
      <c r="BP31" s="667"/>
      <c r="BQ31" s="668"/>
      <c r="BR31" s="670">
        <v>99.3</v>
      </c>
      <c r="BS31" s="667"/>
      <c r="BT31" s="667"/>
      <c r="BU31" s="667"/>
      <c r="BV31" s="667"/>
      <c r="BW31" s="667"/>
      <c r="BX31" s="618">
        <v>97.4</v>
      </c>
      <c r="BY31" s="667"/>
      <c r="BZ31" s="667"/>
      <c r="CA31" s="667"/>
      <c r="CB31" s="668"/>
      <c r="CD31" s="663"/>
      <c r="CE31" s="664"/>
      <c r="CF31" s="620" t="s">
        <v>320</v>
      </c>
      <c r="CG31" s="621"/>
      <c r="CH31" s="621"/>
      <c r="CI31" s="621"/>
      <c r="CJ31" s="621"/>
      <c r="CK31" s="621"/>
      <c r="CL31" s="621"/>
      <c r="CM31" s="621"/>
      <c r="CN31" s="621"/>
      <c r="CO31" s="621"/>
      <c r="CP31" s="621"/>
      <c r="CQ31" s="622"/>
      <c r="CR31" s="623">
        <v>340836</v>
      </c>
      <c r="CS31" s="644"/>
      <c r="CT31" s="644"/>
      <c r="CU31" s="644"/>
      <c r="CV31" s="644"/>
      <c r="CW31" s="644"/>
      <c r="CX31" s="644"/>
      <c r="CY31" s="645"/>
      <c r="CZ31" s="628">
        <v>0.3</v>
      </c>
      <c r="DA31" s="656"/>
      <c r="DB31" s="656"/>
      <c r="DC31" s="658"/>
      <c r="DD31" s="632">
        <v>340836</v>
      </c>
      <c r="DE31" s="644"/>
      <c r="DF31" s="644"/>
      <c r="DG31" s="644"/>
      <c r="DH31" s="644"/>
      <c r="DI31" s="644"/>
      <c r="DJ31" s="644"/>
      <c r="DK31" s="645"/>
      <c r="DL31" s="632">
        <v>340836</v>
      </c>
      <c r="DM31" s="644"/>
      <c r="DN31" s="644"/>
      <c r="DO31" s="644"/>
      <c r="DP31" s="644"/>
      <c r="DQ31" s="644"/>
      <c r="DR31" s="644"/>
      <c r="DS31" s="644"/>
      <c r="DT31" s="644"/>
      <c r="DU31" s="644"/>
      <c r="DV31" s="645"/>
      <c r="DW31" s="628">
        <v>0.6</v>
      </c>
      <c r="DX31" s="656"/>
      <c r="DY31" s="656"/>
      <c r="DZ31" s="656"/>
      <c r="EA31" s="656"/>
      <c r="EB31" s="656"/>
      <c r="EC31" s="657"/>
    </row>
    <row r="32" spans="2:133" ht="11.25" customHeight="1" x14ac:dyDescent="0.15">
      <c r="B32" s="620" t="s">
        <v>321</v>
      </c>
      <c r="C32" s="621"/>
      <c r="D32" s="621"/>
      <c r="E32" s="621"/>
      <c r="F32" s="621"/>
      <c r="G32" s="621"/>
      <c r="H32" s="621"/>
      <c r="I32" s="621"/>
      <c r="J32" s="621"/>
      <c r="K32" s="621"/>
      <c r="L32" s="621"/>
      <c r="M32" s="621"/>
      <c r="N32" s="621"/>
      <c r="O32" s="621"/>
      <c r="P32" s="621"/>
      <c r="Q32" s="622"/>
      <c r="R32" s="623">
        <v>11733987</v>
      </c>
      <c r="S32" s="624"/>
      <c r="T32" s="624"/>
      <c r="U32" s="624"/>
      <c r="V32" s="624"/>
      <c r="W32" s="624"/>
      <c r="X32" s="624"/>
      <c r="Y32" s="625"/>
      <c r="Z32" s="626">
        <v>8.6999999999999993</v>
      </c>
      <c r="AA32" s="626"/>
      <c r="AB32" s="626"/>
      <c r="AC32" s="626"/>
      <c r="AD32" s="627" t="s">
        <v>132</v>
      </c>
      <c r="AE32" s="627"/>
      <c r="AF32" s="627"/>
      <c r="AG32" s="627"/>
      <c r="AH32" s="627"/>
      <c r="AI32" s="627"/>
      <c r="AJ32" s="627"/>
      <c r="AK32" s="627"/>
      <c r="AL32" s="628" t="s">
        <v>132</v>
      </c>
      <c r="AM32" s="629"/>
      <c r="AN32" s="629"/>
      <c r="AO32" s="630"/>
      <c r="AP32" s="673"/>
      <c r="AQ32" s="674"/>
      <c r="AR32" s="674"/>
      <c r="AS32" s="674"/>
      <c r="AT32" s="678"/>
      <c r="AU32" s="214" t="s">
        <v>322</v>
      </c>
      <c r="AX32" s="620" t="s">
        <v>323</v>
      </c>
      <c r="AY32" s="621"/>
      <c r="AZ32" s="621"/>
      <c r="BA32" s="621"/>
      <c r="BB32" s="621"/>
      <c r="BC32" s="621"/>
      <c r="BD32" s="621"/>
      <c r="BE32" s="621"/>
      <c r="BF32" s="622"/>
      <c r="BG32" s="680">
        <v>99.2</v>
      </c>
      <c r="BH32" s="644"/>
      <c r="BI32" s="644"/>
      <c r="BJ32" s="644"/>
      <c r="BK32" s="644"/>
      <c r="BL32" s="644"/>
      <c r="BM32" s="629">
        <v>97.3</v>
      </c>
      <c r="BN32" s="644"/>
      <c r="BO32" s="644"/>
      <c r="BP32" s="644"/>
      <c r="BQ32" s="669"/>
      <c r="BR32" s="680">
        <v>99.3</v>
      </c>
      <c r="BS32" s="644"/>
      <c r="BT32" s="644"/>
      <c r="BU32" s="644"/>
      <c r="BV32" s="644"/>
      <c r="BW32" s="644"/>
      <c r="BX32" s="629">
        <v>97.3</v>
      </c>
      <c r="BY32" s="644"/>
      <c r="BZ32" s="644"/>
      <c r="CA32" s="644"/>
      <c r="CB32" s="669"/>
      <c r="CD32" s="665"/>
      <c r="CE32" s="666"/>
      <c r="CF32" s="620" t="s">
        <v>324</v>
      </c>
      <c r="CG32" s="621"/>
      <c r="CH32" s="621"/>
      <c r="CI32" s="621"/>
      <c r="CJ32" s="621"/>
      <c r="CK32" s="621"/>
      <c r="CL32" s="621"/>
      <c r="CM32" s="621"/>
      <c r="CN32" s="621"/>
      <c r="CO32" s="621"/>
      <c r="CP32" s="621"/>
      <c r="CQ32" s="622"/>
      <c r="CR32" s="623" t="s">
        <v>184</v>
      </c>
      <c r="CS32" s="624"/>
      <c r="CT32" s="624"/>
      <c r="CU32" s="624"/>
      <c r="CV32" s="624"/>
      <c r="CW32" s="624"/>
      <c r="CX32" s="624"/>
      <c r="CY32" s="625"/>
      <c r="CZ32" s="628" t="s">
        <v>132</v>
      </c>
      <c r="DA32" s="656"/>
      <c r="DB32" s="656"/>
      <c r="DC32" s="658"/>
      <c r="DD32" s="632" t="s">
        <v>132</v>
      </c>
      <c r="DE32" s="624"/>
      <c r="DF32" s="624"/>
      <c r="DG32" s="624"/>
      <c r="DH32" s="624"/>
      <c r="DI32" s="624"/>
      <c r="DJ32" s="624"/>
      <c r="DK32" s="625"/>
      <c r="DL32" s="632" t="s">
        <v>132</v>
      </c>
      <c r="DM32" s="624"/>
      <c r="DN32" s="624"/>
      <c r="DO32" s="624"/>
      <c r="DP32" s="624"/>
      <c r="DQ32" s="624"/>
      <c r="DR32" s="624"/>
      <c r="DS32" s="624"/>
      <c r="DT32" s="624"/>
      <c r="DU32" s="624"/>
      <c r="DV32" s="625"/>
      <c r="DW32" s="628" t="s">
        <v>246</v>
      </c>
      <c r="DX32" s="656"/>
      <c r="DY32" s="656"/>
      <c r="DZ32" s="656"/>
      <c r="EA32" s="656"/>
      <c r="EB32" s="656"/>
      <c r="EC32" s="657"/>
    </row>
    <row r="33" spans="2:133" ht="11.25" customHeight="1" x14ac:dyDescent="0.15">
      <c r="B33" s="620" t="s">
        <v>325</v>
      </c>
      <c r="C33" s="621"/>
      <c r="D33" s="621"/>
      <c r="E33" s="621"/>
      <c r="F33" s="621"/>
      <c r="G33" s="621"/>
      <c r="H33" s="621"/>
      <c r="I33" s="621"/>
      <c r="J33" s="621"/>
      <c r="K33" s="621"/>
      <c r="L33" s="621"/>
      <c r="M33" s="621"/>
      <c r="N33" s="621"/>
      <c r="O33" s="621"/>
      <c r="P33" s="621"/>
      <c r="Q33" s="622"/>
      <c r="R33" s="623">
        <v>323510</v>
      </c>
      <c r="S33" s="624"/>
      <c r="T33" s="624"/>
      <c r="U33" s="624"/>
      <c r="V33" s="624"/>
      <c r="W33" s="624"/>
      <c r="X33" s="624"/>
      <c r="Y33" s="625"/>
      <c r="Z33" s="626">
        <v>0.2</v>
      </c>
      <c r="AA33" s="626"/>
      <c r="AB33" s="626"/>
      <c r="AC33" s="626"/>
      <c r="AD33" s="627">
        <v>69119</v>
      </c>
      <c r="AE33" s="627"/>
      <c r="AF33" s="627"/>
      <c r="AG33" s="627"/>
      <c r="AH33" s="627"/>
      <c r="AI33" s="627"/>
      <c r="AJ33" s="627"/>
      <c r="AK33" s="627"/>
      <c r="AL33" s="628">
        <v>0.1</v>
      </c>
      <c r="AM33" s="629"/>
      <c r="AN33" s="629"/>
      <c r="AO33" s="630"/>
      <c r="AP33" s="675"/>
      <c r="AQ33" s="676"/>
      <c r="AR33" s="676"/>
      <c r="AS33" s="676"/>
      <c r="AT33" s="679"/>
      <c r="AU33" s="219"/>
      <c r="AV33" s="219"/>
      <c r="AW33" s="219"/>
      <c r="AX33" s="646" t="s">
        <v>326</v>
      </c>
      <c r="AY33" s="647"/>
      <c r="AZ33" s="647"/>
      <c r="BA33" s="647"/>
      <c r="BB33" s="647"/>
      <c r="BC33" s="647"/>
      <c r="BD33" s="647"/>
      <c r="BE33" s="647"/>
      <c r="BF33" s="648"/>
      <c r="BG33" s="681">
        <v>99.1</v>
      </c>
      <c r="BH33" s="682"/>
      <c r="BI33" s="682"/>
      <c r="BJ33" s="682"/>
      <c r="BK33" s="682"/>
      <c r="BL33" s="682"/>
      <c r="BM33" s="683">
        <v>97.3</v>
      </c>
      <c r="BN33" s="682"/>
      <c r="BO33" s="682"/>
      <c r="BP33" s="682"/>
      <c r="BQ33" s="684"/>
      <c r="BR33" s="681">
        <v>99.2</v>
      </c>
      <c r="BS33" s="682"/>
      <c r="BT33" s="682"/>
      <c r="BU33" s="682"/>
      <c r="BV33" s="682"/>
      <c r="BW33" s="682"/>
      <c r="BX33" s="683">
        <v>97.3</v>
      </c>
      <c r="BY33" s="682"/>
      <c r="BZ33" s="682"/>
      <c r="CA33" s="682"/>
      <c r="CB33" s="684"/>
      <c r="CD33" s="620" t="s">
        <v>327</v>
      </c>
      <c r="CE33" s="621"/>
      <c r="CF33" s="621"/>
      <c r="CG33" s="621"/>
      <c r="CH33" s="621"/>
      <c r="CI33" s="621"/>
      <c r="CJ33" s="621"/>
      <c r="CK33" s="621"/>
      <c r="CL33" s="621"/>
      <c r="CM33" s="621"/>
      <c r="CN33" s="621"/>
      <c r="CO33" s="621"/>
      <c r="CP33" s="621"/>
      <c r="CQ33" s="622"/>
      <c r="CR33" s="623">
        <v>52239989</v>
      </c>
      <c r="CS33" s="644"/>
      <c r="CT33" s="644"/>
      <c r="CU33" s="644"/>
      <c r="CV33" s="644"/>
      <c r="CW33" s="644"/>
      <c r="CX33" s="644"/>
      <c r="CY33" s="645"/>
      <c r="CZ33" s="628">
        <v>41.9</v>
      </c>
      <c r="DA33" s="656"/>
      <c r="DB33" s="656"/>
      <c r="DC33" s="658"/>
      <c r="DD33" s="632">
        <v>37789777</v>
      </c>
      <c r="DE33" s="644"/>
      <c r="DF33" s="644"/>
      <c r="DG33" s="644"/>
      <c r="DH33" s="644"/>
      <c r="DI33" s="644"/>
      <c r="DJ33" s="644"/>
      <c r="DK33" s="645"/>
      <c r="DL33" s="632">
        <v>23599741</v>
      </c>
      <c r="DM33" s="644"/>
      <c r="DN33" s="644"/>
      <c r="DO33" s="644"/>
      <c r="DP33" s="644"/>
      <c r="DQ33" s="644"/>
      <c r="DR33" s="644"/>
      <c r="DS33" s="644"/>
      <c r="DT33" s="644"/>
      <c r="DU33" s="644"/>
      <c r="DV33" s="645"/>
      <c r="DW33" s="628">
        <v>38.6</v>
      </c>
      <c r="DX33" s="656"/>
      <c r="DY33" s="656"/>
      <c r="DZ33" s="656"/>
      <c r="EA33" s="656"/>
      <c r="EB33" s="656"/>
      <c r="EC33" s="657"/>
    </row>
    <row r="34" spans="2:133" ht="11.25" customHeight="1" x14ac:dyDescent="0.15">
      <c r="B34" s="620" t="s">
        <v>328</v>
      </c>
      <c r="C34" s="621"/>
      <c r="D34" s="621"/>
      <c r="E34" s="621"/>
      <c r="F34" s="621"/>
      <c r="G34" s="621"/>
      <c r="H34" s="621"/>
      <c r="I34" s="621"/>
      <c r="J34" s="621"/>
      <c r="K34" s="621"/>
      <c r="L34" s="621"/>
      <c r="M34" s="621"/>
      <c r="N34" s="621"/>
      <c r="O34" s="621"/>
      <c r="P34" s="621"/>
      <c r="Q34" s="622"/>
      <c r="R34" s="623">
        <v>1552950</v>
      </c>
      <c r="S34" s="624"/>
      <c r="T34" s="624"/>
      <c r="U34" s="624"/>
      <c r="V34" s="624"/>
      <c r="W34" s="624"/>
      <c r="X34" s="624"/>
      <c r="Y34" s="625"/>
      <c r="Z34" s="626">
        <v>1.2</v>
      </c>
      <c r="AA34" s="626"/>
      <c r="AB34" s="626"/>
      <c r="AC34" s="626"/>
      <c r="AD34" s="627" t="s">
        <v>246</v>
      </c>
      <c r="AE34" s="627"/>
      <c r="AF34" s="627"/>
      <c r="AG34" s="627"/>
      <c r="AH34" s="627"/>
      <c r="AI34" s="627"/>
      <c r="AJ34" s="627"/>
      <c r="AK34" s="627"/>
      <c r="AL34" s="628" t="s">
        <v>184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329</v>
      </c>
      <c r="CE34" s="621"/>
      <c r="CF34" s="621"/>
      <c r="CG34" s="621"/>
      <c r="CH34" s="621"/>
      <c r="CI34" s="621"/>
      <c r="CJ34" s="621"/>
      <c r="CK34" s="621"/>
      <c r="CL34" s="621"/>
      <c r="CM34" s="621"/>
      <c r="CN34" s="621"/>
      <c r="CO34" s="621"/>
      <c r="CP34" s="621"/>
      <c r="CQ34" s="622"/>
      <c r="CR34" s="623">
        <v>22172268</v>
      </c>
      <c r="CS34" s="624"/>
      <c r="CT34" s="624"/>
      <c r="CU34" s="624"/>
      <c r="CV34" s="624"/>
      <c r="CW34" s="624"/>
      <c r="CX34" s="624"/>
      <c r="CY34" s="625"/>
      <c r="CZ34" s="628">
        <v>17.8</v>
      </c>
      <c r="DA34" s="656"/>
      <c r="DB34" s="656"/>
      <c r="DC34" s="658"/>
      <c r="DD34" s="632">
        <v>14596090</v>
      </c>
      <c r="DE34" s="624"/>
      <c r="DF34" s="624"/>
      <c r="DG34" s="624"/>
      <c r="DH34" s="624"/>
      <c r="DI34" s="624"/>
      <c r="DJ34" s="624"/>
      <c r="DK34" s="625"/>
      <c r="DL34" s="632">
        <v>10586624</v>
      </c>
      <c r="DM34" s="624"/>
      <c r="DN34" s="624"/>
      <c r="DO34" s="624"/>
      <c r="DP34" s="624"/>
      <c r="DQ34" s="624"/>
      <c r="DR34" s="624"/>
      <c r="DS34" s="624"/>
      <c r="DT34" s="624"/>
      <c r="DU34" s="624"/>
      <c r="DV34" s="625"/>
      <c r="DW34" s="628">
        <v>17.3</v>
      </c>
      <c r="DX34" s="656"/>
      <c r="DY34" s="656"/>
      <c r="DZ34" s="656"/>
      <c r="EA34" s="656"/>
      <c r="EB34" s="656"/>
      <c r="EC34" s="657"/>
    </row>
    <row r="35" spans="2:133" ht="11.25" customHeight="1" x14ac:dyDescent="0.15">
      <c r="B35" s="620" t="s">
        <v>330</v>
      </c>
      <c r="C35" s="621"/>
      <c r="D35" s="621"/>
      <c r="E35" s="621"/>
      <c r="F35" s="621"/>
      <c r="G35" s="621"/>
      <c r="H35" s="621"/>
      <c r="I35" s="621"/>
      <c r="J35" s="621"/>
      <c r="K35" s="621"/>
      <c r="L35" s="621"/>
      <c r="M35" s="621"/>
      <c r="N35" s="621"/>
      <c r="O35" s="621"/>
      <c r="P35" s="621"/>
      <c r="Q35" s="622"/>
      <c r="R35" s="623">
        <v>2641107</v>
      </c>
      <c r="S35" s="624"/>
      <c r="T35" s="624"/>
      <c r="U35" s="624"/>
      <c r="V35" s="624"/>
      <c r="W35" s="624"/>
      <c r="X35" s="624"/>
      <c r="Y35" s="625"/>
      <c r="Z35" s="626">
        <v>2</v>
      </c>
      <c r="AA35" s="626"/>
      <c r="AB35" s="626"/>
      <c r="AC35" s="626"/>
      <c r="AD35" s="627" t="s">
        <v>246</v>
      </c>
      <c r="AE35" s="627"/>
      <c r="AF35" s="627"/>
      <c r="AG35" s="627"/>
      <c r="AH35" s="627"/>
      <c r="AI35" s="627"/>
      <c r="AJ35" s="627"/>
      <c r="AK35" s="627"/>
      <c r="AL35" s="628" t="s">
        <v>184</v>
      </c>
      <c r="AM35" s="629"/>
      <c r="AN35" s="629"/>
      <c r="AO35" s="630"/>
      <c r="AP35" s="222"/>
      <c r="AQ35" s="605" t="s">
        <v>331</v>
      </c>
      <c r="AR35" s="606"/>
      <c r="AS35" s="606"/>
      <c r="AT35" s="606"/>
      <c r="AU35" s="606"/>
      <c r="AV35" s="606"/>
      <c r="AW35" s="606"/>
      <c r="AX35" s="606"/>
      <c r="AY35" s="606"/>
      <c r="AZ35" s="606"/>
      <c r="BA35" s="606"/>
      <c r="BB35" s="606"/>
      <c r="BC35" s="606"/>
      <c r="BD35" s="606"/>
      <c r="BE35" s="606"/>
      <c r="BF35" s="607"/>
      <c r="BG35" s="605" t="s">
        <v>332</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333</v>
      </c>
      <c r="CE35" s="621"/>
      <c r="CF35" s="621"/>
      <c r="CG35" s="621"/>
      <c r="CH35" s="621"/>
      <c r="CI35" s="621"/>
      <c r="CJ35" s="621"/>
      <c r="CK35" s="621"/>
      <c r="CL35" s="621"/>
      <c r="CM35" s="621"/>
      <c r="CN35" s="621"/>
      <c r="CO35" s="621"/>
      <c r="CP35" s="621"/>
      <c r="CQ35" s="622"/>
      <c r="CR35" s="623">
        <v>1420785</v>
      </c>
      <c r="CS35" s="644"/>
      <c r="CT35" s="644"/>
      <c r="CU35" s="644"/>
      <c r="CV35" s="644"/>
      <c r="CW35" s="644"/>
      <c r="CX35" s="644"/>
      <c r="CY35" s="645"/>
      <c r="CZ35" s="628">
        <v>1.1000000000000001</v>
      </c>
      <c r="DA35" s="656"/>
      <c r="DB35" s="656"/>
      <c r="DC35" s="658"/>
      <c r="DD35" s="632">
        <v>1272693</v>
      </c>
      <c r="DE35" s="644"/>
      <c r="DF35" s="644"/>
      <c r="DG35" s="644"/>
      <c r="DH35" s="644"/>
      <c r="DI35" s="644"/>
      <c r="DJ35" s="644"/>
      <c r="DK35" s="645"/>
      <c r="DL35" s="632">
        <v>1272646</v>
      </c>
      <c r="DM35" s="644"/>
      <c r="DN35" s="644"/>
      <c r="DO35" s="644"/>
      <c r="DP35" s="644"/>
      <c r="DQ35" s="644"/>
      <c r="DR35" s="644"/>
      <c r="DS35" s="644"/>
      <c r="DT35" s="644"/>
      <c r="DU35" s="644"/>
      <c r="DV35" s="645"/>
      <c r="DW35" s="628">
        <v>2.1</v>
      </c>
      <c r="DX35" s="656"/>
      <c r="DY35" s="656"/>
      <c r="DZ35" s="656"/>
      <c r="EA35" s="656"/>
      <c r="EB35" s="656"/>
      <c r="EC35" s="657"/>
    </row>
    <row r="36" spans="2:133" ht="11.25" customHeight="1" x14ac:dyDescent="0.15">
      <c r="B36" s="620" t="s">
        <v>334</v>
      </c>
      <c r="C36" s="621"/>
      <c r="D36" s="621"/>
      <c r="E36" s="621"/>
      <c r="F36" s="621"/>
      <c r="G36" s="621"/>
      <c r="H36" s="621"/>
      <c r="I36" s="621"/>
      <c r="J36" s="621"/>
      <c r="K36" s="621"/>
      <c r="L36" s="621"/>
      <c r="M36" s="621"/>
      <c r="N36" s="621"/>
      <c r="O36" s="621"/>
      <c r="P36" s="621"/>
      <c r="Q36" s="622"/>
      <c r="R36" s="623">
        <v>10572105</v>
      </c>
      <c r="S36" s="624"/>
      <c r="T36" s="624"/>
      <c r="U36" s="624"/>
      <c r="V36" s="624"/>
      <c r="W36" s="624"/>
      <c r="X36" s="624"/>
      <c r="Y36" s="625"/>
      <c r="Z36" s="626">
        <v>7.8</v>
      </c>
      <c r="AA36" s="626"/>
      <c r="AB36" s="626"/>
      <c r="AC36" s="626"/>
      <c r="AD36" s="627" t="s">
        <v>184</v>
      </c>
      <c r="AE36" s="627"/>
      <c r="AF36" s="627"/>
      <c r="AG36" s="627"/>
      <c r="AH36" s="627"/>
      <c r="AI36" s="627"/>
      <c r="AJ36" s="627"/>
      <c r="AK36" s="627"/>
      <c r="AL36" s="628" t="s">
        <v>184</v>
      </c>
      <c r="AM36" s="629"/>
      <c r="AN36" s="629"/>
      <c r="AO36" s="630"/>
      <c r="AP36" s="222"/>
      <c r="AQ36" s="689" t="s">
        <v>335</v>
      </c>
      <c r="AR36" s="690"/>
      <c r="AS36" s="690"/>
      <c r="AT36" s="690"/>
      <c r="AU36" s="690"/>
      <c r="AV36" s="690"/>
      <c r="AW36" s="690"/>
      <c r="AX36" s="690"/>
      <c r="AY36" s="691"/>
      <c r="AZ36" s="612">
        <v>12683082</v>
      </c>
      <c r="BA36" s="613"/>
      <c r="BB36" s="613"/>
      <c r="BC36" s="613"/>
      <c r="BD36" s="613"/>
      <c r="BE36" s="613"/>
      <c r="BF36" s="685"/>
      <c r="BG36" s="609" t="s">
        <v>336</v>
      </c>
      <c r="BH36" s="610"/>
      <c r="BI36" s="610"/>
      <c r="BJ36" s="610"/>
      <c r="BK36" s="610"/>
      <c r="BL36" s="610"/>
      <c r="BM36" s="610"/>
      <c r="BN36" s="610"/>
      <c r="BO36" s="610"/>
      <c r="BP36" s="610"/>
      <c r="BQ36" s="610"/>
      <c r="BR36" s="610"/>
      <c r="BS36" s="610"/>
      <c r="BT36" s="610"/>
      <c r="BU36" s="611"/>
      <c r="BV36" s="612">
        <v>1533647</v>
      </c>
      <c r="BW36" s="613"/>
      <c r="BX36" s="613"/>
      <c r="BY36" s="613"/>
      <c r="BZ36" s="613"/>
      <c r="CA36" s="613"/>
      <c r="CB36" s="685"/>
      <c r="CD36" s="620" t="s">
        <v>337</v>
      </c>
      <c r="CE36" s="621"/>
      <c r="CF36" s="621"/>
      <c r="CG36" s="621"/>
      <c r="CH36" s="621"/>
      <c r="CI36" s="621"/>
      <c r="CJ36" s="621"/>
      <c r="CK36" s="621"/>
      <c r="CL36" s="621"/>
      <c r="CM36" s="621"/>
      <c r="CN36" s="621"/>
      <c r="CO36" s="621"/>
      <c r="CP36" s="621"/>
      <c r="CQ36" s="622"/>
      <c r="CR36" s="623">
        <v>13346912</v>
      </c>
      <c r="CS36" s="624"/>
      <c r="CT36" s="624"/>
      <c r="CU36" s="624"/>
      <c r="CV36" s="624"/>
      <c r="CW36" s="624"/>
      <c r="CX36" s="624"/>
      <c r="CY36" s="625"/>
      <c r="CZ36" s="628">
        <v>10.7</v>
      </c>
      <c r="DA36" s="656"/>
      <c r="DB36" s="656"/>
      <c r="DC36" s="658"/>
      <c r="DD36" s="632">
        <v>9939388</v>
      </c>
      <c r="DE36" s="624"/>
      <c r="DF36" s="624"/>
      <c r="DG36" s="624"/>
      <c r="DH36" s="624"/>
      <c r="DI36" s="624"/>
      <c r="DJ36" s="624"/>
      <c r="DK36" s="625"/>
      <c r="DL36" s="632">
        <v>3919043</v>
      </c>
      <c r="DM36" s="624"/>
      <c r="DN36" s="624"/>
      <c r="DO36" s="624"/>
      <c r="DP36" s="624"/>
      <c r="DQ36" s="624"/>
      <c r="DR36" s="624"/>
      <c r="DS36" s="624"/>
      <c r="DT36" s="624"/>
      <c r="DU36" s="624"/>
      <c r="DV36" s="625"/>
      <c r="DW36" s="628">
        <v>6.4</v>
      </c>
      <c r="DX36" s="656"/>
      <c r="DY36" s="656"/>
      <c r="DZ36" s="656"/>
      <c r="EA36" s="656"/>
      <c r="EB36" s="656"/>
      <c r="EC36" s="657"/>
    </row>
    <row r="37" spans="2:133" ht="11.25" customHeight="1" x14ac:dyDescent="0.15">
      <c r="B37" s="620" t="s">
        <v>338</v>
      </c>
      <c r="C37" s="621"/>
      <c r="D37" s="621"/>
      <c r="E37" s="621"/>
      <c r="F37" s="621"/>
      <c r="G37" s="621"/>
      <c r="H37" s="621"/>
      <c r="I37" s="621"/>
      <c r="J37" s="621"/>
      <c r="K37" s="621"/>
      <c r="L37" s="621"/>
      <c r="M37" s="621"/>
      <c r="N37" s="621"/>
      <c r="O37" s="621"/>
      <c r="P37" s="621"/>
      <c r="Q37" s="622"/>
      <c r="R37" s="623">
        <v>2892254</v>
      </c>
      <c r="S37" s="624"/>
      <c r="T37" s="624"/>
      <c r="U37" s="624"/>
      <c r="V37" s="624"/>
      <c r="W37" s="624"/>
      <c r="X37" s="624"/>
      <c r="Y37" s="625"/>
      <c r="Z37" s="626">
        <v>2.1</v>
      </c>
      <c r="AA37" s="626"/>
      <c r="AB37" s="626"/>
      <c r="AC37" s="626"/>
      <c r="AD37" s="627">
        <v>28794</v>
      </c>
      <c r="AE37" s="627"/>
      <c r="AF37" s="627"/>
      <c r="AG37" s="627"/>
      <c r="AH37" s="627"/>
      <c r="AI37" s="627"/>
      <c r="AJ37" s="627"/>
      <c r="AK37" s="627"/>
      <c r="AL37" s="628">
        <v>0</v>
      </c>
      <c r="AM37" s="629"/>
      <c r="AN37" s="629"/>
      <c r="AO37" s="630"/>
      <c r="AQ37" s="686" t="s">
        <v>339</v>
      </c>
      <c r="AR37" s="687"/>
      <c r="AS37" s="687"/>
      <c r="AT37" s="687"/>
      <c r="AU37" s="687"/>
      <c r="AV37" s="687"/>
      <c r="AW37" s="687"/>
      <c r="AX37" s="687"/>
      <c r="AY37" s="688"/>
      <c r="AZ37" s="623">
        <v>2892101</v>
      </c>
      <c r="BA37" s="624"/>
      <c r="BB37" s="624"/>
      <c r="BC37" s="624"/>
      <c r="BD37" s="644"/>
      <c r="BE37" s="644"/>
      <c r="BF37" s="669"/>
      <c r="BG37" s="620" t="s">
        <v>340</v>
      </c>
      <c r="BH37" s="621"/>
      <c r="BI37" s="621"/>
      <c r="BJ37" s="621"/>
      <c r="BK37" s="621"/>
      <c r="BL37" s="621"/>
      <c r="BM37" s="621"/>
      <c r="BN37" s="621"/>
      <c r="BO37" s="621"/>
      <c r="BP37" s="621"/>
      <c r="BQ37" s="621"/>
      <c r="BR37" s="621"/>
      <c r="BS37" s="621"/>
      <c r="BT37" s="621"/>
      <c r="BU37" s="622"/>
      <c r="BV37" s="623">
        <v>1310878</v>
      </c>
      <c r="BW37" s="624"/>
      <c r="BX37" s="624"/>
      <c r="BY37" s="624"/>
      <c r="BZ37" s="624"/>
      <c r="CA37" s="624"/>
      <c r="CB37" s="633"/>
      <c r="CD37" s="620" t="s">
        <v>341</v>
      </c>
      <c r="CE37" s="621"/>
      <c r="CF37" s="621"/>
      <c r="CG37" s="621"/>
      <c r="CH37" s="621"/>
      <c r="CI37" s="621"/>
      <c r="CJ37" s="621"/>
      <c r="CK37" s="621"/>
      <c r="CL37" s="621"/>
      <c r="CM37" s="621"/>
      <c r="CN37" s="621"/>
      <c r="CO37" s="621"/>
      <c r="CP37" s="621"/>
      <c r="CQ37" s="622"/>
      <c r="CR37" s="623">
        <v>222415</v>
      </c>
      <c r="CS37" s="644"/>
      <c r="CT37" s="644"/>
      <c r="CU37" s="644"/>
      <c r="CV37" s="644"/>
      <c r="CW37" s="644"/>
      <c r="CX37" s="644"/>
      <c r="CY37" s="645"/>
      <c r="CZ37" s="628">
        <v>0.2</v>
      </c>
      <c r="DA37" s="656"/>
      <c r="DB37" s="656"/>
      <c r="DC37" s="658"/>
      <c r="DD37" s="632">
        <v>222415</v>
      </c>
      <c r="DE37" s="644"/>
      <c r="DF37" s="644"/>
      <c r="DG37" s="644"/>
      <c r="DH37" s="644"/>
      <c r="DI37" s="644"/>
      <c r="DJ37" s="644"/>
      <c r="DK37" s="645"/>
      <c r="DL37" s="632">
        <v>196981</v>
      </c>
      <c r="DM37" s="644"/>
      <c r="DN37" s="644"/>
      <c r="DO37" s="644"/>
      <c r="DP37" s="644"/>
      <c r="DQ37" s="644"/>
      <c r="DR37" s="644"/>
      <c r="DS37" s="644"/>
      <c r="DT37" s="644"/>
      <c r="DU37" s="644"/>
      <c r="DV37" s="645"/>
      <c r="DW37" s="628">
        <v>0.3</v>
      </c>
      <c r="DX37" s="656"/>
      <c r="DY37" s="656"/>
      <c r="DZ37" s="656"/>
      <c r="EA37" s="656"/>
      <c r="EB37" s="656"/>
      <c r="EC37" s="657"/>
    </row>
    <row r="38" spans="2:133" ht="11.25" customHeight="1" x14ac:dyDescent="0.15">
      <c r="B38" s="620" t="s">
        <v>342</v>
      </c>
      <c r="C38" s="621"/>
      <c r="D38" s="621"/>
      <c r="E38" s="621"/>
      <c r="F38" s="621"/>
      <c r="G38" s="621"/>
      <c r="H38" s="621"/>
      <c r="I38" s="621"/>
      <c r="J38" s="621"/>
      <c r="K38" s="621"/>
      <c r="L38" s="621"/>
      <c r="M38" s="621"/>
      <c r="N38" s="621"/>
      <c r="O38" s="621"/>
      <c r="P38" s="621"/>
      <c r="Q38" s="622"/>
      <c r="R38" s="623">
        <v>8951550</v>
      </c>
      <c r="S38" s="624"/>
      <c r="T38" s="624"/>
      <c r="U38" s="624"/>
      <c r="V38" s="624"/>
      <c r="W38" s="624"/>
      <c r="X38" s="624"/>
      <c r="Y38" s="625"/>
      <c r="Z38" s="626">
        <v>6.6</v>
      </c>
      <c r="AA38" s="626"/>
      <c r="AB38" s="626"/>
      <c r="AC38" s="626"/>
      <c r="AD38" s="627" t="s">
        <v>184</v>
      </c>
      <c r="AE38" s="627"/>
      <c r="AF38" s="627"/>
      <c r="AG38" s="627"/>
      <c r="AH38" s="627"/>
      <c r="AI38" s="627"/>
      <c r="AJ38" s="627"/>
      <c r="AK38" s="627"/>
      <c r="AL38" s="628" t="s">
        <v>132</v>
      </c>
      <c r="AM38" s="629"/>
      <c r="AN38" s="629"/>
      <c r="AO38" s="630"/>
      <c r="AQ38" s="686" t="s">
        <v>343</v>
      </c>
      <c r="AR38" s="687"/>
      <c r="AS38" s="687"/>
      <c r="AT38" s="687"/>
      <c r="AU38" s="687"/>
      <c r="AV38" s="687"/>
      <c r="AW38" s="687"/>
      <c r="AX38" s="687"/>
      <c r="AY38" s="688"/>
      <c r="AZ38" s="623">
        <v>121836</v>
      </c>
      <c r="BA38" s="624"/>
      <c r="BB38" s="624"/>
      <c r="BC38" s="624"/>
      <c r="BD38" s="644"/>
      <c r="BE38" s="644"/>
      <c r="BF38" s="669"/>
      <c r="BG38" s="620" t="s">
        <v>344</v>
      </c>
      <c r="BH38" s="621"/>
      <c r="BI38" s="621"/>
      <c r="BJ38" s="621"/>
      <c r="BK38" s="621"/>
      <c r="BL38" s="621"/>
      <c r="BM38" s="621"/>
      <c r="BN38" s="621"/>
      <c r="BO38" s="621"/>
      <c r="BP38" s="621"/>
      <c r="BQ38" s="621"/>
      <c r="BR38" s="621"/>
      <c r="BS38" s="621"/>
      <c r="BT38" s="621"/>
      <c r="BU38" s="622"/>
      <c r="BV38" s="623">
        <v>32951</v>
      </c>
      <c r="BW38" s="624"/>
      <c r="BX38" s="624"/>
      <c r="BY38" s="624"/>
      <c r="BZ38" s="624"/>
      <c r="CA38" s="624"/>
      <c r="CB38" s="633"/>
      <c r="CD38" s="620" t="s">
        <v>345</v>
      </c>
      <c r="CE38" s="621"/>
      <c r="CF38" s="621"/>
      <c r="CG38" s="621"/>
      <c r="CH38" s="621"/>
      <c r="CI38" s="621"/>
      <c r="CJ38" s="621"/>
      <c r="CK38" s="621"/>
      <c r="CL38" s="621"/>
      <c r="CM38" s="621"/>
      <c r="CN38" s="621"/>
      <c r="CO38" s="621"/>
      <c r="CP38" s="621"/>
      <c r="CQ38" s="622"/>
      <c r="CR38" s="623">
        <v>9669145</v>
      </c>
      <c r="CS38" s="624"/>
      <c r="CT38" s="624"/>
      <c r="CU38" s="624"/>
      <c r="CV38" s="624"/>
      <c r="CW38" s="624"/>
      <c r="CX38" s="624"/>
      <c r="CY38" s="625"/>
      <c r="CZ38" s="628">
        <v>7.8</v>
      </c>
      <c r="DA38" s="656"/>
      <c r="DB38" s="656"/>
      <c r="DC38" s="658"/>
      <c r="DD38" s="632">
        <v>7917485</v>
      </c>
      <c r="DE38" s="624"/>
      <c r="DF38" s="624"/>
      <c r="DG38" s="624"/>
      <c r="DH38" s="624"/>
      <c r="DI38" s="624"/>
      <c r="DJ38" s="624"/>
      <c r="DK38" s="625"/>
      <c r="DL38" s="632">
        <v>7497185</v>
      </c>
      <c r="DM38" s="624"/>
      <c r="DN38" s="624"/>
      <c r="DO38" s="624"/>
      <c r="DP38" s="624"/>
      <c r="DQ38" s="624"/>
      <c r="DR38" s="624"/>
      <c r="DS38" s="624"/>
      <c r="DT38" s="624"/>
      <c r="DU38" s="624"/>
      <c r="DV38" s="625"/>
      <c r="DW38" s="628">
        <v>12.3</v>
      </c>
      <c r="DX38" s="656"/>
      <c r="DY38" s="656"/>
      <c r="DZ38" s="656"/>
      <c r="EA38" s="656"/>
      <c r="EB38" s="656"/>
      <c r="EC38" s="657"/>
    </row>
    <row r="39" spans="2:133" ht="11.25" customHeight="1" x14ac:dyDescent="0.15">
      <c r="B39" s="620" t="s">
        <v>346</v>
      </c>
      <c r="C39" s="621"/>
      <c r="D39" s="621"/>
      <c r="E39" s="621"/>
      <c r="F39" s="621"/>
      <c r="G39" s="621"/>
      <c r="H39" s="621"/>
      <c r="I39" s="621"/>
      <c r="J39" s="621"/>
      <c r="K39" s="621"/>
      <c r="L39" s="621"/>
      <c r="M39" s="621"/>
      <c r="N39" s="621"/>
      <c r="O39" s="621"/>
      <c r="P39" s="621"/>
      <c r="Q39" s="622"/>
      <c r="R39" s="623" t="s">
        <v>184</v>
      </c>
      <c r="S39" s="624"/>
      <c r="T39" s="624"/>
      <c r="U39" s="624"/>
      <c r="V39" s="624"/>
      <c r="W39" s="624"/>
      <c r="X39" s="624"/>
      <c r="Y39" s="625"/>
      <c r="Z39" s="626" t="s">
        <v>246</v>
      </c>
      <c r="AA39" s="626"/>
      <c r="AB39" s="626"/>
      <c r="AC39" s="626"/>
      <c r="AD39" s="627" t="s">
        <v>132</v>
      </c>
      <c r="AE39" s="627"/>
      <c r="AF39" s="627"/>
      <c r="AG39" s="627"/>
      <c r="AH39" s="627"/>
      <c r="AI39" s="627"/>
      <c r="AJ39" s="627"/>
      <c r="AK39" s="627"/>
      <c r="AL39" s="628" t="s">
        <v>184</v>
      </c>
      <c r="AM39" s="629"/>
      <c r="AN39" s="629"/>
      <c r="AO39" s="630"/>
      <c r="AQ39" s="686" t="s">
        <v>347</v>
      </c>
      <c r="AR39" s="687"/>
      <c r="AS39" s="687"/>
      <c r="AT39" s="687"/>
      <c r="AU39" s="687"/>
      <c r="AV39" s="687"/>
      <c r="AW39" s="687"/>
      <c r="AX39" s="687"/>
      <c r="AY39" s="688"/>
      <c r="AZ39" s="623">
        <v>53072</v>
      </c>
      <c r="BA39" s="624"/>
      <c r="BB39" s="624"/>
      <c r="BC39" s="624"/>
      <c r="BD39" s="644"/>
      <c r="BE39" s="644"/>
      <c r="BF39" s="669"/>
      <c r="BG39" s="620" t="s">
        <v>348</v>
      </c>
      <c r="BH39" s="621"/>
      <c r="BI39" s="621"/>
      <c r="BJ39" s="621"/>
      <c r="BK39" s="621"/>
      <c r="BL39" s="621"/>
      <c r="BM39" s="621"/>
      <c r="BN39" s="621"/>
      <c r="BO39" s="621"/>
      <c r="BP39" s="621"/>
      <c r="BQ39" s="621"/>
      <c r="BR39" s="621"/>
      <c r="BS39" s="621"/>
      <c r="BT39" s="621"/>
      <c r="BU39" s="622"/>
      <c r="BV39" s="623">
        <v>48938</v>
      </c>
      <c r="BW39" s="624"/>
      <c r="BX39" s="624"/>
      <c r="BY39" s="624"/>
      <c r="BZ39" s="624"/>
      <c r="CA39" s="624"/>
      <c r="CB39" s="633"/>
      <c r="CD39" s="620" t="s">
        <v>349</v>
      </c>
      <c r="CE39" s="621"/>
      <c r="CF39" s="621"/>
      <c r="CG39" s="621"/>
      <c r="CH39" s="621"/>
      <c r="CI39" s="621"/>
      <c r="CJ39" s="621"/>
      <c r="CK39" s="621"/>
      <c r="CL39" s="621"/>
      <c r="CM39" s="621"/>
      <c r="CN39" s="621"/>
      <c r="CO39" s="621"/>
      <c r="CP39" s="621"/>
      <c r="CQ39" s="622"/>
      <c r="CR39" s="623">
        <v>4260976</v>
      </c>
      <c r="CS39" s="644"/>
      <c r="CT39" s="644"/>
      <c r="CU39" s="644"/>
      <c r="CV39" s="644"/>
      <c r="CW39" s="644"/>
      <c r="CX39" s="644"/>
      <c r="CY39" s="645"/>
      <c r="CZ39" s="628">
        <v>3.4</v>
      </c>
      <c r="DA39" s="656"/>
      <c r="DB39" s="656"/>
      <c r="DC39" s="658"/>
      <c r="DD39" s="632">
        <v>3631422</v>
      </c>
      <c r="DE39" s="644"/>
      <c r="DF39" s="644"/>
      <c r="DG39" s="644"/>
      <c r="DH39" s="644"/>
      <c r="DI39" s="644"/>
      <c r="DJ39" s="644"/>
      <c r="DK39" s="645"/>
      <c r="DL39" s="632" t="s">
        <v>132</v>
      </c>
      <c r="DM39" s="644"/>
      <c r="DN39" s="644"/>
      <c r="DO39" s="644"/>
      <c r="DP39" s="644"/>
      <c r="DQ39" s="644"/>
      <c r="DR39" s="644"/>
      <c r="DS39" s="644"/>
      <c r="DT39" s="644"/>
      <c r="DU39" s="644"/>
      <c r="DV39" s="645"/>
      <c r="DW39" s="628" t="s">
        <v>246</v>
      </c>
      <c r="DX39" s="656"/>
      <c r="DY39" s="656"/>
      <c r="DZ39" s="656"/>
      <c r="EA39" s="656"/>
      <c r="EB39" s="656"/>
      <c r="EC39" s="657"/>
    </row>
    <row r="40" spans="2:133" ht="11.25" customHeight="1" x14ac:dyDescent="0.15">
      <c r="B40" s="620" t="s">
        <v>350</v>
      </c>
      <c r="C40" s="621"/>
      <c r="D40" s="621"/>
      <c r="E40" s="621"/>
      <c r="F40" s="621"/>
      <c r="G40" s="621"/>
      <c r="H40" s="621"/>
      <c r="I40" s="621"/>
      <c r="J40" s="621"/>
      <c r="K40" s="621"/>
      <c r="L40" s="621"/>
      <c r="M40" s="621"/>
      <c r="N40" s="621"/>
      <c r="O40" s="621"/>
      <c r="P40" s="621"/>
      <c r="Q40" s="622"/>
      <c r="R40" s="623">
        <v>2300000</v>
      </c>
      <c r="S40" s="624"/>
      <c r="T40" s="624"/>
      <c r="U40" s="624"/>
      <c r="V40" s="624"/>
      <c r="W40" s="624"/>
      <c r="X40" s="624"/>
      <c r="Y40" s="625"/>
      <c r="Z40" s="626">
        <v>1.7</v>
      </c>
      <c r="AA40" s="626"/>
      <c r="AB40" s="626"/>
      <c r="AC40" s="626"/>
      <c r="AD40" s="627" t="s">
        <v>132</v>
      </c>
      <c r="AE40" s="627"/>
      <c r="AF40" s="627"/>
      <c r="AG40" s="627"/>
      <c r="AH40" s="627"/>
      <c r="AI40" s="627"/>
      <c r="AJ40" s="627"/>
      <c r="AK40" s="627"/>
      <c r="AL40" s="628" t="s">
        <v>132</v>
      </c>
      <c r="AM40" s="629"/>
      <c r="AN40" s="629"/>
      <c r="AO40" s="630"/>
      <c r="AQ40" s="686" t="s">
        <v>351</v>
      </c>
      <c r="AR40" s="687"/>
      <c r="AS40" s="687"/>
      <c r="AT40" s="687"/>
      <c r="AU40" s="687"/>
      <c r="AV40" s="687"/>
      <c r="AW40" s="687"/>
      <c r="AX40" s="687"/>
      <c r="AY40" s="688"/>
      <c r="AZ40" s="623">
        <v>17911</v>
      </c>
      <c r="BA40" s="624"/>
      <c r="BB40" s="624"/>
      <c r="BC40" s="624"/>
      <c r="BD40" s="644"/>
      <c r="BE40" s="644"/>
      <c r="BF40" s="669"/>
      <c r="BG40" s="673" t="s">
        <v>352</v>
      </c>
      <c r="BH40" s="674"/>
      <c r="BI40" s="674"/>
      <c r="BJ40" s="674"/>
      <c r="BK40" s="674"/>
      <c r="BL40" s="223"/>
      <c r="BM40" s="621" t="s">
        <v>353</v>
      </c>
      <c r="BN40" s="621"/>
      <c r="BO40" s="621"/>
      <c r="BP40" s="621"/>
      <c r="BQ40" s="621"/>
      <c r="BR40" s="621"/>
      <c r="BS40" s="621"/>
      <c r="BT40" s="621"/>
      <c r="BU40" s="622"/>
      <c r="BV40" s="623">
        <v>90</v>
      </c>
      <c r="BW40" s="624"/>
      <c r="BX40" s="624"/>
      <c r="BY40" s="624"/>
      <c r="BZ40" s="624"/>
      <c r="CA40" s="624"/>
      <c r="CB40" s="633"/>
      <c r="CD40" s="620" t="s">
        <v>354</v>
      </c>
      <c r="CE40" s="621"/>
      <c r="CF40" s="621"/>
      <c r="CG40" s="621"/>
      <c r="CH40" s="621"/>
      <c r="CI40" s="621"/>
      <c r="CJ40" s="621"/>
      <c r="CK40" s="621"/>
      <c r="CL40" s="621"/>
      <c r="CM40" s="621"/>
      <c r="CN40" s="621"/>
      <c r="CO40" s="621"/>
      <c r="CP40" s="621"/>
      <c r="CQ40" s="622"/>
      <c r="CR40" s="623">
        <v>1369903</v>
      </c>
      <c r="CS40" s="624"/>
      <c r="CT40" s="624"/>
      <c r="CU40" s="624"/>
      <c r="CV40" s="624"/>
      <c r="CW40" s="624"/>
      <c r="CX40" s="624"/>
      <c r="CY40" s="625"/>
      <c r="CZ40" s="628">
        <v>1.1000000000000001</v>
      </c>
      <c r="DA40" s="656"/>
      <c r="DB40" s="656"/>
      <c r="DC40" s="658"/>
      <c r="DD40" s="632">
        <v>432699</v>
      </c>
      <c r="DE40" s="624"/>
      <c r="DF40" s="624"/>
      <c r="DG40" s="624"/>
      <c r="DH40" s="624"/>
      <c r="DI40" s="624"/>
      <c r="DJ40" s="624"/>
      <c r="DK40" s="625"/>
      <c r="DL40" s="632">
        <v>324243</v>
      </c>
      <c r="DM40" s="624"/>
      <c r="DN40" s="624"/>
      <c r="DO40" s="624"/>
      <c r="DP40" s="624"/>
      <c r="DQ40" s="624"/>
      <c r="DR40" s="624"/>
      <c r="DS40" s="624"/>
      <c r="DT40" s="624"/>
      <c r="DU40" s="624"/>
      <c r="DV40" s="625"/>
      <c r="DW40" s="628">
        <v>0.5</v>
      </c>
      <c r="DX40" s="656"/>
      <c r="DY40" s="656"/>
      <c r="DZ40" s="656"/>
      <c r="EA40" s="656"/>
      <c r="EB40" s="656"/>
      <c r="EC40" s="657"/>
    </row>
    <row r="41" spans="2:133" ht="11.25" customHeight="1" x14ac:dyDescent="0.15">
      <c r="B41" s="646" t="s">
        <v>355</v>
      </c>
      <c r="C41" s="647"/>
      <c r="D41" s="647"/>
      <c r="E41" s="647"/>
      <c r="F41" s="647"/>
      <c r="G41" s="647"/>
      <c r="H41" s="647"/>
      <c r="I41" s="647"/>
      <c r="J41" s="647"/>
      <c r="K41" s="647"/>
      <c r="L41" s="647"/>
      <c r="M41" s="647"/>
      <c r="N41" s="647"/>
      <c r="O41" s="647"/>
      <c r="P41" s="647"/>
      <c r="Q41" s="648"/>
      <c r="R41" s="695">
        <v>134771525</v>
      </c>
      <c r="S41" s="696"/>
      <c r="T41" s="696"/>
      <c r="U41" s="696"/>
      <c r="V41" s="696"/>
      <c r="W41" s="696"/>
      <c r="X41" s="696"/>
      <c r="Y41" s="700"/>
      <c r="Z41" s="701">
        <v>100</v>
      </c>
      <c r="AA41" s="701"/>
      <c r="AB41" s="701"/>
      <c r="AC41" s="701"/>
      <c r="AD41" s="702">
        <v>58831666</v>
      </c>
      <c r="AE41" s="702"/>
      <c r="AF41" s="702"/>
      <c r="AG41" s="702"/>
      <c r="AH41" s="702"/>
      <c r="AI41" s="702"/>
      <c r="AJ41" s="702"/>
      <c r="AK41" s="702"/>
      <c r="AL41" s="703">
        <v>100</v>
      </c>
      <c r="AM41" s="683"/>
      <c r="AN41" s="683"/>
      <c r="AO41" s="704"/>
      <c r="AQ41" s="686" t="s">
        <v>356</v>
      </c>
      <c r="AR41" s="687"/>
      <c r="AS41" s="687"/>
      <c r="AT41" s="687"/>
      <c r="AU41" s="687"/>
      <c r="AV41" s="687"/>
      <c r="AW41" s="687"/>
      <c r="AX41" s="687"/>
      <c r="AY41" s="688"/>
      <c r="AZ41" s="623">
        <v>2033846</v>
      </c>
      <c r="BA41" s="624"/>
      <c r="BB41" s="624"/>
      <c r="BC41" s="624"/>
      <c r="BD41" s="644"/>
      <c r="BE41" s="644"/>
      <c r="BF41" s="669"/>
      <c r="BG41" s="673"/>
      <c r="BH41" s="674"/>
      <c r="BI41" s="674"/>
      <c r="BJ41" s="674"/>
      <c r="BK41" s="674"/>
      <c r="BL41" s="223"/>
      <c r="BM41" s="621" t="s">
        <v>357</v>
      </c>
      <c r="BN41" s="621"/>
      <c r="BO41" s="621"/>
      <c r="BP41" s="621"/>
      <c r="BQ41" s="621"/>
      <c r="BR41" s="621"/>
      <c r="BS41" s="621"/>
      <c r="BT41" s="621"/>
      <c r="BU41" s="622"/>
      <c r="BV41" s="623" t="s">
        <v>246</v>
      </c>
      <c r="BW41" s="624"/>
      <c r="BX41" s="624"/>
      <c r="BY41" s="624"/>
      <c r="BZ41" s="624"/>
      <c r="CA41" s="624"/>
      <c r="CB41" s="633"/>
      <c r="CD41" s="620" t="s">
        <v>358</v>
      </c>
      <c r="CE41" s="621"/>
      <c r="CF41" s="621"/>
      <c r="CG41" s="621"/>
      <c r="CH41" s="621"/>
      <c r="CI41" s="621"/>
      <c r="CJ41" s="621"/>
      <c r="CK41" s="621"/>
      <c r="CL41" s="621"/>
      <c r="CM41" s="621"/>
      <c r="CN41" s="621"/>
      <c r="CO41" s="621"/>
      <c r="CP41" s="621"/>
      <c r="CQ41" s="622"/>
      <c r="CR41" s="623" t="s">
        <v>132</v>
      </c>
      <c r="CS41" s="644"/>
      <c r="CT41" s="644"/>
      <c r="CU41" s="644"/>
      <c r="CV41" s="644"/>
      <c r="CW41" s="644"/>
      <c r="CX41" s="644"/>
      <c r="CY41" s="645"/>
      <c r="CZ41" s="628" t="s">
        <v>184</v>
      </c>
      <c r="DA41" s="656"/>
      <c r="DB41" s="656"/>
      <c r="DC41" s="658"/>
      <c r="DD41" s="632" t="s">
        <v>132</v>
      </c>
      <c r="DE41" s="644"/>
      <c r="DF41" s="644"/>
      <c r="DG41" s="644"/>
      <c r="DH41" s="644"/>
      <c r="DI41" s="644"/>
      <c r="DJ41" s="644"/>
      <c r="DK41" s="645"/>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359</v>
      </c>
      <c r="AR42" s="693"/>
      <c r="AS42" s="693"/>
      <c r="AT42" s="693"/>
      <c r="AU42" s="693"/>
      <c r="AV42" s="693"/>
      <c r="AW42" s="693"/>
      <c r="AX42" s="693"/>
      <c r="AY42" s="694"/>
      <c r="AZ42" s="695">
        <v>7564316</v>
      </c>
      <c r="BA42" s="696"/>
      <c r="BB42" s="696"/>
      <c r="BC42" s="696"/>
      <c r="BD42" s="682"/>
      <c r="BE42" s="682"/>
      <c r="BF42" s="684"/>
      <c r="BG42" s="675"/>
      <c r="BH42" s="676"/>
      <c r="BI42" s="676"/>
      <c r="BJ42" s="676"/>
      <c r="BK42" s="676"/>
      <c r="BL42" s="224"/>
      <c r="BM42" s="647" t="s">
        <v>360</v>
      </c>
      <c r="BN42" s="647"/>
      <c r="BO42" s="647"/>
      <c r="BP42" s="647"/>
      <c r="BQ42" s="647"/>
      <c r="BR42" s="647"/>
      <c r="BS42" s="647"/>
      <c r="BT42" s="647"/>
      <c r="BU42" s="648"/>
      <c r="BV42" s="695">
        <v>334</v>
      </c>
      <c r="BW42" s="696"/>
      <c r="BX42" s="696"/>
      <c r="BY42" s="696"/>
      <c r="BZ42" s="696"/>
      <c r="CA42" s="696"/>
      <c r="CB42" s="705"/>
      <c r="CD42" s="620" t="s">
        <v>361</v>
      </c>
      <c r="CE42" s="621"/>
      <c r="CF42" s="621"/>
      <c r="CG42" s="621"/>
      <c r="CH42" s="621"/>
      <c r="CI42" s="621"/>
      <c r="CJ42" s="621"/>
      <c r="CK42" s="621"/>
      <c r="CL42" s="621"/>
      <c r="CM42" s="621"/>
      <c r="CN42" s="621"/>
      <c r="CO42" s="621"/>
      <c r="CP42" s="621"/>
      <c r="CQ42" s="622"/>
      <c r="CR42" s="623">
        <v>16053654</v>
      </c>
      <c r="CS42" s="644"/>
      <c r="CT42" s="644"/>
      <c r="CU42" s="644"/>
      <c r="CV42" s="644"/>
      <c r="CW42" s="644"/>
      <c r="CX42" s="644"/>
      <c r="CY42" s="645"/>
      <c r="CZ42" s="628">
        <v>12.9</v>
      </c>
      <c r="DA42" s="656"/>
      <c r="DB42" s="656"/>
      <c r="DC42" s="658"/>
      <c r="DD42" s="632">
        <v>2594626</v>
      </c>
      <c r="DE42" s="644"/>
      <c r="DF42" s="644"/>
      <c r="DG42" s="644"/>
      <c r="DH42" s="644"/>
      <c r="DI42" s="644"/>
      <c r="DJ42" s="644"/>
      <c r="DK42" s="645"/>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362</v>
      </c>
      <c r="CD43" s="620" t="s">
        <v>363</v>
      </c>
      <c r="CE43" s="621"/>
      <c r="CF43" s="621"/>
      <c r="CG43" s="621"/>
      <c r="CH43" s="621"/>
      <c r="CI43" s="621"/>
      <c r="CJ43" s="621"/>
      <c r="CK43" s="621"/>
      <c r="CL43" s="621"/>
      <c r="CM43" s="621"/>
      <c r="CN43" s="621"/>
      <c r="CO43" s="621"/>
      <c r="CP43" s="621"/>
      <c r="CQ43" s="622"/>
      <c r="CR43" s="623">
        <v>292679</v>
      </c>
      <c r="CS43" s="644"/>
      <c r="CT43" s="644"/>
      <c r="CU43" s="644"/>
      <c r="CV43" s="644"/>
      <c r="CW43" s="644"/>
      <c r="CX43" s="644"/>
      <c r="CY43" s="645"/>
      <c r="CZ43" s="628">
        <v>0.2</v>
      </c>
      <c r="DA43" s="656"/>
      <c r="DB43" s="656"/>
      <c r="DC43" s="658"/>
      <c r="DD43" s="632">
        <v>292679</v>
      </c>
      <c r="DE43" s="644"/>
      <c r="DF43" s="644"/>
      <c r="DG43" s="644"/>
      <c r="DH43" s="644"/>
      <c r="DI43" s="644"/>
      <c r="DJ43" s="644"/>
      <c r="DK43" s="645"/>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364</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311</v>
      </c>
      <c r="CE44" s="662"/>
      <c r="CF44" s="620" t="s">
        <v>365</v>
      </c>
      <c r="CG44" s="621"/>
      <c r="CH44" s="621"/>
      <c r="CI44" s="621"/>
      <c r="CJ44" s="621"/>
      <c r="CK44" s="621"/>
      <c r="CL44" s="621"/>
      <c r="CM44" s="621"/>
      <c r="CN44" s="621"/>
      <c r="CO44" s="621"/>
      <c r="CP44" s="621"/>
      <c r="CQ44" s="622"/>
      <c r="CR44" s="623">
        <v>15661157</v>
      </c>
      <c r="CS44" s="624"/>
      <c r="CT44" s="624"/>
      <c r="CU44" s="624"/>
      <c r="CV44" s="624"/>
      <c r="CW44" s="624"/>
      <c r="CX44" s="624"/>
      <c r="CY44" s="625"/>
      <c r="CZ44" s="628">
        <v>12.6</v>
      </c>
      <c r="DA44" s="629"/>
      <c r="DB44" s="629"/>
      <c r="DC44" s="635"/>
      <c r="DD44" s="632">
        <v>2515719</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366</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367</v>
      </c>
      <c r="CG45" s="621"/>
      <c r="CH45" s="621"/>
      <c r="CI45" s="621"/>
      <c r="CJ45" s="621"/>
      <c r="CK45" s="621"/>
      <c r="CL45" s="621"/>
      <c r="CM45" s="621"/>
      <c r="CN45" s="621"/>
      <c r="CO45" s="621"/>
      <c r="CP45" s="621"/>
      <c r="CQ45" s="622"/>
      <c r="CR45" s="623">
        <v>8912178</v>
      </c>
      <c r="CS45" s="644"/>
      <c r="CT45" s="644"/>
      <c r="CU45" s="644"/>
      <c r="CV45" s="644"/>
      <c r="CW45" s="644"/>
      <c r="CX45" s="644"/>
      <c r="CY45" s="645"/>
      <c r="CZ45" s="628">
        <v>7.1</v>
      </c>
      <c r="DA45" s="656"/>
      <c r="DB45" s="656"/>
      <c r="DC45" s="658"/>
      <c r="DD45" s="632">
        <v>500641</v>
      </c>
      <c r="DE45" s="644"/>
      <c r="DF45" s="644"/>
      <c r="DG45" s="644"/>
      <c r="DH45" s="644"/>
      <c r="DI45" s="644"/>
      <c r="DJ45" s="644"/>
      <c r="DK45" s="645"/>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368</v>
      </c>
      <c r="CG46" s="621"/>
      <c r="CH46" s="621"/>
      <c r="CI46" s="621"/>
      <c r="CJ46" s="621"/>
      <c r="CK46" s="621"/>
      <c r="CL46" s="621"/>
      <c r="CM46" s="621"/>
      <c r="CN46" s="621"/>
      <c r="CO46" s="621"/>
      <c r="CP46" s="621"/>
      <c r="CQ46" s="622"/>
      <c r="CR46" s="623">
        <v>6681372</v>
      </c>
      <c r="CS46" s="624"/>
      <c r="CT46" s="624"/>
      <c r="CU46" s="624"/>
      <c r="CV46" s="624"/>
      <c r="CW46" s="624"/>
      <c r="CX46" s="624"/>
      <c r="CY46" s="625"/>
      <c r="CZ46" s="628">
        <v>5.4</v>
      </c>
      <c r="DA46" s="629"/>
      <c r="DB46" s="629"/>
      <c r="DC46" s="635"/>
      <c r="DD46" s="632">
        <v>1970771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369</v>
      </c>
      <c r="CG47" s="621"/>
      <c r="CH47" s="621"/>
      <c r="CI47" s="621"/>
      <c r="CJ47" s="621"/>
      <c r="CK47" s="621"/>
      <c r="CL47" s="621"/>
      <c r="CM47" s="621"/>
      <c r="CN47" s="621"/>
      <c r="CO47" s="621"/>
      <c r="CP47" s="621"/>
      <c r="CQ47" s="622"/>
      <c r="CR47" s="623">
        <v>392497</v>
      </c>
      <c r="CS47" s="644"/>
      <c r="CT47" s="644"/>
      <c r="CU47" s="644"/>
      <c r="CV47" s="644"/>
      <c r="CW47" s="644"/>
      <c r="CX47" s="644"/>
      <c r="CY47" s="645"/>
      <c r="CZ47" s="628">
        <v>0.3</v>
      </c>
      <c r="DA47" s="656"/>
      <c r="DB47" s="656"/>
      <c r="DC47" s="658"/>
      <c r="DD47" s="632">
        <v>78907</v>
      </c>
      <c r="DE47" s="644"/>
      <c r="DF47" s="644"/>
      <c r="DG47" s="644"/>
      <c r="DH47" s="644"/>
      <c r="DI47" s="644"/>
      <c r="DJ47" s="644"/>
      <c r="DK47" s="645"/>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370</v>
      </c>
      <c r="CG48" s="621"/>
      <c r="CH48" s="621"/>
      <c r="CI48" s="621"/>
      <c r="CJ48" s="621"/>
      <c r="CK48" s="621"/>
      <c r="CL48" s="621"/>
      <c r="CM48" s="621"/>
      <c r="CN48" s="621"/>
      <c r="CO48" s="621"/>
      <c r="CP48" s="621"/>
      <c r="CQ48" s="622"/>
      <c r="CR48" s="623" t="s">
        <v>132</v>
      </c>
      <c r="CS48" s="624"/>
      <c r="CT48" s="624"/>
      <c r="CU48" s="624"/>
      <c r="CV48" s="624"/>
      <c r="CW48" s="624"/>
      <c r="CX48" s="624"/>
      <c r="CY48" s="625"/>
      <c r="CZ48" s="628" t="s">
        <v>132</v>
      </c>
      <c r="DA48" s="629"/>
      <c r="DB48" s="629"/>
      <c r="DC48" s="635"/>
      <c r="DD48" s="632" t="s">
        <v>184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6" t="s">
        <v>371</v>
      </c>
      <c r="CE49" s="647"/>
      <c r="CF49" s="647"/>
      <c r="CG49" s="647"/>
      <c r="CH49" s="647"/>
      <c r="CI49" s="647"/>
      <c r="CJ49" s="647"/>
      <c r="CK49" s="647"/>
      <c r="CL49" s="647"/>
      <c r="CM49" s="647"/>
      <c r="CN49" s="647"/>
      <c r="CO49" s="647"/>
      <c r="CP49" s="647"/>
      <c r="CQ49" s="648"/>
      <c r="CR49" s="695">
        <v>124709832</v>
      </c>
      <c r="CS49" s="682"/>
      <c r="CT49" s="682"/>
      <c r="CU49" s="682"/>
      <c r="CV49" s="682"/>
      <c r="CW49" s="682"/>
      <c r="CX49" s="682"/>
      <c r="CY49" s="711"/>
      <c r="CZ49" s="703">
        <v>100</v>
      </c>
      <c r="DA49" s="712"/>
      <c r="DB49" s="712"/>
      <c r="DC49" s="713"/>
      <c r="DD49" s="714">
        <v>74818205</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T+TL0KE3bKrS7zJ7ZtLqc8aMFItfHRyXtxBt9H+WOapy5YNcOi4EwWwLTOC7VtG4Vav3rG5lVTgG1RfcLlwWyg==" saltValue="Vqlx/V0GssznPOlDLUqro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election activeCell="CH16" sqref="CH16:CL16"/>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372</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373</v>
      </c>
      <c r="DK2" s="723"/>
      <c r="DL2" s="723"/>
      <c r="DM2" s="723"/>
      <c r="DN2" s="723"/>
      <c r="DO2" s="724"/>
      <c r="DP2" s="228"/>
      <c r="DQ2" s="722" t="s">
        <v>374</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375</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376</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377</v>
      </c>
      <c r="B5" s="728"/>
      <c r="C5" s="728"/>
      <c r="D5" s="728"/>
      <c r="E5" s="728"/>
      <c r="F5" s="728"/>
      <c r="G5" s="728"/>
      <c r="H5" s="728"/>
      <c r="I5" s="728"/>
      <c r="J5" s="728"/>
      <c r="K5" s="728"/>
      <c r="L5" s="728"/>
      <c r="M5" s="728"/>
      <c r="N5" s="728"/>
      <c r="O5" s="728"/>
      <c r="P5" s="729"/>
      <c r="Q5" s="733" t="s">
        <v>378</v>
      </c>
      <c r="R5" s="734"/>
      <c r="S5" s="734"/>
      <c r="T5" s="734"/>
      <c r="U5" s="735"/>
      <c r="V5" s="733" t="s">
        <v>379</v>
      </c>
      <c r="W5" s="734"/>
      <c r="X5" s="734"/>
      <c r="Y5" s="734"/>
      <c r="Z5" s="735"/>
      <c r="AA5" s="733" t="s">
        <v>380</v>
      </c>
      <c r="AB5" s="734"/>
      <c r="AC5" s="734"/>
      <c r="AD5" s="734"/>
      <c r="AE5" s="734"/>
      <c r="AF5" s="739" t="s">
        <v>381</v>
      </c>
      <c r="AG5" s="734"/>
      <c r="AH5" s="734"/>
      <c r="AI5" s="734"/>
      <c r="AJ5" s="740"/>
      <c r="AK5" s="734" t="s">
        <v>382</v>
      </c>
      <c r="AL5" s="734"/>
      <c r="AM5" s="734"/>
      <c r="AN5" s="734"/>
      <c r="AO5" s="735"/>
      <c r="AP5" s="733" t="s">
        <v>383</v>
      </c>
      <c r="AQ5" s="734"/>
      <c r="AR5" s="734"/>
      <c r="AS5" s="734"/>
      <c r="AT5" s="735"/>
      <c r="AU5" s="733" t="s">
        <v>384</v>
      </c>
      <c r="AV5" s="734"/>
      <c r="AW5" s="734"/>
      <c r="AX5" s="734"/>
      <c r="AY5" s="740"/>
      <c r="AZ5" s="232"/>
      <c r="BA5" s="232"/>
      <c r="BB5" s="232"/>
      <c r="BC5" s="232"/>
      <c r="BD5" s="232"/>
      <c r="BE5" s="233"/>
      <c r="BF5" s="233"/>
      <c r="BG5" s="233"/>
      <c r="BH5" s="233"/>
      <c r="BI5" s="233"/>
      <c r="BJ5" s="233"/>
      <c r="BK5" s="233"/>
      <c r="BL5" s="233"/>
      <c r="BM5" s="233"/>
      <c r="BN5" s="233"/>
      <c r="BO5" s="233"/>
      <c r="BP5" s="233"/>
      <c r="BQ5" s="727" t="s">
        <v>385</v>
      </c>
      <c r="BR5" s="728"/>
      <c r="BS5" s="728"/>
      <c r="BT5" s="728"/>
      <c r="BU5" s="728"/>
      <c r="BV5" s="728"/>
      <c r="BW5" s="728"/>
      <c r="BX5" s="728"/>
      <c r="BY5" s="728"/>
      <c r="BZ5" s="728"/>
      <c r="CA5" s="728"/>
      <c r="CB5" s="728"/>
      <c r="CC5" s="728"/>
      <c r="CD5" s="728"/>
      <c r="CE5" s="728"/>
      <c r="CF5" s="728"/>
      <c r="CG5" s="729"/>
      <c r="CH5" s="733" t="s">
        <v>386</v>
      </c>
      <c r="CI5" s="734"/>
      <c r="CJ5" s="734"/>
      <c r="CK5" s="734"/>
      <c r="CL5" s="735"/>
      <c r="CM5" s="733" t="s">
        <v>387</v>
      </c>
      <c r="CN5" s="734"/>
      <c r="CO5" s="734"/>
      <c r="CP5" s="734"/>
      <c r="CQ5" s="735"/>
      <c r="CR5" s="733" t="s">
        <v>388</v>
      </c>
      <c r="CS5" s="734"/>
      <c r="CT5" s="734"/>
      <c r="CU5" s="734"/>
      <c r="CV5" s="735"/>
      <c r="CW5" s="733" t="s">
        <v>389</v>
      </c>
      <c r="CX5" s="734"/>
      <c r="CY5" s="734"/>
      <c r="CZ5" s="734"/>
      <c r="DA5" s="735"/>
      <c r="DB5" s="733" t="s">
        <v>390</v>
      </c>
      <c r="DC5" s="734"/>
      <c r="DD5" s="734"/>
      <c r="DE5" s="734"/>
      <c r="DF5" s="735"/>
      <c r="DG5" s="763" t="s">
        <v>391</v>
      </c>
      <c r="DH5" s="764"/>
      <c r="DI5" s="764"/>
      <c r="DJ5" s="764"/>
      <c r="DK5" s="765"/>
      <c r="DL5" s="763" t="s">
        <v>392</v>
      </c>
      <c r="DM5" s="764"/>
      <c r="DN5" s="764"/>
      <c r="DO5" s="764"/>
      <c r="DP5" s="765"/>
      <c r="DQ5" s="733" t="s">
        <v>393</v>
      </c>
      <c r="DR5" s="734"/>
      <c r="DS5" s="734"/>
      <c r="DT5" s="734"/>
      <c r="DU5" s="735"/>
      <c r="DV5" s="733" t="s">
        <v>384</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394</v>
      </c>
      <c r="C7" s="750"/>
      <c r="D7" s="750"/>
      <c r="E7" s="750"/>
      <c r="F7" s="750"/>
      <c r="G7" s="750"/>
      <c r="H7" s="750"/>
      <c r="I7" s="750"/>
      <c r="J7" s="750"/>
      <c r="K7" s="750"/>
      <c r="L7" s="750"/>
      <c r="M7" s="750"/>
      <c r="N7" s="750"/>
      <c r="O7" s="750"/>
      <c r="P7" s="751"/>
      <c r="Q7" s="752">
        <v>134877</v>
      </c>
      <c r="R7" s="753"/>
      <c r="S7" s="753"/>
      <c r="T7" s="753"/>
      <c r="U7" s="753"/>
      <c r="V7" s="753">
        <v>124835</v>
      </c>
      <c r="W7" s="753"/>
      <c r="X7" s="753"/>
      <c r="Y7" s="753"/>
      <c r="Z7" s="753"/>
      <c r="AA7" s="753">
        <v>10042</v>
      </c>
      <c r="AB7" s="753"/>
      <c r="AC7" s="753"/>
      <c r="AD7" s="753"/>
      <c r="AE7" s="754"/>
      <c r="AF7" s="755">
        <v>6988</v>
      </c>
      <c r="AG7" s="756"/>
      <c r="AH7" s="756"/>
      <c r="AI7" s="756"/>
      <c r="AJ7" s="757"/>
      <c r="AK7" s="758">
        <v>2638</v>
      </c>
      <c r="AL7" s="759"/>
      <c r="AM7" s="759"/>
      <c r="AN7" s="759"/>
      <c r="AO7" s="759"/>
      <c r="AP7" s="759">
        <v>100049</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622</v>
      </c>
      <c r="BS7" s="746" t="s">
        <v>612</v>
      </c>
      <c r="BT7" s="747"/>
      <c r="BU7" s="747"/>
      <c r="BV7" s="747"/>
      <c r="BW7" s="747"/>
      <c r="BX7" s="747"/>
      <c r="BY7" s="747"/>
      <c r="BZ7" s="747"/>
      <c r="CA7" s="747"/>
      <c r="CB7" s="747"/>
      <c r="CC7" s="747"/>
      <c r="CD7" s="747"/>
      <c r="CE7" s="747"/>
      <c r="CF7" s="747"/>
      <c r="CG7" s="762"/>
      <c r="CH7" s="743">
        <v>10</v>
      </c>
      <c r="CI7" s="744"/>
      <c r="CJ7" s="744"/>
      <c r="CK7" s="744"/>
      <c r="CL7" s="745"/>
      <c r="CM7" s="743">
        <v>1705</v>
      </c>
      <c r="CN7" s="744"/>
      <c r="CO7" s="744"/>
      <c r="CP7" s="744"/>
      <c r="CQ7" s="745"/>
      <c r="CR7" s="743">
        <v>6</v>
      </c>
      <c r="CS7" s="744"/>
      <c r="CT7" s="744"/>
      <c r="CU7" s="744"/>
      <c r="CV7" s="745"/>
      <c r="CW7" s="743">
        <v>32</v>
      </c>
      <c r="CX7" s="744"/>
      <c r="CY7" s="744"/>
      <c r="CZ7" s="744"/>
      <c r="DA7" s="745"/>
      <c r="DB7" s="743">
        <v>2338</v>
      </c>
      <c r="DC7" s="744"/>
      <c r="DD7" s="744"/>
      <c r="DE7" s="744"/>
      <c r="DF7" s="745"/>
      <c r="DG7" s="743">
        <v>2745</v>
      </c>
      <c r="DH7" s="744"/>
      <c r="DI7" s="744"/>
      <c r="DJ7" s="744"/>
      <c r="DK7" s="745"/>
      <c r="DL7" s="743" t="s">
        <v>629</v>
      </c>
      <c r="DM7" s="744"/>
      <c r="DN7" s="744"/>
      <c r="DO7" s="744"/>
      <c r="DP7" s="745"/>
      <c r="DQ7" s="743">
        <v>1331</v>
      </c>
      <c r="DR7" s="744"/>
      <c r="DS7" s="744"/>
      <c r="DT7" s="744"/>
      <c r="DU7" s="745"/>
      <c r="DV7" s="746"/>
      <c r="DW7" s="747"/>
      <c r="DX7" s="747"/>
      <c r="DY7" s="747"/>
      <c r="DZ7" s="748"/>
      <c r="EA7" s="234"/>
    </row>
    <row r="8" spans="1:131" s="235" customFormat="1" ht="26.25" customHeight="1" x14ac:dyDescent="0.15">
      <c r="A8" s="238">
        <v>2</v>
      </c>
      <c r="B8" s="780" t="s">
        <v>395</v>
      </c>
      <c r="C8" s="781"/>
      <c r="D8" s="781"/>
      <c r="E8" s="781"/>
      <c r="F8" s="781"/>
      <c r="G8" s="781"/>
      <c r="H8" s="781"/>
      <c r="I8" s="781"/>
      <c r="J8" s="781"/>
      <c r="K8" s="781"/>
      <c r="L8" s="781"/>
      <c r="M8" s="781"/>
      <c r="N8" s="781"/>
      <c r="O8" s="781"/>
      <c r="P8" s="782"/>
      <c r="Q8" s="783">
        <v>1</v>
      </c>
      <c r="R8" s="784"/>
      <c r="S8" s="784"/>
      <c r="T8" s="784"/>
      <c r="U8" s="784"/>
      <c r="V8" s="784">
        <v>1</v>
      </c>
      <c r="W8" s="784"/>
      <c r="X8" s="784"/>
      <c r="Y8" s="784"/>
      <c r="Z8" s="784"/>
      <c r="AA8" s="784" t="s">
        <v>598</v>
      </c>
      <c r="AB8" s="784"/>
      <c r="AC8" s="784"/>
      <c r="AD8" s="784"/>
      <c r="AE8" s="785"/>
      <c r="AF8" s="786" t="s">
        <v>396</v>
      </c>
      <c r="AG8" s="787"/>
      <c r="AH8" s="787"/>
      <c r="AI8" s="787"/>
      <c r="AJ8" s="788"/>
      <c r="AK8" s="769" t="s">
        <v>598</v>
      </c>
      <c r="AL8" s="770"/>
      <c r="AM8" s="770"/>
      <c r="AN8" s="770"/>
      <c r="AO8" s="770"/>
      <c r="AP8" s="770" t="s">
        <v>598</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613</v>
      </c>
      <c r="BT8" s="774"/>
      <c r="BU8" s="774"/>
      <c r="BV8" s="774"/>
      <c r="BW8" s="774"/>
      <c r="BX8" s="774"/>
      <c r="BY8" s="774"/>
      <c r="BZ8" s="774"/>
      <c r="CA8" s="774"/>
      <c r="CB8" s="774"/>
      <c r="CC8" s="774"/>
      <c r="CD8" s="774"/>
      <c r="CE8" s="774"/>
      <c r="CF8" s="774"/>
      <c r="CG8" s="775"/>
      <c r="CH8" s="776">
        <v>-9</v>
      </c>
      <c r="CI8" s="777"/>
      <c r="CJ8" s="777"/>
      <c r="CK8" s="777"/>
      <c r="CL8" s="778"/>
      <c r="CM8" s="776">
        <v>187</v>
      </c>
      <c r="CN8" s="777"/>
      <c r="CO8" s="777"/>
      <c r="CP8" s="777"/>
      <c r="CQ8" s="778"/>
      <c r="CR8" s="776">
        <v>33</v>
      </c>
      <c r="CS8" s="777"/>
      <c r="CT8" s="777"/>
      <c r="CU8" s="777"/>
      <c r="CV8" s="778"/>
      <c r="CW8" s="776" t="s">
        <v>629</v>
      </c>
      <c r="CX8" s="777"/>
      <c r="CY8" s="777"/>
      <c r="CZ8" s="777"/>
      <c r="DA8" s="778"/>
      <c r="DB8" s="776" t="s">
        <v>629</v>
      </c>
      <c r="DC8" s="777"/>
      <c r="DD8" s="777"/>
      <c r="DE8" s="777"/>
      <c r="DF8" s="778"/>
      <c r="DG8" s="776" t="s">
        <v>629</v>
      </c>
      <c r="DH8" s="777"/>
      <c r="DI8" s="777"/>
      <c r="DJ8" s="777"/>
      <c r="DK8" s="778"/>
      <c r="DL8" s="776" t="s">
        <v>629</v>
      </c>
      <c r="DM8" s="777"/>
      <c r="DN8" s="777"/>
      <c r="DO8" s="777"/>
      <c r="DP8" s="778"/>
      <c r="DQ8" s="776" t="s">
        <v>629</v>
      </c>
      <c r="DR8" s="777"/>
      <c r="DS8" s="777"/>
      <c r="DT8" s="777"/>
      <c r="DU8" s="778"/>
      <c r="DV8" s="773"/>
      <c r="DW8" s="774"/>
      <c r="DX8" s="774"/>
      <c r="DY8" s="774"/>
      <c r="DZ8" s="779"/>
      <c r="EA8" s="234"/>
    </row>
    <row r="9" spans="1:131" s="235" customFormat="1" ht="26.25" customHeight="1" x14ac:dyDescent="0.15">
      <c r="A9" s="238">
        <v>3</v>
      </c>
      <c r="B9" s="780" t="s">
        <v>397</v>
      </c>
      <c r="C9" s="781"/>
      <c r="D9" s="781"/>
      <c r="E9" s="781"/>
      <c r="F9" s="781"/>
      <c r="G9" s="781"/>
      <c r="H9" s="781"/>
      <c r="I9" s="781"/>
      <c r="J9" s="781"/>
      <c r="K9" s="781"/>
      <c r="L9" s="781"/>
      <c r="M9" s="781"/>
      <c r="N9" s="781"/>
      <c r="O9" s="781"/>
      <c r="P9" s="782"/>
      <c r="Q9" s="783">
        <v>35</v>
      </c>
      <c r="R9" s="784"/>
      <c r="S9" s="784"/>
      <c r="T9" s="784"/>
      <c r="U9" s="784"/>
      <c r="V9" s="784">
        <v>16</v>
      </c>
      <c r="W9" s="784"/>
      <c r="X9" s="784"/>
      <c r="Y9" s="784"/>
      <c r="Z9" s="784"/>
      <c r="AA9" s="784">
        <v>19</v>
      </c>
      <c r="AB9" s="784"/>
      <c r="AC9" s="784"/>
      <c r="AD9" s="784"/>
      <c r="AE9" s="785"/>
      <c r="AF9" s="786">
        <v>19</v>
      </c>
      <c r="AG9" s="787"/>
      <c r="AH9" s="787"/>
      <c r="AI9" s="787"/>
      <c r="AJ9" s="788"/>
      <c r="AK9" s="769">
        <v>4</v>
      </c>
      <c r="AL9" s="770"/>
      <c r="AM9" s="770"/>
      <c r="AN9" s="770"/>
      <c r="AO9" s="770"/>
      <c r="AP9" s="770">
        <v>2</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t="s">
        <v>614</v>
      </c>
      <c r="BT9" s="774"/>
      <c r="BU9" s="774"/>
      <c r="BV9" s="774"/>
      <c r="BW9" s="774"/>
      <c r="BX9" s="774"/>
      <c r="BY9" s="774"/>
      <c r="BZ9" s="774"/>
      <c r="CA9" s="774"/>
      <c r="CB9" s="774"/>
      <c r="CC9" s="774"/>
      <c r="CD9" s="774"/>
      <c r="CE9" s="774"/>
      <c r="CF9" s="774"/>
      <c r="CG9" s="775"/>
      <c r="CH9" s="776">
        <v>-9</v>
      </c>
      <c r="CI9" s="777"/>
      <c r="CJ9" s="777"/>
      <c r="CK9" s="777"/>
      <c r="CL9" s="778"/>
      <c r="CM9" s="776">
        <v>244</v>
      </c>
      <c r="CN9" s="777"/>
      <c r="CO9" s="777"/>
      <c r="CP9" s="777"/>
      <c r="CQ9" s="778"/>
      <c r="CR9" s="776">
        <v>42</v>
      </c>
      <c r="CS9" s="777"/>
      <c r="CT9" s="777"/>
      <c r="CU9" s="777"/>
      <c r="CV9" s="778"/>
      <c r="CW9" s="776">
        <v>87</v>
      </c>
      <c r="CX9" s="777"/>
      <c r="CY9" s="777"/>
      <c r="CZ9" s="777"/>
      <c r="DA9" s="778"/>
      <c r="DB9" s="776" t="s">
        <v>629</v>
      </c>
      <c r="DC9" s="777"/>
      <c r="DD9" s="777"/>
      <c r="DE9" s="777"/>
      <c r="DF9" s="778"/>
      <c r="DG9" s="776" t="s">
        <v>629</v>
      </c>
      <c r="DH9" s="777"/>
      <c r="DI9" s="777"/>
      <c r="DJ9" s="777"/>
      <c r="DK9" s="778"/>
      <c r="DL9" s="776" t="s">
        <v>629</v>
      </c>
      <c r="DM9" s="777"/>
      <c r="DN9" s="777"/>
      <c r="DO9" s="777"/>
      <c r="DP9" s="778"/>
      <c r="DQ9" s="776" t="s">
        <v>629</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t="s">
        <v>615</v>
      </c>
      <c r="BT10" s="774"/>
      <c r="BU10" s="774"/>
      <c r="BV10" s="774"/>
      <c r="BW10" s="774"/>
      <c r="BX10" s="774"/>
      <c r="BY10" s="774"/>
      <c r="BZ10" s="774"/>
      <c r="CA10" s="774"/>
      <c r="CB10" s="774"/>
      <c r="CC10" s="774"/>
      <c r="CD10" s="774"/>
      <c r="CE10" s="774"/>
      <c r="CF10" s="774"/>
      <c r="CG10" s="775"/>
      <c r="CH10" s="776">
        <v>-0.1</v>
      </c>
      <c r="CI10" s="777"/>
      <c r="CJ10" s="777"/>
      <c r="CK10" s="777"/>
      <c r="CL10" s="778"/>
      <c r="CM10" s="776">
        <v>325</v>
      </c>
      <c r="CN10" s="777"/>
      <c r="CO10" s="777"/>
      <c r="CP10" s="777"/>
      <c r="CQ10" s="778"/>
      <c r="CR10" s="776">
        <v>300</v>
      </c>
      <c r="CS10" s="777"/>
      <c r="CT10" s="777"/>
      <c r="CU10" s="777"/>
      <c r="CV10" s="778"/>
      <c r="CW10" s="776">
        <v>50</v>
      </c>
      <c r="CX10" s="777"/>
      <c r="CY10" s="777"/>
      <c r="CZ10" s="777"/>
      <c r="DA10" s="778"/>
      <c r="DB10" s="776" t="s">
        <v>629</v>
      </c>
      <c r="DC10" s="777"/>
      <c r="DD10" s="777"/>
      <c r="DE10" s="777"/>
      <c r="DF10" s="778"/>
      <c r="DG10" s="776" t="s">
        <v>629</v>
      </c>
      <c r="DH10" s="777"/>
      <c r="DI10" s="777"/>
      <c r="DJ10" s="777"/>
      <c r="DK10" s="778"/>
      <c r="DL10" s="776" t="s">
        <v>629</v>
      </c>
      <c r="DM10" s="777"/>
      <c r="DN10" s="777"/>
      <c r="DO10" s="777"/>
      <c r="DP10" s="778"/>
      <c r="DQ10" s="776" t="s">
        <v>629</v>
      </c>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t="s">
        <v>616</v>
      </c>
      <c r="BT11" s="774"/>
      <c r="BU11" s="774"/>
      <c r="BV11" s="774"/>
      <c r="BW11" s="774"/>
      <c r="BX11" s="774"/>
      <c r="BY11" s="774"/>
      <c r="BZ11" s="774"/>
      <c r="CA11" s="774"/>
      <c r="CB11" s="774"/>
      <c r="CC11" s="774"/>
      <c r="CD11" s="774"/>
      <c r="CE11" s="774"/>
      <c r="CF11" s="774"/>
      <c r="CG11" s="775"/>
      <c r="CH11" s="776">
        <v>-6</v>
      </c>
      <c r="CI11" s="777"/>
      <c r="CJ11" s="777"/>
      <c r="CK11" s="777"/>
      <c r="CL11" s="778"/>
      <c r="CM11" s="776">
        <v>100</v>
      </c>
      <c r="CN11" s="777"/>
      <c r="CO11" s="777"/>
      <c r="CP11" s="777"/>
      <c r="CQ11" s="778"/>
      <c r="CR11" s="776">
        <v>50</v>
      </c>
      <c r="CS11" s="777"/>
      <c r="CT11" s="777"/>
      <c r="CU11" s="777"/>
      <c r="CV11" s="778"/>
      <c r="CW11" s="776">
        <v>20</v>
      </c>
      <c r="CX11" s="777"/>
      <c r="CY11" s="777"/>
      <c r="CZ11" s="777"/>
      <c r="DA11" s="778"/>
      <c r="DB11" s="776" t="s">
        <v>629</v>
      </c>
      <c r="DC11" s="777"/>
      <c r="DD11" s="777"/>
      <c r="DE11" s="777"/>
      <c r="DF11" s="778"/>
      <c r="DG11" s="776" t="s">
        <v>629</v>
      </c>
      <c r="DH11" s="777"/>
      <c r="DI11" s="777"/>
      <c r="DJ11" s="777"/>
      <c r="DK11" s="778"/>
      <c r="DL11" s="776" t="s">
        <v>629</v>
      </c>
      <c r="DM11" s="777"/>
      <c r="DN11" s="777"/>
      <c r="DO11" s="777"/>
      <c r="DP11" s="778"/>
      <c r="DQ11" s="776" t="s">
        <v>629</v>
      </c>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t="s">
        <v>617</v>
      </c>
      <c r="BT12" s="774"/>
      <c r="BU12" s="774"/>
      <c r="BV12" s="774"/>
      <c r="BW12" s="774"/>
      <c r="BX12" s="774"/>
      <c r="BY12" s="774"/>
      <c r="BZ12" s="774"/>
      <c r="CA12" s="774"/>
      <c r="CB12" s="774"/>
      <c r="CC12" s="774"/>
      <c r="CD12" s="774"/>
      <c r="CE12" s="774"/>
      <c r="CF12" s="774"/>
      <c r="CG12" s="775"/>
      <c r="CH12" s="776">
        <v>2</v>
      </c>
      <c r="CI12" s="777"/>
      <c r="CJ12" s="777"/>
      <c r="CK12" s="777"/>
      <c r="CL12" s="778"/>
      <c r="CM12" s="776">
        <v>25</v>
      </c>
      <c r="CN12" s="777"/>
      <c r="CO12" s="777"/>
      <c r="CP12" s="777"/>
      <c r="CQ12" s="778"/>
      <c r="CR12" s="776">
        <v>5</v>
      </c>
      <c r="CS12" s="777"/>
      <c r="CT12" s="777"/>
      <c r="CU12" s="777"/>
      <c r="CV12" s="778"/>
      <c r="CW12" s="776" t="s">
        <v>629</v>
      </c>
      <c r="CX12" s="777"/>
      <c r="CY12" s="777"/>
      <c r="CZ12" s="777"/>
      <c r="DA12" s="778"/>
      <c r="DB12" s="776" t="s">
        <v>629</v>
      </c>
      <c r="DC12" s="777"/>
      <c r="DD12" s="777"/>
      <c r="DE12" s="777"/>
      <c r="DF12" s="778"/>
      <c r="DG12" s="776" t="s">
        <v>629</v>
      </c>
      <c r="DH12" s="777"/>
      <c r="DI12" s="777"/>
      <c r="DJ12" s="777"/>
      <c r="DK12" s="778"/>
      <c r="DL12" s="776" t="s">
        <v>629</v>
      </c>
      <c r="DM12" s="777"/>
      <c r="DN12" s="777"/>
      <c r="DO12" s="777"/>
      <c r="DP12" s="778"/>
      <c r="DQ12" s="776" t="s">
        <v>629</v>
      </c>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t="s">
        <v>618</v>
      </c>
      <c r="BT13" s="774"/>
      <c r="BU13" s="774"/>
      <c r="BV13" s="774"/>
      <c r="BW13" s="774"/>
      <c r="BX13" s="774"/>
      <c r="BY13" s="774"/>
      <c r="BZ13" s="774"/>
      <c r="CA13" s="774"/>
      <c r="CB13" s="774"/>
      <c r="CC13" s="774"/>
      <c r="CD13" s="774"/>
      <c r="CE13" s="774"/>
      <c r="CF13" s="774"/>
      <c r="CG13" s="775"/>
      <c r="CH13" s="776">
        <v>54</v>
      </c>
      <c r="CI13" s="777"/>
      <c r="CJ13" s="777"/>
      <c r="CK13" s="777"/>
      <c r="CL13" s="778"/>
      <c r="CM13" s="776">
        <v>278</v>
      </c>
      <c r="CN13" s="777"/>
      <c r="CO13" s="777"/>
      <c r="CP13" s="777"/>
      <c r="CQ13" s="778"/>
      <c r="CR13" s="776">
        <v>45</v>
      </c>
      <c r="CS13" s="777"/>
      <c r="CT13" s="777"/>
      <c r="CU13" s="777"/>
      <c r="CV13" s="778"/>
      <c r="CW13" s="776">
        <v>14</v>
      </c>
      <c r="CX13" s="777"/>
      <c r="CY13" s="777"/>
      <c r="CZ13" s="777"/>
      <c r="DA13" s="778"/>
      <c r="DB13" s="776" t="s">
        <v>629</v>
      </c>
      <c r="DC13" s="777"/>
      <c r="DD13" s="777"/>
      <c r="DE13" s="777"/>
      <c r="DF13" s="778"/>
      <c r="DG13" s="776" t="s">
        <v>629</v>
      </c>
      <c r="DH13" s="777"/>
      <c r="DI13" s="777"/>
      <c r="DJ13" s="777"/>
      <c r="DK13" s="778"/>
      <c r="DL13" s="776" t="s">
        <v>629</v>
      </c>
      <c r="DM13" s="777"/>
      <c r="DN13" s="777"/>
      <c r="DO13" s="777"/>
      <c r="DP13" s="778"/>
      <c r="DQ13" s="776" t="s">
        <v>629</v>
      </c>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t="s">
        <v>619</v>
      </c>
      <c r="BT14" s="774"/>
      <c r="BU14" s="774"/>
      <c r="BV14" s="774"/>
      <c r="BW14" s="774"/>
      <c r="BX14" s="774"/>
      <c r="BY14" s="774"/>
      <c r="BZ14" s="774"/>
      <c r="CA14" s="774"/>
      <c r="CB14" s="774"/>
      <c r="CC14" s="774"/>
      <c r="CD14" s="774"/>
      <c r="CE14" s="774"/>
      <c r="CF14" s="774"/>
      <c r="CG14" s="775"/>
      <c r="CH14" s="776">
        <v>0</v>
      </c>
      <c r="CI14" s="777"/>
      <c r="CJ14" s="777"/>
      <c r="CK14" s="777"/>
      <c r="CL14" s="778"/>
      <c r="CM14" s="776">
        <v>63</v>
      </c>
      <c r="CN14" s="777"/>
      <c r="CO14" s="777"/>
      <c r="CP14" s="777"/>
      <c r="CQ14" s="778"/>
      <c r="CR14" s="776">
        <v>5</v>
      </c>
      <c r="CS14" s="777"/>
      <c r="CT14" s="777"/>
      <c r="CU14" s="777"/>
      <c r="CV14" s="778"/>
      <c r="CW14" s="776" t="s">
        <v>629</v>
      </c>
      <c r="CX14" s="777"/>
      <c r="CY14" s="777"/>
      <c r="CZ14" s="777"/>
      <c r="DA14" s="778"/>
      <c r="DB14" s="776" t="s">
        <v>629</v>
      </c>
      <c r="DC14" s="777"/>
      <c r="DD14" s="777"/>
      <c r="DE14" s="777"/>
      <c r="DF14" s="778"/>
      <c r="DG14" s="776" t="s">
        <v>629</v>
      </c>
      <c r="DH14" s="777"/>
      <c r="DI14" s="777"/>
      <c r="DJ14" s="777"/>
      <c r="DK14" s="778"/>
      <c r="DL14" s="776" t="s">
        <v>629</v>
      </c>
      <c r="DM14" s="777"/>
      <c r="DN14" s="777"/>
      <c r="DO14" s="777"/>
      <c r="DP14" s="778"/>
      <c r="DQ14" s="776" t="s">
        <v>629</v>
      </c>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t="s">
        <v>620</v>
      </c>
      <c r="BT15" s="774"/>
      <c r="BU15" s="774"/>
      <c r="BV15" s="774"/>
      <c r="BW15" s="774"/>
      <c r="BX15" s="774"/>
      <c r="BY15" s="774"/>
      <c r="BZ15" s="774"/>
      <c r="CA15" s="774"/>
      <c r="CB15" s="774"/>
      <c r="CC15" s="774"/>
      <c r="CD15" s="774"/>
      <c r="CE15" s="774"/>
      <c r="CF15" s="774"/>
      <c r="CG15" s="775"/>
      <c r="CH15" s="776">
        <v>-14</v>
      </c>
      <c r="CI15" s="777"/>
      <c r="CJ15" s="777"/>
      <c r="CK15" s="777"/>
      <c r="CL15" s="778"/>
      <c r="CM15" s="776">
        <v>303</v>
      </c>
      <c r="CN15" s="777"/>
      <c r="CO15" s="777"/>
      <c r="CP15" s="777"/>
      <c r="CQ15" s="778"/>
      <c r="CR15" s="776">
        <v>3</v>
      </c>
      <c r="CS15" s="777"/>
      <c r="CT15" s="777"/>
      <c r="CU15" s="777"/>
      <c r="CV15" s="778"/>
      <c r="CW15" s="776">
        <v>1</v>
      </c>
      <c r="CX15" s="777"/>
      <c r="CY15" s="777"/>
      <c r="CZ15" s="777"/>
      <c r="DA15" s="778"/>
      <c r="DB15" s="776" t="s">
        <v>629</v>
      </c>
      <c r="DC15" s="777"/>
      <c r="DD15" s="777"/>
      <c r="DE15" s="777"/>
      <c r="DF15" s="778"/>
      <c r="DG15" s="776" t="s">
        <v>629</v>
      </c>
      <c r="DH15" s="777"/>
      <c r="DI15" s="777"/>
      <c r="DJ15" s="777"/>
      <c r="DK15" s="778"/>
      <c r="DL15" s="776" t="s">
        <v>629</v>
      </c>
      <c r="DM15" s="777"/>
      <c r="DN15" s="777"/>
      <c r="DO15" s="777"/>
      <c r="DP15" s="778"/>
      <c r="DQ15" s="776" t="s">
        <v>629</v>
      </c>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t="s">
        <v>621</v>
      </c>
      <c r="BT16" s="774"/>
      <c r="BU16" s="774"/>
      <c r="BV16" s="774"/>
      <c r="BW16" s="774"/>
      <c r="BX16" s="774"/>
      <c r="BY16" s="774"/>
      <c r="BZ16" s="774"/>
      <c r="CA16" s="774"/>
      <c r="CB16" s="774"/>
      <c r="CC16" s="774"/>
      <c r="CD16" s="774"/>
      <c r="CE16" s="774"/>
      <c r="CF16" s="774"/>
      <c r="CG16" s="775"/>
      <c r="CH16" s="776">
        <v>-564</v>
      </c>
      <c r="CI16" s="777"/>
      <c r="CJ16" s="777"/>
      <c r="CK16" s="777"/>
      <c r="CL16" s="778"/>
      <c r="CM16" s="776">
        <v>70</v>
      </c>
      <c r="CN16" s="777"/>
      <c r="CO16" s="777"/>
      <c r="CP16" s="777"/>
      <c r="CQ16" s="778"/>
      <c r="CR16" s="776">
        <v>78</v>
      </c>
      <c r="CS16" s="777"/>
      <c r="CT16" s="777"/>
      <c r="CU16" s="777"/>
      <c r="CV16" s="778"/>
      <c r="CW16" s="776">
        <v>96</v>
      </c>
      <c r="CX16" s="777"/>
      <c r="CY16" s="777"/>
      <c r="CZ16" s="777"/>
      <c r="DA16" s="778"/>
      <c r="DB16" s="776" t="s">
        <v>629</v>
      </c>
      <c r="DC16" s="777"/>
      <c r="DD16" s="777"/>
      <c r="DE16" s="777"/>
      <c r="DF16" s="778"/>
      <c r="DG16" s="776" t="s">
        <v>629</v>
      </c>
      <c r="DH16" s="777"/>
      <c r="DI16" s="777"/>
      <c r="DJ16" s="777"/>
      <c r="DK16" s="778"/>
      <c r="DL16" s="776" t="s">
        <v>629</v>
      </c>
      <c r="DM16" s="777"/>
      <c r="DN16" s="777"/>
      <c r="DO16" s="777"/>
      <c r="DP16" s="778"/>
      <c r="DQ16" s="776" t="s">
        <v>629</v>
      </c>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802"/>
      <c r="R22" s="803"/>
      <c r="S22" s="803"/>
      <c r="T22" s="803"/>
      <c r="U22" s="803"/>
      <c r="V22" s="803"/>
      <c r="W22" s="803"/>
      <c r="X22" s="803"/>
      <c r="Y22" s="803"/>
      <c r="Z22" s="803"/>
      <c r="AA22" s="803"/>
      <c r="AB22" s="803"/>
      <c r="AC22" s="803"/>
      <c r="AD22" s="803"/>
      <c r="AE22" s="804"/>
      <c r="AF22" s="786"/>
      <c r="AG22" s="787"/>
      <c r="AH22" s="787"/>
      <c r="AI22" s="787"/>
      <c r="AJ22" s="788"/>
      <c r="AK22" s="805"/>
      <c r="AL22" s="806"/>
      <c r="AM22" s="806"/>
      <c r="AN22" s="806"/>
      <c r="AO22" s="806"/>
      <c r="AP22" s="806"/>
      <c r="AQ22" s="806"/>
      <c r="AR22" s="806"/>
      <c r="AS22" s="806"/>
      <c r="AT22" s="806"/>
      <c r="AU22" s="807"/>
      <c r="AV22" s="807"/>
      <c r="AW22" s="807"/>
      <c r="AX22" s="807"/>
      <c r="AY22" s="808"/>
      <c r="AZ22" s="809" t="s">
        <v>398</v>
      </c>
      <c r="BA22" s="809"/>
      <c r="BB22" s="809"/>
      <c r="BC22" s="809"/>
      <c r="BD22" s="810"/>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399</v>
      </c>
      <c r="B23" s="789" t="s">
        <v>400</v>
      </c>
      <c r="C23" s="790"/>
      <c r="D23" s="790"/>
      <c r="E23" s="790"/>
      <c r="F23" s="790"/>
      <c r="G23" s="790"/>
      <c r="H23" s="790"/>
      <c r="I23" s="790"/>
      <c r="J23" s="790"/>
      <c r="K23" s="790"/>
      <c r="L23" s="790"/>
      <c r="M23" s="790"/>
      <c r="N23" s="790"/>
      <c r="O23" s="790"/>
      <c r="P23" s="791"/>
      <c r="Q23" s="792">
        <f>SUM(Q7:U22)</f>
        <v>134913</v>
      </c>
      <c r="R23" s="793"/>
      <c r="S23" s="793"/>
      <c r="T23" s="793"/>
      <c r="U23" s="793"/>
      <c r="V23" s="794">
        <f t="shared" ref="V23" si="0">SUM(V7:Z22)</f>
        <v>124852</v>
      </c>
      <c r="W23" s="795"/>
      <c r="X23" s="795"/>
      <c r="Y23" s="795"/>
      <c r="Z23" s="796"/>
      <c r="AA23" s="794">
        <f t="shared" ref="AA23" si="1">SUM(AA7:AE22)</f>
        <v>10061</v>
      </c>
      <c r="AB23" s="795"/>
      <c r="AC23" s="795"/>
      <c r="AD23" s="795"/>
      <c r="AE23" s="797"/>
      <c r="AF23" s="798">
        <v>7007</v>
      </c>
      <c r="AG23" s="793"/>
      <c r="AH23" s="793"/>
      <c r="AI23" s="793"/>
      <c r="AJ23" s="799"/>
      <c r="AK23" s="800"/>
      <c r="AL23" s="801"/>
      <c r="AM23" s="801"/>
      <c r="AN23" s="801"/>
      <c r="AO23" s="801"/>
      <c r="AP23" s="793">
        <f t="shared" ref="AP23" si="2">SUM(AP7:AT22)</f>
        <v>100051</v>
      </c>
      <c r="AQ23" s="793"/>
      <c r="AR23" s="793"/>
      <c r="AS23" s="793"/>
      <c r="AT23" s="793"/>
      <c r="AU23" s="812"/>
      <c r="AV23" s="812"/>
      <c r="AW23" s="812"/>
      <c r="AX23" s="812"/>
      <c r="AY23" s="813"/>
      <c r="AZ23" s="814" t="s">
        <v>401</v>
      </c>
      <c r="BA23" s="795"/>
      <c r="BB23" s="795"/>
      <c r="BC23" s="795"/>
      <c r="BD23" s="797"/>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11" t="s">
        <v>402</v>
      </c>
      <c r="B24" s="811"/>
      <c r="C24" s="811"/>
      <c r="D24" s="811"/>
      <c r="E24" s="811"/>
      <c r="F24" s="811"/>
      <c r="G24" s="811"/>
      <c r="H24" s="811"/>
      <c r="I24" s="811"/>
      <c r="J24" s="811"/>
      <c r="K24" s="811"/>
      <c r="L24" s="811"/>
      <c r="M24" s="811"/>
      <c r="N24" s="811"/>
      <c r="O24" s="811"/>
      <c r="P24" s="811"/>
      <c r="Q24" s="811"/>
      <c r="R24" s="811"/>
      <c r="S24" s="811"/>
      <c r="T24" s="811"/>
      <c r="U24" s="811"/>
      <c r="V24" s="811"/>
      <c r="W24" s="811"/>
      <c r="X24" s="811"/>
      <c r="Y24" s="811"/>
      <c r="Z24" s="811"/>
      <c r="AA24" s="811"/>
      <c r="AB24" s="811"/>
      <c r="AC24" s="811"/>
      <c r="AD24" s="811"/>
      <c r="AE24" s="811"/>
      <c r="AF24" s="811"/>
      <c r="AG24" s="811"/>
      <c r="AH24" s="811"/>
      <c r="AI24" s="811"/>
      <c r="AJ24" s="811"/>
      <c r="AK24" s="811"/>
      <c r="AL24" s="811"/>
      <c r="AM24" s="811"/>
      <c r="AN24" s="811"/>
      <c r="AO24" s="811"/>
      <c r="AP24" s="811"/>
      <c r="AQ24" s="811"/>
      <c r="AR24" s="811"/>
      <c r="AS24" s="811"/>
      <c r="AT24" s="811"/>
      <c r="AU24" s="811"/>
      <c r="AV24" s="811"/>
      <c r="AW24" s="811"/>
      <c r="AX24" s="811"/>
      <c r="AY24" s="811"/>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403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377</v>
      </c>
      <c r="B26" s="728"/>
      <c r="C26" s="728"/>
      <c r="D26" s="728"/>
      <c r="E26" s="728"/>
      <c r="F26" s="728"/>
      <c r="G26" s="728"/>
      <c r="H26" s="728"/>
      <c r="I26" s="728"/>
      <c r="J26" s="728"/>
      <c r="K26" s="728"/>
      <c r="L26" s="728"/>
      <c r="M26" s="728"/>
      <c r="N26" s="728"/>
      <c r="O26" s="728"/>
      <c r="P26" s="729"/>
      <c r="Q26" s="733" t="s">
        <v>404</v>
      </c>
      <c r="R26" s="734"/>
      <c r="S26" s="734"/>
      <c r="T26" s="734"/>
      <c r="U26" s="735"/>
      <c r="V26" s="733" t="s">
        <v>405</v>
      </c>
      <c r="W26" s="734"/>
      <c r="X26" s="734"/>
      <c r="Y26" s="734"/>
      <c r="Z26" s="735"/>
      <c r="AA26" s="733" t="s">
        <v>406</v>
      </c>
      <c r="AB26" s="734"/>
      <c r="AC26" s="734"/>
      <c r="AD26" s="734"/>
      <c r="AE26" s="734"/>
      <c r="AF26" s="815" t="s">
        <v>407</v>
      </c>
      <c r="AG26" s="816"/>
      <c r="AH26" s="816"/>
      <c r="AI26" s="816"/>
      <c r="AJ26" s="817"/>
      <c r="AK26" s="734" t="s">
        <v>408</v>
      </c>
      <c r="AL26" s="734"/>
      <c r="AM26" s="734"/>
      <c r="AN26" s="734"/>
      <c r="AO26" s="735"/>
      <c r="AP26" s="733" t="s">
        <v>409</v>
      </c>
      <c r="AQ26" s="734"/>
      <c r="AR26" s="734"/>
      <c r="AS26" s="734"/>
      <c r="AT26" s="735"/>
      <c r="AU26" s="733" t="s">
        <v>410</v>
      </c>
      <c r="AV26" s="734"/>
      <c r="AW26" s="734"/>
      <c r="AX26" s="734"/>
      <c r="AY26" s="735"/>
      <c r="AZ26" s="733" t="s">
        <v>411</v>
      </c>
      <c r="BA26" s="734"/>
      <c r="BB26" s="734"/>
      <c r="BC26" s="734"/>
      <c r="BD26" s="735"/>
      <c r="BE26" s="733" t="s">
        <v>384</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8"/>
      <c r="AG27" s="819"/>
      <c r="AH27" s="819"/>
      <c r="AI27" s="819"/>
      <c r="AJ27" s="820"/>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412</v>
      </c>
      <c r="C28" s="750"/>
      <c r="D28" s="750"/>
      <c r="E28" s="750"/>
      <c r="F28" s="750"/>
      <c r="G28" s="750"/>
      <c r="H28" s="750"/>
      <c r="I28" s="750"/>
      <c r="J28" s="750"/>
      <c r="K28" s="750"/>
      <c r="L28" s="750"/>
      <c r="M28" s="750"/>
      <c r="N28" s="750"/>
      <c r="O28" s="750"/>
      <c r="P28" s="751"/>
      <c r="Q28" s="823">
        <v>24693</v>
      </c>
      <c r="R28" s="824"/>
      <c r="S28" s="824"/>
      <c r="T28" s="824"/>
      <c r="U28" s="824"/>
      <c r="V28" s="824">
        <v>23159</v>
      </c>
      <c r="W28" s="824"/>
      <c r="X28" s="824"/>
      <c r="Y28" s="824"/>
      <c r="Z28" s="824"/>
      <c r="AA28" s="824">
        <v>1534</v>
      </c>
      <c r="AB28" s="824"/>
      <c r="AC28" s="824"/>
      <c r="AD28" s="824"/>
      <c r="AE28" s="825"/>
      <c r="AF28" s="826">
        <v>1534</v>
      </c>
      <c r="AG28" s="824"/>
      <c r="AH28" s="824"/>
      <c r="AI28" s="824"/>
      <c r="AJ28" s="827"/>
      <c r="AK28" s="828">
        <v>2034</v>
      </c>
      <c r="AL28" s="829"/>
      <c r="AM28" s="829"/>
      <c r="AN28" s="829"/>
      <c r="AO28" s="829"/>
      <c r="AP28" s="829" t="s">
        <v>598</v>
      </c>
      <c r="AQ28" s="829"/>
      <c r="AR28" s="829"/>
      <c r="AS28" s="829"/>
      <c r="AT28" s="829"/>
      <c r="AU28" s="829" t="s">
        <v>598</v>
      </c>
      <c r="AV28" s="829"/>
      <c r="AW28" s="829"/>
      <c r="AX28" s="829"/>
      <c r="AY28" s="829"/>
      <c r="AZ28" s="830" t="s">
        <v>598</v>
      </c>
      <c r="BA28" s="830"/>
      <c r="BB28" s="830"/>
      <c r="BC28" s="830"/>
      <c r="BD28" s="830"/>
      <c r="BE28" s="821"/>
      <c r="BF28" s="821"/>
      <c r="BG28" s="821"/>
      <c r="BH28" s="821"/>
      <c r="BI28" s="822"/>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413</v>
      </c>
      <c r="C29" s="781"/>
      <c r="D29" s="781"/>
      <c r="E29" s="781"/>
      <c r="F29" s="781"/>
      <c r="G29" s="781"/>
      <c r="H29" s="781"/>
      <c r="I29" s="781"/>
      <c r="J29" s="781"/>
      <c r="K29" s="781"/>
      <c r="L29" s="781"/>
      <c r="M29" s="781"/>
      <c r="N29" s="781"/>
      <c r="O29" s="781"/>
      <c r="P29" s="782"/>
      <c r="Q29" s="783">
        <v>27337</v>
      </c>
      <c r="R29" s="784"/>
      <c r="S29" s="784"/>
      <c r="T29" s="784"/>
      <c r="U29" s="784"/>
      <c r="V29" s="784">
        <v>26962</v>
      </c>
      <c r="W29" s="784"/>
      <c r="X29" s="784"/>
      <c r="Y29" s="784"/>
      <c r="Z29" s="784"/>
      <c r="AA29" s="784">
        <v>375</v>
      </c>
      <c r="AB29" s="784"/>
      <c r="AC29" s="784"/>
      <c r="AD29" s="784"/>
      <c r="AE29" s="785"/>
      <c r="AF29" s="786">
        <v>375</v>
      </c>
      <c r="AG29" s="787"/>
      <c r="AH29" s="787"/>
      <c r="AI29" s="787"/>
      <c r="AJ29" s="788"/>
      <c r="AK29" s="835">
        <v>4060</v>
      </c>
      <c r="AL29" s="831"/>
      <c r="AM29" s="831"/>
      <c r="AN29" s="831"/>
      <c r="AO29" s="831"/>
      <c r="AP29" s="831" t="s">
        <v>598</v>
      </c>
      <c r="AQ29" s="831"/>
      <c r="AR29" s="831"/>
      <c r="AS29" s="831"/>
      <c r="AT29" s="831"/>
      <c r="AU29" s="831" t="s">
        <v>598</v>
      </c>
      <c r="AV29" s="831"/>
      <c r="AW29" s="831"/>
      <c r="AX29" s="831"/>
      <c r="AY29" s="831"/>
      <c r="AZ29" s="832" t="s">
        <v>598</v>
      </c>
      <c r="BA29" s="832"/>
      <c r="BB29" s="832"/>
      <c r="BC29" s="832"/>
      <c r="BD29" s="832"/>
      <c r="BE29" s="833"/>
      <c r="BF29" s="833"/>
      <c r="BG29" s="833"/>
      <c r="BH29" s="833"/>
      <c r="BI29" s="834"/>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414</v>
      </c>
      <c r="C30" s="781"/>
      <c r="D30" s="781"/>
      <c r="E30" s="781"/>
      <c r="F30" s="781"/>
      <c r="G30" s="781"/>
      <c r="H30" s="781"/>
      <c r="I30" s="781"/>
      <c r="J30" s="781"/>
      <c r="K30" s="781"/>
      <c r="L30" s="781"/>
      <c r="M30" s="781"/>
      <c r="N30" s="781"/>
      <c r="O30" s="781"/>
      <c r="P30" s="782"/>
      <c r="Q30" s="783">
        <v>3853</v>
      </c>
      <c r="R30" s="784"/>
      <c r="S30" s="784"/>
      <c r="T30" s="784"/>
      <c r="U30" s="784"/>
      <c r="V30" s="784">
        <v>3842</v>
      </c>
      <c r="W30" s="784"/>
      <c r="X30" s="784"/>
      <c r="Y30" s="784"/>
      <c r="Z30" s="784"/>
      <c r="AA30" s="784">
        <v>11</v>
      </c>
      <c r="AB30" s="784"/>
      <c r="AC30" s="784"/>
      <c r="AD30" s="784"/>
      <c r="AE30" s="785"/>
      <c r="AF30" s="786">
        <v>11</v>
      </c>
      <c r="AG30" s="787"/>
      <c r="AH30" s="787"/>
      <c r="AI30" s="787"/>
      <c r="AJ30" s="788"/>
      <c r="AK30" s="835">
        <v>791</v>
      </c>
      <c r="AL30" s="831"/>
      <c r="AM30" s="831"/>
      <c r="AN30" s="831"/>
      <c r="AO30" s="831"/>
      <c r="AP30" s="831" t="s">
        <v>598</v>
      </c>
      <c r="AQ30" s="831"/>
      <c r="AR30" s="831"/>
      <c r="AS30" s="831"/>
      <c r="AT30" s="831"/>
      <c r="AU30" s="831" t="s">
        <v>598</v>
      </c>
      <c r="AV30" s="831"/>
      <c r="AW30" s="831"/>
      <c r="AX30" s="831"/>
      <c r="AY30" s="831"/>
      <c r="AZ30" s="832" t="s">
        <v>598</v>
      </c>
      <c r="BA30" s="832"/>
      <c r="BB30" s="832"/>
      <c r="BC30" s="832"/>
      <c r="BD30" s="832"/>
      <c r="BE30" s="833"/>
      <c r="BF30" s="833"/>
      <c r="BG30" s="833"/>
      <c r="BH30" s="833"/>
      <c r="BI30" s="834"/>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415</v>
      </c>
      <c r="C31" s="781"/>
      <c r="D31" s="781"/>
      <c r="E31" s="781"/>
      <c r="F31" s="781"/>
      <c r="G31" s="781"/>
      <c r="H31" s="781"/>
      <c r="I31" s="781"/>
      <c r="J31" s="781"/>
      <c r="K31" s="781"/>
      <c r="L31" s="781"/>
      <c r="M31" s="781"/>
      <c r="N31" s="781"/>
      <c r="O31" s="781"/>
      <c r="P31" s="782"/>
      <c r="Q31" s="783">
        <v>7070</v>
      </c>
      <c r="R31" s="784"/>
      <c r="S31" s="784"/>
      <c r="T31" s="784"/>
      <c r="U31" s="784"/>
      <c r="V31" s="784">
        <v>6410</v>
      </c>
      <c r="W31" s="784"/>
      <c r="X31" s="784"/>
      <c r="Y31" s="784"/>
      <c r="Z31" s="784"/>
      <c r="AA31" s="784">
        <v>660</v>
      </c>
      <c r="AB31" s="784"/>
      <c r="AC31" s="784"/>
      <c r="AD31" s="784"/>
      <c r="AE31" s="785"/>
      <c r="AF31" s="786">
        <v>4837</v>
      </c>
      <c r="AG31" s="787"/>
      <c r="AH31" s="787"/>
      <c r="AI31" s="787"/>
      <c r="AJ31" s="788"/>
      <c r="AK31" s="835" t="s">
        <v>598</v>
      </c>
      <c r="AL31" s="831"/>
      <c r="AM31" s="831"/>
      <c r="AN31" s="831"/>
      <c r="AO31" s="831"/>
      <c r="AP31" s="831">
        <v>10660</v>
      </c>
      <c r="AQ31" s="831"/>
      <c r="AR31" s="831"/>
      <c r="AS31" s="831"/>
      <c r="AT31" s="831"/>
      <c r="AU31" s="831">
        <v>235</v>
      </c>
      <c r="AV31" s="831"/>
      <c r="AW31" s="831"/>
      <c r="AX31" s="831"/>
      <c r="AY31" s="831"/>
      <c r="AZ31" s="832" t="s">
        <v>598</v>
      </c>
      <c r="BA31" s="832"/>
      <c r="BB31" s="832"/>
      <c r="BC31" s="832"/>
      <c r="BD31" s="832"/>
      <c r="BE31" s="833" t="s">
        <v>416</v>
      </c>
      <c r="BF31" s="833"/>
      <c r="BG31" s="833"/>
      <c r="BH31" s="833"/>
      <c r="BI31" s="834"/>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417</v>
      </c>
      <c r="C32" s="781"/>
      <c r="D32" s="781"/>
      <c r="E32" s="781"/>
      <c r="F32" s="781"/>
      <c r="G32" s="781"/>
      <c r="H32" s="781"/>
      <c r="I32" s="781"/>
      <c r="J32" s="781"/>
      <c r="K32" s="781"/>
      <c r="L32" s="781"/>
      <c r="M32" s="781"/>
      <c r="N32" s="781"/>
      <c r="O32" s="781"/>
      <c r="P32" s="782"/>
      <c r="Q32" s="783">
        <v>7743</v>
      </c>
      <c r="R32" s="784"/>
      <c r="S32" s="784"/>
      <c r="T32" s="784"/>
      <c r="U32" s="784"/>
      <c r="V32" s="784">
        <v>6600</v>
      </c>
      <c r="W32" s="784"/>
      <c r="X32" s="784"/>
      <c r="Y32" s="784"/>
      <c r="Z32" s="784"/>
      <c r="AA32" s="784">
        <v>1143</v>
      </c>
      <c r="AB32" s="784"/>
      <c r="AC32" s="784"/>
      <c r="AD32" s="784"/>
      <c r="AE32" s="785"/>
      <c r="AF32" s="786">
        <v>2516</v>
      </c>
      <c r="AG32" s="787"/>
      <c r="AH32" s="787"/>
      <c r="AI32" s="787"/>
      <c r="AJ32" s="788"/>
      <c r="AK32" s="835" t="s">
        <v>598</v>
      </c>
      <c r="AL32" s="831"/>
      <c r="AM32" s="831"/>
      <c r="AN32" s="831"/>
      <c r="AO32" s="831"/>
      <c r="AP32" s="831">
        <v>41494</v>
      </c>
      <c r="AQ32" s="831"/>
      <c r="AR32" s="831"/>
      <c r="AS32" s="831"/>
      <c r="AT32" s="831"/>
      <c r="AU32" s="831">
        <v>24647</v>
      </c>
      <c r="AV32" s="831"/>
      <c r="AW32" s="831"/>
      <c r="AX32" s="831"/>
      <c r="AY32" s="831"/>
      <c r="AZ32" s="832" t="s">
        <v>598</v>
      </c>
      <c r="BA32" s="832"/>
      <c r="BB32" s="832"/>
      <c r="BC32" s="832"/>
      <c r="BD32" s="832"/>
      <c r="BE32" s="833" t="s">
        <v>418</v>
      </c>
      <c r="BF32" s="833"/>
      <c r="BG32" s="833"/>
      <c r="BH32" s="833"/>
      <c r="BI32" s="834"/>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419</v>
      </c>
      <c r="C33" s="781"/>
      <c r="D33" s="781"/>
      <c r="E33" s="781"/>
      <c r="F33" s="781"/>
      <c r="G33" s="781"/>
      <c r="H33" s="781"/>
      <c r="I33" s="781"/>
      <c r="J33" s="781"/>
      <c r="K33" s="781"/>
      <c r="L33" s="781"/>
      <c r="M33" s="781"/>
      <c r="N33" s="781"/>
      <c r="O33" s="781"/>
      <c r="P33" s="782"/>
      <c r="Q33" s="783">
        <v>147</v>
      </c>
      <c r="R33" s="784"/>
      <c r="S33" s="784"/>
      <c r="T33" s="784"/>
      <c r="U33" s="784"/>
      <c r="V33" s="784">
        <v>147</v>
      </c>
      <c r="W33" s="784"/>
      <c r="X33" s="784"/>
      <c r="Y33" s="784"/>
      <c r="Z33" s="784"/>
      <c r="AA33" s="784" t="s">
        <v>598</v>
      </c>
      <c r="AB33" s="784"/>
      <c r="AC33" s="784"/>
      <c r="AD33" s="784"/>
      <c r="AE33" s="785"/>
      <c r="AF33" s="786">
        <v>78</v>
      </c>
      <c r="AG33" s="787"/>
      <c r="AH33" s="787"/>
      <c r="AI33" s="787"/>
      <c r="AJ33" s="788"/>
      <c r="AK33" s="835" t="s">
        <v>598</v>
      </c>
      <c r="AL33" s="831"/>
      <c r="AM33" s="831"/>
      <c r="AN33" s="831"/>
      <c r="AO33" s="831"/>
      <c r="AP33" s="831">
        <v>1089</v>
      </c>
      <c r="AQ33" s="831"/>
      <c r="AR33" s="831"/>
      <c r="AS33" s="831"/>
      <c r="AT33" s="831"/>
      <c r="AU33" s="831">
        <v>666</v>
      </c>
      <c r="AV33" s="831"/>
      <c r="AW33" s="831"/>
      <c r="AX33" s="831"/>
      <c r="AY33" s="831"/>
      <c r="AZ33" s="832" t="s">
        <v>598</v>
      </c>
      <c r="BA33" s="832"/>
      <c r="BB33" s="832"/>
      <c r="BC33" s="832"/>
      <c r="BD33" s="832"/>
      <c r="BE33" s="833" t="s">
        <v>418</v>
      </c>
      <c r="BF33" s="833"/>
      <c r="BG33" s="833"/>
      <c r="BH33" s="833"/>
      <c r="BI33" s="834"/>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420</v>
      </c>
      <c r="C34" s="781"/>
      <c r="D34" s="781"/>
      <c r="E34" s="781"/>
      <c r="F34" s="781"/>
      <c r="G34" s="781"/>
      <c r="H34" s="781"/>
      <c r="I34" s="781"/>
      <c r="J34" s="781"/>
      <c r="K34" s="781"/>
      <c r="L34" s="781"/>
      <c r="M34" s="781"/>
      <c r="N34" s="781"/>
      <c r="O34" s="781"/>
      <c r="P34" s="782"/>
      <c r="Q34" s="783">
        <v>238</v>
      </c>
      <c r="R34" s="784"/>
      <c r="S34" s="784"/>
      <c r="T34" s="784"/>
      <c r="U34" s="784"/>
      <c r="V34" s="784">
        <v>201</v>
      </c>
      <c r="W34" s="784"/>
      <c r="X34" s="784"/>
      <c r="Y34" s="784"/>
      <c r="Z34" s="784"/>
      <c r="AA34" s="784">
        <v>37</v>
      </c>
      <c r="AB34" s="784"/>
      <c r="AC34" s="784"/>
      <c r="AD34" s="784"/>
      <c r="AE34" s="785"/>
      <c r="AF34" s="786">
        <v>37</v>
      </c>
      <c r="AG34" s="787"/>
      <c r="AH34" s="787"/>
      <c r="AI34" s="787"/>
      <c r="AJ34" s="788"/>
      <c r="AK34" s="835">
        <v>53</v>
      </c>
      <c r="AL34" s="831"/>
      <c r="AM34" s="831"/>
      <c r="AN34" s="831"/>
      <c r="AO34" s="831"/>
      <c r="AP34" s="831">
        <v>81</v>
      </c>
      <c r="AQ34" s="831"/>
      <c r="AR34" s="831"/>
      <c r="AS34" s="831"/>
      <c r="AT34" s="831"/>
      <c r="AU34" s="831">
        <v>49</v>
      </c>
      <c r="AV34" s="831"/>
      <c r="AW34" s="831"/>
      <c r="AX34" s="831"/>
      <c r="AY34" s="831"/>
      <c r="AZ34" s="832" t="s">
        <v>598</v>
      </c>
      <c r="BA34" s="832"/>
      <c r="BB34" s="832"/>
      <c r="BC34" s="832"/>
      <c r="BD34" s="832"/>
      <c r="BE34" s="833" t="s">
        <v>421</v>
      </c>
      <c r="BF34" s="833"/>
      <c r="BG34" s="833"/>
      <c r="BH34" s="833"/>
      <c r="BI34" s="834"/>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t="s">
        <v>422</v>
      </c>
      <c r="C35" s="781"/>
      <c r="D35" s="781"/>
      <c r="E35" s="781"/>
      <c r="F35" s="781"/>
      <c r="G35" s="781"/>
      <c r="H35" s="781"/>
      <c r="I35" s="781"/>
      <c r="J35" s="781"/>
      <c r="K35" s="781"/>
      <c r="L35" s="781"/>
      <c r="M35" s="781"/>
      <c r="N35" s="781"/>
      <c r="O35" s="781"/>
      <c r="P35" s="782"/>
      <c r="Q35" s="783">
        <v>21</v>
      </c>
      <c r="R35" s="784"/>
      <c r="S35" s="784"/>
      <c r="T35" s="784"/>
      <c r="U35" s="784"/>
      <c r="V35" s="784">
        <v>18</v>
      </c>
      <c r="W35" s="784"/>
      <c r="X35" s="784"/>
      <c r="Y35" s="784"/>
      <c r="Z35" s="784"/>
      <c r="AA35" s="784">
        <v>3</v>
      </c>
      <c r="AB35" s="784"/>
      <c r="AC35" s="784"/>
      <c r="AD35" s="784"/>
      <c r="AE35" s="785"/>
      <c r="AF35" s="786">
        <v>3</v>
      </c>
      <c r="AG35" s="787"/>
      <c r="AH35" s="787"/>
      <c r="AI35" s="787"/>
      <c r="AJ35" s="788"/>
      <c r="AK35" s="835">
        <v>19</v>
      </c>
      <c r="AL35" s="831"/>
      <c r="AM35" s="831"/>
      <c r="AN35" s="831"/>
      <c r="AO35" s="831"/>
      <c r="AP35" s="831">
        <v>82</v>
      </c>
      <c r="AQ35" s="831"/>
      <c r="AR35" s="831"/>
      <c r="AS35" s="831"/>
      <c r="AT35" s="831"/>
      <c r="AU35" s="831">
        <v>79</v>
      </c>
      <c r="AV35" s="831"/>
      <c r="AW35" s="831"/>
      <c r="AX35" s="831"/>
      <c r="AY35" s="831"/>
      <c r="AZ35" s="832" t="s">
        <v>598</v>
      </c>
      <c r="BA35" s="832"/>
      <c r="BB35" s="832"/>
      <c r="BC35" s="832"/>
      <c r="BD35" s="832"/>
      <c r="BE35" s="833" t="s">
        <v>423</v>
      </c>
      <c r="BF35" s="833"/>
      <c r="BG35" s="833"/>
      <c r="BH35" s="833"/>
      <c r="BI35" s="834"/>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t="s">
        <v>424</v>
      </c>
      <c r="C36" s="781"/>
      <c r="D36" s="781"/>
      <c r="E36" s="781"/>
      <c r="F36" s="781"/>
      <c r="G36" s="781"/>
      <c r="H36" s="781"/>
      <c r="I36" s="781"/>
      <c r="J36" s="781"/>
      <c r="K36" s="781"/>
      <c r="L36" s="781"/>
      <c r="M36" s="781"/>
      <c r="N36" s="781"/>
      <c r="O36" s="781"/>
      <c r="P36" s="782"/>
      <c r="Q36" s="783">
        <v>48</v>
      </c>
      <c r="R36" s="784"/>
      <c r="S36" s="784"/>
      <c r="T36" s="784"/>
      <c r="U36" s="784"/>
      <c r="V36" s="784">
        <v>48</v>
      </c>
      <c r="W36" s="784"/>
      <c r="X36" s="784"/>
      <c r="Y36" s="784"/>
      <c r="Z36" s="784"/>
      <c r="AA36" s="784" t="s">
        <v>598</v>
      </c>
      <c r="AB36" s="784"/>
      <c r="AC36" s="784"/>
      <c r="AD36" s="784"/>
      <c r="AE36" s="785"/>
      <c r="AF36" s="786">
        <v>31</v>
      </c>
      <c r="AG36" s="787"/>
      <c r="AH36" s="787"/>
      <c r="AI36" s="787"/>
      <c r="AJ36" s="788"/>
      <c r="AK36" s="835">
        <v>14</v>
      </c>
      <c r="AL36" s="831"/>
      <c r="AM36" s="831"/>
      <c r="AN36" s="831"/>
      <c r="AO36" s="831"/>
      <c r="AP36" s="831">
        <v>432</v>
      </c>
      <c r="AQ36" s="831"/>
      <c r="AR36" s="831"/>
      <c r="AS36" s="831"/>
      <c r="AT36" s="831"/>
      <c r="AU36" s="831" t="s">
        <v>598</v>
      </c>
      <c r="AV36" s="831"/>
      <c r="AW36" s="831"/>
      <c r="AX36" s="831"/>
      <c r="AY36" s="831"/>
      <c r="AZ36" s="832" t="s">
        <v>598</v>
      </c>
      <c r="BA36" s="832"/>
      <c r="BB36" s="832"/>
      <c r="BC36" s="832"/>
      <c r="BD36" s="832"/>
      <c r="BE36" s="833" t="s">
        <v>421</v>
      </c>
      <c r="BF36" s="833"/>
      <c r="BG36" s="833"/>
      <c r="BH36" s="833"/>
      <c r="BI36" s="834"/>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5"/>
      <c r="AL37" s="831"/>
      <c r="AM37" s="831"/>
      <c r="AN37" s="831"/>
      <c r="AO37" s="831"/>
      <c r="AP37" s="831"/>
      <c r="AQ37" s="831"/>
      <c r="AR37" s="831"/>
      <c r="AS37" s="831"/>
      <c r="AT37" s="831"/>
      <c r="AU37" s="831"/>
      <c r="AV37" s="831"/>
      <c r="AW37" s="831"/>
      <c r="AX37" s="831"/>
      <c r="AY37" s="831"/>
      <c r="AZ37" s="832"/>
      <c r="BA37" s="832"/>
      <c r="BB37" s="832"/>
      <c r="BC37" s="832"/>
      <c r="BD37" s="832"/>
      <c r="BE37" s="833"/>
      <c r="BF37" s="833"/>
      <c r="BG37" s="833"/>
      <c r="BH37" s="833"/>
      <c r="BI37" s="834"/>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5"/>
      <c r="AL38" s="831"/>
      <c r="AM38" s="831"/>
      <c r="AN38" s="831"/>
      <c r="AO38" s="831"/>
      <c r="AP38" s="831"/>
      <c r="AQ38" s="831"/>
      <c r="AR38" s="831"/>
      <c r="AS38" s="831"/>
      <c r="AT38" s="831"/>
      <c r="AU38" s="831"/>
      <c r="AV38" s="831"/>
      <c r="AW38" s="831"/>
      <c r="AX38" s="831"/>
      <c r="AY38" s="831"/>
      <c r="AZ38" s="832"/>
      <c r="BA38" s="832"/>
      <c r="BB38" s="832"/>
      <c r="BC38" s="832"/>
      <c r="BD38" s="832"/>
      <c r="BE38" s="833"/>
      <c r="BF38" s="833"/>
      <c r="BG38" s="833"/>
      <c r="BH38" s="833"/>
      <c r="BI38" s="834"/>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5"/>
      <c r="AL39" s="831"/>
      <c r="AM39" s="831"/>
      <c r="AN39" s="831"/>
      <c r="AO39" s="831"/>
      <c r="AP39" s="831"/>
      <c r="AQ39" s="831"/>
      <c r="AR39" s="831"/>
      <c r="AS39" s="831"/>
      <c r="AT39" s="831"/>
      <c r="AU39" s="831"/>
      <c r="AV39" s="831"/>
      <c r="AW39" s="831"/>
      <c r="AX39" s="831"/>
      <c r="AY39" s="831"/>
      <c r="AZ39" s="832"/>
      <c r="BA39" s="832"/>
      <c r="BB39" s="832"/>
      <c r="BC39" s="832"/>
      <c r="BD39" s="832"/>
      <c r="BE39" s="833"/>
      <c r="BF39" s="833"/>
      <c r="BG39" s="833"/>
      <c r="BH39" s="833"/>
      <c r="BI39" s="834"/>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5"/>
      <c r="AL40" s="831"/>
      <c r="AM40" s="831"/>
      <c r="AN40" s="831"/>
      <c r="AO40" s="831"/>
      <c r="AP40" s="831"/>
      <c r="AQ40" s="831"/>
      <c r="AR40" s="831"/>
      <c r="AS40" s="831"/>
      <c r="AT40" s="831"/>
      <c r="AU40" s="831"/>
      <c r="AV40" s="831"/>
      <c r="AW40" s="831"/>
      <c r="AX40" s="831"/>
      <c r="AY40" s="831"/>
      <c r="AZ40" s="832"/>
      <c r="BA40" s="832"/>
      <c r="BB40" s="832"/>
      <c r="BC40" s="832"/>
      <c r="BD40" s="832"/>
      <c r="BE40" s="833"/>
      <c r="BF40" s="833"/>
      <c r="BG40" s="833"/>
      <c r="BH40" s="833"/>
      <c r="BI40" s="834"/>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5"/>
      <c r="AL41" s="831"/>
      <c r="AM41" s="831"/>
      <c r="AN41" s="831"/>
      <c r="AO41" s="831"/>
      <c r="AP41" s="831"/>
      <c r="AQ41" s="831"/>
      <c r="AR41" s="831"/>
      <c r="AS41" s="831"/>
      <c r="AT41" s="831"/>
      <c r="AU41" s="831"/>
      <c r="AV41" s="831"/>
      <c r="AW41" s="831"/>
      <c r="AX41" s="831"/>
      <c r="AY41" s="831"/>
      <c r="AZ41" s="832"/>
      <c r="BA41" s="832"/>
      <c r="BB41" s="832"/>
      <c r="BC41" s="832"/>
      <c r="BD41" s="832"/>
      <c r="BE41" s="833"/>
      <c r="BF41" s="833"/>
      <c r="BG41" s="833"/>
      <c r="BH41" s="833"/>
      <c r="BI41" s="834"/>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5"/>
      <c r="AL42" s="831"/>
      <c r="AM42" s="831"/>
      <c r="AN42" s="831"/>
      <c r="AO42" s="831"/>
      <c r="AP42" s="831"/>
      <c r="AQ42" s="831"/>
      <c r="AR42" s="831"/>
      <c r="AS42" s="831"/>
      <c r="AT42" s="831"/>
      <c r="AU42" s="831"/>
      <c r="AV42" s="831"/>
      <c r="AW42" s="831"/>
      <c r="AX42" s="831"/>
      <c r="AY42" s="831"/>
      <c r="AZ42" s="832"/>
      <c r="BA42" s="832"/>
      <c r="BB42" s="832"/>
      <c r="BC42" s="832"/>
      <c r="BD42" s="832"/>
      <c r="BE42" s="833"/>
      <c r="BF42" s="833"/>
      <c r="BG42" s="833"/>
      <c r="BH42" s="833"/>
      <c r="BI42" s="834"/>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5"/>
      <c r="AL43" s="831"/>
      <c r="AM43" s="831"/>
      <c r="AN43" s="831"/>
      <c r="AO43" s="831"/>
      <c r="AP43" s="831"/>
      <c r="AQ43" s="831"/>
      <c r="AR43" s="831"/>
      <c r="AS43" s="831"/>
      <c r="AT43" s="831"/>
      <c r="AU43" s="831"/>
      <c r="AV43" s="831"/>
      <c r="AW43" s="831"/>
      <c r="AX43" s="831"/>
      <c r="AY43" s="831"/>
      <c r="AZ43" s="832"/>
      <c r="BA43" s="832"/>
      <c r="BB43" s="832"/>
      <c r="BC43" s="832"/>
      <c r="BD43" s="832"/>
      <c r="BE43" s="833"/>
      <c r="BF43" s="833"/>
      <c r="BG43" s="833"/>
      <c r="BH43" s="833"/>
      <c r="BI43" s="834"/>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5"/>
      <c r="AL44" s="831"/>
      <c r="AM44" s="831"/>
      <c r="AN44" s="831"/>
      <c r="AO44" s="831"/>
      <c r="AP44" s="831"/>
      <c r="AQ44" s="831"/>
      <c r="AR44" s="831"/>
      <c r="AS44" s="831"/>
      <c r="AT44" s="831"/>
      <c r="AU44" s="831"/>
      <c r="AV44" s="831"/>
      <c r="AW44" s="831"/>
      <c r="AX44" s="831"/>
      <c r="AY44" s="831"/>
      <c r="AZ44" s="832"/>
      <c r="BA44" s="832"/>
      <c r="BB44" s="832"/>
      <c r="BC44" s="832"/>
      <c r="BD44" s="832"/>
      <c r="BE44" s="833"/>
      <c r="BF44" s="833"/>
      <c r="BG44" s="833"/>
      <c r="BH44" s="833"/>
      <c r="BI44" s="834"/>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5"/>
      <c r="AL45" s="831"/>
      <c r="AM45" s="831"/>
      <c r="AN45" s="831"/>
      <c r="AO45" s="831"/>
      <c r="AP45" s="831"/>
      <c r="AQ45" s="831"/>
      <c r="AR45" s="831"/>
      <c r="AS45" s="831"/>
      <c r="AT45" s="831"/>
      <c r="AU45" s="831"/>
      <c r="AV45" s="831"/>
      <c r="AW45" s="831"/>
      <c r="AX45" s="831"/>
      <c r="AY45" s="831"/>
      <c r="AZ45" s="832"/>
      <c r="BA45" s="832"/>
      <c r="BB45" s="832"/>
      <c r="BC45" s="832"/>
      <c r="BD45" s="832"/>
      <c r="BE45" s="833"/>
      <c r="BF45" s="833"/>
      <c r="BG45" s="833"/>
      <c r="BH45" s="833"/>
      <c r="BI45" s="834"/>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5"/>
      <c r="AL46" s="831"/>
      <c r="AM46" s="831"/>
      <c r="AN46" s="831"/>
      <c r="AO46" s="831"/>
      <c r="AP46" s="831"/>
      <c r="AQ46" s="831"/>
      <c r="AR46" s="831"/>
      <c r="AS46" s="831"/>
      <c r="AT46" s="831"/>
      <c r="AU46" s="831"/>
      <c r="AV46" s="831"/>
      <c r="AW46" s="831"/>
      <c r="AX46" s="831"/>
      <c r="AY46" s="831"/>
      <c r="AZ46" s="832"/>
      <c r="BA46" s="832"/>
      <c r="BB46" s="832"/>
      <c r="BC46" s="832"/>
      <c r="BD46" s="832"/>
      <c r="BE46" s="833"/>
      <c r="BF46" s="833"/>
      <c r="BG46" s="833"/>
      <c r="BH46" s="833"/>
      <c r="BI46" s="834"/>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5"/>
      <c r="AL47" s="831"/>
      <c r="AM47" s="831"/>
      <c r="AN47" s="831"/>
      <c r="AO47" s="831"/>
      <c r="AP47" s="831"/>
      <c r="AQ47" s="831"/>
      <c r="AR47" s="831"/>
      <c r="AS47" s="831"/>
      <c r="AT47" s="831"/>
      <c r="AU47" s="831"/>
      <c r="AV47" s="831"/>
      <c r="AW47" s="831"/>
      <c r="AX47" s="831"/>
      <c r="AY47" s="831"/>
      <c r="AZ47" s="832"/>
      <c r="BA47" s="832"/>
      <c r="BB47" s="832"/>
      <c r="BC47" s="832"/>
      <c r="BD47" s="832"/>
      <c r="BE47" s="833"/>
      <c r="BF47" s="833"/>
      <c r="BG47" s="833"/>
      <c r="BH47" s="833"/>
      <c r="BI47" s="834"/>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5"/>
      <c r="AL48" s="831"/>
      <c r="AM48" s="831"/>
      <c r="AN48" s="831"/>
      <c r="AO48" s="831"/>
      <c r="AP48" s="831"/>
      <c r="AQ48" s="831"/>
      <c r="AR48" s="831"/>
      <c r="AS48" s="831"/>
      <c r="AT48" s="831"/>
      <c r="AU48" s="831"/>
      <c r="AV48" s="831"/>
      <c r="AW48" s="831"/>
      <c r="AX48" s="831"/>
      <c r="AY48" s="831"/>
      <c r="AZ48" s="832"/>
      <c r="BA48" s="832"/>
      <c r="BB48" s="832"/>
      <c r="BC48" s="832"/>
      <c r="BD48" s="832"/>
      <c r="BE48" s="833"/>
      <c r="BF48" s="833"/>
      <c r="BG48" s="833"/>
      <c r="BH48" s="833"/>
      <c r="BI48" s="834"/>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5"/>
      <c r="AL49" s="831"/>
      <c r="AM49" s="831"/>
      <c r="AN49" s="831"/>
      <c r="AO49" s="831"/>
      <c r="AP49" s="831"/>
      <c r="AQ49" s="831"/>
      <c r="AR49" s="831"/>
      <c r="AS49" s="831"/>
      <c r="AT49" s="831"/>
      <c r="AU49" s="831"/>
      <c r="AV49" s="831"/>
      <c r="AW49" s="831"/>
      <c r="AX49" s="831"/>
      <c r="AY49" s="831"/>
      <c r="AZ49" s="832"/>
      <c r="BA49" s="832"/>
      <c r="BB49" s="832"/>
      <c r="BC49" s="832"/>
      <c r="BD49" s="832"/>
      <c r="BE49" s="833"/>
      <c r="BF49" s="833"/>
      <c r="BG49" s="833"/>
      <c r="BH49" s="833"/>
      <c r="BI49" s="834"/>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6"/>
      <c r="R50" s="837"/>
      <c r="S50" s="837"/>
      <c r="T50" s="837"/>
      <c r="U50" s="837"/>
      <c r="V50" s="837"/>
      <c r="W50" s="837"/>
      <c r="X50" s="837"/>
      <c r="Y50" s="837"/>
      <c r="Z50" s="837"/>
      <c r="AA50" s="837"/>
      <c r="AB50" s="837"/>
      <c r="AC50" s="837"/>
      <c r="AD50" s="837"/>
      <c r="AE50" s="838"/>
      <c r="AF50" s="786"/>
      <c r="AG50" s="787"/>
      <c r="AH50" s="787"/>
      <c r="AI50" s="787"/>
      <c r="AJ50" s="788"/>
      <c r="AK50" s="840"/>
      <c r="AL50" s="837"/>
      <c r="AM50" s="837"/>
      <c r="AN50" s="837"/>
      <c r="AO50" s="837"/>
      <c r="AP50" s="837"/>
      <c r="AQ50" s="837"/>
      <c r="AR50" s="837"/>
      <c r="AS50" s="837"/>
      <c r="AT50" s="837"/>
      <c r="AU50" s="837"/>
      <c r="AV50" s="837"/>
      <c r="AW50" s="837"/>
      <c r="AX50" s="837"/>
      <c r="AY50" s="837"/>
      <c r="AZ50" s="839"/>
      <c r="BA50" s="839"/>
      <c r="BB50" s="839"/>
      <c r="BC50" s="839"/>
      <c r="BD50" s="839"/>
      <c r="BE50" s="833"/>
      <c r="BF50" s="833"/>
      <c r="BG50" s="833"/>
      <c r="BH50" s="833"/>
      <c r="BI50" s="834"/>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6"/>
      <c r="R51" s="837"/>
      <c r="S51" s="837"/>
      <c r="T51" s="837"/>
      <c r="U51" s="837"/>
      <c r="V51" s="837"/>
      <c r="W51" s="837"/>
      <c r="X51" s="837"/>
      <c r="Y51" s="837"/>
      <c r="Z51" s="837"/>
      <c r="AA51" s="837"/>
      <c r="AB51" s="837"/>
      <c r="AC51" s="837"/>
      <c r="AD51" s="837"/>
      <c r="AE51" s="838"/>
      <c r="AF51" s="786"/>
      <c r="AG51" s="787"/>
      <c r="AH51" s="787"/>
      <c r="AI51" s="787"/>
      <c r="AJ51" s="788"/>
      <c r="AK51" s="840"/>
      <c r="AL51" s="837"/>
      <c r="AM51" s="837"/>
      <c r="AN51" s="837"/>
      <c r="AO51" s="837"/>
      <c r="AP51" s="837"/>
      <c r="AQ51" s="837"/>
      <c r="AR51" s="837"/>
      <c r="AS51" s="837"/>
      <c r="AT51" s="837"/>
      <c r="AU51" s="837"/>
      <c r="AV51" s="837"/>
      <c r="AW51" s="837"/>
      <c r="AX51" s="837"/>
      <c r="AY51" s="837"/>
      <c r="AZ51" s="839"/>
      <c r="BA51" s="839"/>
      <c r="BB51" s="839"/>
      <c r="BC51" s="839"/>
      <c r="BD51" s="839"/>
      <c r="BE51" s="833"/>
      <c r="BF51" s="833"/>
      <c r="BG51" s="833"/>
      <c r="BH51" s="833"/>
      <c r="BI51" s="834"/>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6"/>
      <c r="R52" s="837"/>
      <c r="S52" s="837"/>
      <c r="T52" s="837"/>
      <c r="U52" s="837"/>
      <c r="V52" s="837"/>
      <c r="W52" s="837"/>
      <c r="X52" s="837"/>
      <c r="Y52" s="837"/>
      <c r="Z52" s="837"/>
      <c r="AA52" s="837"/>
      <c r="AB52" s="837"/>
      <c r="AC52" s="837"/>
      <c r="AD52" s="837"/>
      <c r="AE52" s="838"/>
      <c r="AF52" s="786"/>
      <c r="AG52" s="787"/>
      <c r="AH52" s="787"/>
      <c r="AI52" s="787"/>
      <c r="AJ52" s="788"/>
      <c r="AK52" s="840"/>
      <c r="AL52" s="837"/>
      <c r="AM52" s="837"/>
      <c r="AN52" s="837"/>
      <c r="AO52" s="837"/>
      <c r="AP52" s="837"/>
      <c r="AQ52" s="837"/>
      <c r="AR52" s="837"/>
      <c r="AS52" s="837"/>
      <c r="AT52" s="837"/>
      <c r="AU52" s="837"/>
      <c r="AV52" s="837"/>
      <c r="AW52" s="837"/>
      <c r="AX52" s="837"/>
      <c r="AY52" s="837"/>
      <c r="AZ52" s="839"/>
      <c r="BA52" s="839"/>
      <c r="BB52" s="839"/>
      <c r="BC52" s="839"/>
      <c r="BD52" s="839"/>
      <c r="BE52" s="833"/>
      <c r="BF52" s="833"/>
      <c r="BG52" s="833"/>
      <c r="BH52" s="833"/>
      <c r="BI52" s="834"/>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6"/>
      <c r="R53" s="837"/>
      <c r="S53" s="837"/>
      <c r="T53" s="837"/>
      <c r="U53" s="837"/>
      <c r="V53" s="837"/>
      <c r="W53" s="837"/>
      <c r="X53" s="837"/>
      <c r="Y53" s="837"/>
      <c r="Z53" s="837"/>
      <c r="AA53" s="837"/>
      <c r="AB53" s="837"/>
      <c r="AC53" s="837"/>
      <c r="AD53" s="837"/>
      <c r="AE53" s="838"/>
      <c r="AF53" s="786"/>
      <c r="AG53" s="787"/>
      <c r="AH53" s="787"/>
      <c r="AI53" s="787"/>
      <c r="AJ53" s="788"/>
      <c r="AK53" s="840"/>
      <c r="AL53" s="837"/>
      <c r="AM53" s="837"/>
      <c r="AN53" s="837"/>
      <c r="AO53" s="837"/>
      <c r="AP53" s="837"/>
      <c r="AQ53" s="837"/>
      <c r="AR53" s="837"/>
      <c r="AS53" s="837"/>
      <c r="AT53" s="837"/>
      <c r="AU53" s="837"/>
      <c r="AV53" s="837"/>
      <c r="AW53" s="837"/>
      <c r="AX53" s="837"/>
      <c r="AY53" s="837"/>
      <c r="AZ53" s="839"/>
      <c r="BA53" s="839"/>
      <c r="BB53" s="839"/>
      <c r="BC53" s="839"/>
      <c r="BD53" s="839"/>
      <c r="BE53" s="833"/>
      <c r="BF53" s="833"/>
      <c r="BG53" s="833"/>
      <c r="BH53" s="833"/>
      <c r="BI53" s="834"/>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6"/>
      <c r="R54" s="837"/>
      <c r="S54" s="837"/>
      <c r="T54" s="837"/>
      <c r="U54" s="837"/>
      <c r="V54" s="837"/>
      <c r="W54" s="837"/>
      <c r="X54" s="837"/>
      <c r="Y54" s="837"/>
      <c r="Z54" s="837"/>
      <c r="AA54" s="837"/>
      <c r="AB54" s="837"/>
      <c r="AC54" s="837"/>
      <c r="AD54" s="837"/>
      <c r="AE54" s="838"/>
      <c r="AF54" s="786"/>
      <c r="AG54" s="787"/>
      <c r="AH54" s="787"/>
      <c r="AI54" s="787"/>
      <c r="AJ54" s="788"/>
      <c r="AK54" s="840"/>
      <c r="AL54" s="837"/>
      <c r="AM54" s="837"/>
      <c r="AN54" s="837"/>
      <c r="AO54" s="837"/>
      <c r="AP54" s="837"/>
      <c r="AQ54" s="837"/>
      <c r="AR54" s="837"/>
      <c r="AS54" s="837"/>
      <c r="AT54" s="837"/>
      <c r="AU54" s="837"/>
      <c r="AV54" s="837"/>
      <c r="AW54" s="837"/>
      <c r="AX54" s="837"/>
      <c r="AY54" s="837"/>
      <c r="AZ54" s="839"/>
      <c r="BA54" s="839"/>
      <c r="BB54" s="839"/>
      <c r="BC54" s="839"/>
      <c r="BD54" s="839"/>
      <c r="BE54" s="833"/>
      <c r="BF54" s="833"/>
      <c r="BG54" s="833"/>
      <c r="BH54" s="833"/>
      <c r="BI54" s="834"/>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6"/>
      <c r="R55" s="837"/>
      <c r="S55" s="837"/>
      <c r="T55" s="837"/>
      <c r="U55" s="837"/>
      <c r="V55" s="837"/>
      <c r="W55" s="837"/>
      <c r="X55" s="837"/>
      <c r="Y55" s="837"/>
      <c r="Z55" s="837"/>
      <c r="AA55" s="837"/>
      <c r="AB55" s="837"/>
      <c r="AC55" s="837"/>
      <c r="AD55" s="837"/>
      <c r="AE55" s="838"/>
      <c r="AF55" s="786"/>
      <c r="AG55" s="787"/>
      <c r="AH55" s="787"/>
      <c r="AI55" s="787"/>
      <c r="AJ55" s="788"/>
      <c r="AK55" s="840"/>
      <c r="AL55" s="837"/>
      <c r="AM55" s="837"/>
      <c r="AN55" s="837"/>
      <c r="AO55" s="837"/>
      <c r="AP55" s="837"/>
      <c r="AQ55" s="837"/>
      <c r="AR55" s="837"/>
      <c r="AS55" s="837"/>
      <c r="AT55" s="837"/>
      <c r="AU55" s="837"/>
      <c r="AV55" s="837"/>
      <c r="AW55" s="837"/>
      <c r="AX55" s="837"/>
      <c r="AY55" s="837"/>
      <c r="AZ55" s="839"/>
      <c r="BA55" s="839"/>
      <c r="BB55" s="839"/>
      <c r="BC55" s="839"/>
      <c r="BD55" s="839"/>
      <c r="BE55" s="833"/>
      <c r="BF55" s="833"/>
      <c r="BG55" s="833"/>
      <c r="BH55" s="833"/>
      <c r="BI55" s="834"/>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6"/>
      <c r="R56" s="837"/>
      <c r="S56" s="837"/>
      <c r="T56" s="837"/>
      <c r="U56" s="837"/>
      <c r="V56" s="837"/>
      <c r="W56" s="837"/>
      <c r="X56" s="837"/>
      <c r="Y56" s="837"/>
      <c r="Z56" s="837"/>
      <c r="AA56" s="837"/>
      <c r="AB56" s="837"/>
      <c r="AC56" s="837"/>
      <c r="AD56" s="837"/>
      <c r="AE56" s="838"/>
      <c r="AF56" s="786"/>
      <c r="AG56" s="787"/>
      <c r="AH56" s="787"/>
      <c r="AI56" s="787"/>
      <c r="AJ56" s="788"/>
      <c r="AK56" s="840"/>
      <c r="AL56" s="837"/>
      <c r="AM56" s="837"/>
      <c r="AN56" s="837"/>
      <c r="AO56" s="837"/>
      <c r="AP56" s="837"/>
      <c r="AQ56" s="837"/>
      <c r="AR56" s="837"/>
      <c r="AS56" s="837"/>
      <c r="AT56" s="837"/>
      <c r="AU56" s="837"/>
      <c r="AV56" s="837"/>
      <c r="AW56" s="837"/>
      <c r="AX56" s="837"/>
      <c r="AY56" s="837"/>
      <c r="AZ56" s="839"/>
      <c r="BA56" s="839"/>
      <c r="BB56" s="839"/>
      <c r="BC56" s="839"/>
      <c r="BD56" s="839"/>
      <c r="BE56" s="833"/>
      <c r="BF56" s="833"/>
      <c r="BG56" s="833"/>
      <c r="BH56" s="833"/>
      <c r="BI56" s="834"/>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6"/>
      <c r="R57" s="837"/>
      <c r="S57" s="837"/>
      <c r="T57" s="837"/>
      <c r="U57" s="837"/>
      <c r="V57" s="837"/>
      <c r="W57" s="837"/>
      <c r="X57" s="837"/>
      <c r="Y57" s="837"/>
      <c r="Z57" s="837"/>
      <c r="AA57" s="837"/>
      <c r="AB57" s="837"/>
      <c r="AC57" s="837"/>
      <c r="AD57" s="837"/>
      <c r="AE57" s="838"/>
      <c r="AF57" s="786"/>
      <c r="AG57" s="787"/>
      <c r="AH57" s="787"/>
      <c r="AI57" s="787"/>
      <c r="AJ57" s="788"/>
      <c r="AK57" s="840"/>
      <c r="AL57" s="837"/>
      <c r="AM57" s="837"/>
      <c r="AN57" s="837"/>
      <c r="AO57" s="837"/>
      <c r="AP57" s="837"/>
      <c r="AQ57" s="837"/>
      <c r="AR57" s="837"/>
      <c r="AS57" s="837"/>
      <c r="AT57" s="837"/>
      <c r="AU57" s="837"/>
      <c r="AV57" s="837"/>
      <c r="AW57" s="837"/>
      <c r="AX57" s="837"/>
      <c r="AY57" s="837"/>
      <c r="AZ57" s="839"/>
      <c r="BA57" s="839"/>
      <c r="BB57" s="839"/>
      <c r="BC57" s="839"/>
      <c r="BD57" s="839"/>
      <c r="BE57" s="833"/>
      <c r="BF57" s="833"/>
      <c r="BG57" s="833"/>
      <c r="BH57" s="833"/>
      <c r="BI57" s="834"/>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6"/>
      <c r="R58" s="837"/>
      <c r="S58" s="837"/>
      <c r="T58" s="837"/>
      <c r="U58" s="837"/>
      <c r="V58" s="837"/>
      <c r="W58" s="837"/>
      <c r="X58" s="837"/>
      <c r="Y58" s="837"/>
      <c r="Z58" s="837"/>
      <c r="AA58" s="837"/>
      <c r="AB58" s="837"/>
      <c r="AC58" s="837"/>
      <c r="AD58" s="837"/>
      <c r="AE58" s="838"/>
      <c r="AF58" s="786"/>
      <c r="AG58" s="787"/>
      <c r="AH58" s="787"/>
      <c r="AI58" s="787"/>
      <c r="AJ58" s="788"/>
      <c r="AK58" s="840"/>
      <c r="AL58" s="837"/>
      <c r="AM58" s="837"/>
      <c r="AN58" s="837"/>
      <c r="AO58" s="837"/>
      <c r="AP58" s="837"/>
      <c r="AQ58" s="837"/>
      <c r="AR58" s="837"/>
      <c r="AS58" s="837"/>
      <c r="AT58" s="837"/>
      <c r="AU58" s="837"/>
      <c r="AV58" s="837"/>
      <c r="AW58" s="837"/>
      <c r="AX58" s="837"/>
      <c r="AY58" s="837"/>
      <c r="AZ58" s="839"/>
      <c r="BA58" s="839"/>
      <c r="BB58" s="839"/>
      <c r="BC58" s="839"/>
      <c r="BD58" s="839"/>
      <c r="BE58" s="833"/>
      <c r="BF58" s="833"/>
      <c r="BG58" s="833"/>
      <c r="BH58" s="833"/>
      <c r="BI58" s="834"/>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6"/>
      <c r="R59" s="837"/>
      <c r="S59" s="837"/>
      <c r="T59" s="837"/>
      <c r="U59" s="837"/>
      <c r="V59" s="837"/>
      <c r="W59" s="837"/>
      <c r="X59" s="837"/>
      <c r="Y59" s="837"/>
      <c r="Z59" s="837"/>
      <c r="AA59" s="837"/>
      <c r="AB59" s="837"/>
      <c r="AC59" s="837"/>
      <c r="AD59" s="837"/>
      <c r="AE59" s="838"/>
      <c r="AF59" s="786"/>
      <c r="AG59" s="787"/>
      <c r="AH59" s="787"/>
      <c r="AI59" s="787"/>
      <c r="AJ59" s="788"/>
      <c r="AK59" s="840"/>
      <c r="AL59" s="837"/>
      <c r="AM59" s="837"/>
      <c r="AN59" s="837"/>
      <c r="AO59" s="837"/>
      <c r="AP59" s="837"/>
      <c r="AQ59" s="837"/>
      <c r="AR59" s="837"/>
      <c r="AS59" s="837"/>
      <c r="AT59" s="837"/>
      <c r="AU59" s="837"/>
      <c r="AV59" s="837"/>
      <c r="AW59" s="837"/>
      <c r="AX59" s="837"/>
      <c r="AY59" s="837"/>
      <c r="AZ59" s="839"/>
      <c r="BA59" s="839"/>
      <c r="BB59" s="839"/>
      <c r="BC59" s="839"/>
      <c r="BD59" s="839"/>
      <c r="BE59" s="833"/>
      <c r="BF59" s="833"/>
      <c r="BG59" s="833"/>
      <c r="BH59" s="833"/>
      <c r="BI59" s="834"/>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6"/>
      <c r="R60" s="837"/>
      <c r="S60" s="837"/>
      <c r="T60" s="837"/>
      <c r="U60" s="837"/>
      <c r="V60" s="837"/>
      <c r="W60" s="837"/>
      <c r="X60" s="837"/>
      <c r="Y60" s="837"/>
      <c r="Z60" s="837"/>
      <c r="AA60" s="837"/>
      <c r="AB60" s="837"/>
      <c r="AC60" s="837"/>
      <c r="AD60" s="837"/>
      <c r="AE60" s="838"/>
      <c r="AF60" s="786"/>
      <c r="AG60" s="787"/>
      <c r="AH60" s="787"/>
      <c r="AI60" s="787"/>
      <c r="AJ60" s="788"/>
      <c r="AK60" s="840"/>
      <c r="AL60" s="837"/>
      <c r="AM60" s="837"/>
      <c r="AN60" s="837"/>
      <c r="AO60" s="837"/>
      <c r="AP60" s="837"/>
      <c r="AQ60" s="837"/>
      <c r="AR60" s="837"/>
      <c r="AS60" s="837"/>
      <c r="AT60" s="837"/>
      <c r="AU60" s="837"/>
      <c r="AV60" s="837"/>
      <c r="AW60" s="837"/>
      <c r="AX60" s="837"/>
      <c r="AY60" s="837"/>
      <c r="AZ60" s="839"/>
      <c r="BA60" s="839"/>
      <c r="BB60" s="839"/>
      <c r="BC60" s="839"/>
      <c r="BD60" s="839"/>
      <c r="BE60" s="833"/>
      <c r="BF60" s="833"/>
      <c r="BG60" s="833"/>
      <c r="BH60" s="833"/>
      <c r="BI60" s="834"/>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6"/>
      <c r="R61" s="837"/>
      <c r="S61" s="837"/>
      <c r="T61" s="837"/>
      <c r="U61" s="837"/>
      <c r="V61" s="837"/>
      <c r="W61" s="837"/>
      <c r="X61" s="837"/>
      <c r="Y61" s="837"/>
      <c r="Z61" s="837"/>
      <c r="AA61" s="837"/>
      <c r="AB61" s="837"/>
      <c r="AC61" s="837"/>
      <c r="AD61" s="837"/>
      <c r="AE61" s="838"/>
      <c r="AF61" s="786"/>
      <c r="AG61" s="787"/>
      <c r="AH61" s="787"/>
      <c r="AI61" s="787"/>
      <c r="AJ61" s="788"/>
      <c r="AK61" s="840"/>
      <c r="AL61" s="837"/>
      <c r="AM61" s="837"/>
      <c r="AN61" s="837"/>
      <c r="AO61" s="837"/>
      <c r="AP61" s="837"/>
      <c r="AQ61" s="837"/>
      <c r="AR61" s="837"/>
      <c r="AS61" s="837"/>
      <c r="AT61" s="837"/>
      <c r="AU61" s="837"/>
      <c r="AV61" s="837"/>
      <c r="AW61" s="837"/>
      <c r="AX61" s="837"/>
      <c r="AY61" s="837"/>
      <c r="AZ61" s="839"/>
      <c r="BA61" s="839"/>
      <c r="BB61" s="839"/>
      <c r="BC61" s="839"/>
      <c r="BD61" s="839"/>
      <c r="BE61" s="833"/>
      <c r="BF61" s="833"/>
      <c r="BG61" s="833"/>
      <c r="BH61" s="833"/>
      <c r="BI61" s="834"/>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6"/>
      <c r="R62" s="837"/>
      <c r="S62" s="837"/>
      <c r="T62" s="837"/>
      <c r="U62" s="837"/>
      <c r="V62" s="837"/>
      <c r="W62" s="837"/>
      <c r="X62" s="837"/>
      <c r="Y62" s="837"/>
      <c r="Z62" s="837"/>
      <c r="AA62" s="837"/>
      <c r="AB62" s="837"/>
      <c r="AC62" s="837"/>
      <c r="AD62" s="837"/>
      <c r="AE62" s="838"/>
      <c r="AF62" s="786"/>
      <c r="AG62" s="787"/>
      <c r="AH62" s="787"/>
      <c r="AI62" s="787"/>
      <c r="AJ62" s="788"/>
      <c r="AK62" s="840"/>
      <c r="AL62" s="837"/>
      <c r="AM62" s="837"/>
      <c r="AN62" s="837"/>
      <c r="AO62" s="837"/>
      <c r="AP62" s="837"/>
      <c r="AQ62" s="837"/>
      <c r="AR62" s="837"/>
      <c r="AS62" s="837"/>
      <c r="AT62" s="837"/>
      <c r="AU62" s="837"/>
      <c r="AV62" s="837"/>
      <c r="AW62" s="837"/>
      <c r="AX62" s="837"/>
      <c r="AY62" s="837"/>
      <c r="AZ62" s="839"/>
      <c r="BA62" s="839"/>
      <c r="BB62" s="839"/>
      <c r="BC62" s="839"/>
      <c r="BD62" s="839"/>
      <c r="BE62" s="833"/>
      <c r="BF62" s="833"/>
      <c r="BG62" s="833"/>
      <c r="BH62" s="833"/>
      <c r="BI62" s="834"/>
      <c r="BJ62" s="848" t="s">
        <v>425</v>
      </c>
      <c r="BK62" s="809"/>
      <c r="BL62" s="809"/>
      <c r="BM62" s="809"/>
      <c r="BN62" s="810"/>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399</v>
      </c>
      <c r="B63" s="789" t="s">
        <v>426</v>
      </c>
      <c r="C63" s="790"/>
      <c r="D63" s="790"/>
      <c r="E63" s="790"/>
      <c r="F63" s="790"/>
      <c r="G63" s="790"/>
      <c r="H63" s="790"/>
      <c r="I63" s="790"/>
      <c r="J63" s="790"/>
      <c r="K63" s="790"/>
      <c r="L63" s="790"/>
      <c r="M63" s="790"/>
      <c r="N63" s="790"/>
      <c r="O63" s="790"/>
      <c r="P63" s="791"/>
      <c r="Q63" s="841"/>
      <c r="R63" s="842"/>
      <c r="S63" s="842"/>
      <c r="T63" s="842"/>
      <c r="U63" s="842"/>
      <c r="V63" s="842"/>
      <c r="W63" s="842"/>
      <c r="X63" s="842"/>
      <c r="Y63" s="842"/>
      <c r="Z63" s="842"/>
      <c r="AA63" s="842"/>
      <c r="AB63" s="842"/>
      <c r="AC63" s="842"/>
      <c r="AD63" s="842"/>
      <c r="AE63" s="843"/>
      <c r="AF63" s="844">
        <v>9422</v>
      </c>
      <c r="AG63" s="845"/>
      <c r="AH63" s="845"/>
      <c r="AI63" s="845"/>
      <c r="AJ63" s="846"/>
      <c r="AK63" s="847"/>
      <c r="AL63" s="842"/>
      <c r="AM63" s="842"/>
      <c r="AN63" s="842"/>
      <c r="AO63" s="842"/>
      <c r="AP63" s="845">
        <f>SUM(AP28:AT62)</f>
        <v>53838</v>
      </c>
      <c r="AQ63" s="845"/>
      <c r="AR63" s="845"/>
      <c r="AS63" s="845"/>
      <c r="AT63" s="845"/>
      <c r="AU63" s="845">
        <f>SUM(AU28:AY62)</f>
        <v>25676</v>
      </c>
      <c r="AV63" s="845"/>
      <c r="AW63" s="845"/>
      <c r="AX63" s="845"/>
      <c r="AY63" s="845"/>
      <c r="AZ63" s="849"/>
      <c r="BA63" s="849"/>
      <c r="BB63" s="849"/>
      <c r="BC63" s="849"/>
      <c r="BD63" s="849"/>
      <c r="BE63" s="850"/>
      <c r="BF63" s="850"/>
      <c r="BG63" s="850"/>
      <c r="BH63" s="850"/>
      <c r="BI63" s="851"/>
      <c r="BJ63" s="852" t="s">
        <v>427</v>
      </c>
      <c r="BK63" s="853"/>
      <c r="BL63" s="853"/>
      <c r="BM63" s="853"/>
      <c r="BN63" s="854"/>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428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429</v>
      </c>
      <c r="B66" s="728"/>
      <c r="C66" s="728"/>
      <c r="D66" s="728"/>
      <c r="E66" s="728"/>
      <c r="F66" s="728"/>
      <c r="G66" s="728"/>
      <c r="H66" s="728"/>
      <c r="I66" s="728"/>
      <c r="J66" s="728"/>
      <c r="K66" s="728"/>
      <c r="L66" s="728"/>
      <c r="M66" s="728"/>
      <c r="N66" s="728"/>
      <c r="O66" s="728"/>
      <c r="P66" s="729"/>
      <c r="Q66" s="733" t="s">
        <v>430</v>
      </c>
      <c r="R66" s="734"/>
      <c r="S66" s="734"/>
      <c r="T66" s="734"/>
      <c r="U66" s="735"/>
      <c r="V66" s="733" t="s">
        <v>431</v>
      </c>
      <c r="W66" s="734"/>
      <c r="X66" s="734"/>
      <c r="Y66" s="734"/>
      <c r="Z66" s="735"/>
      <c r="AA66" s="733" t="s">
        <v>432</v>
      </c>
      <c r="AB66" s="734"/>
      <c r="AC66" s="734"/>
      <c r="AD66" s="734"/>
      <c r="AE66" s="735"/>
      <c r="AF66" s="855" t="s">
        <v>433</v>
      </c>
      <c r="AG66" s="816"/>
      <c r="AH66" s="816"/>
      <c r="AI66" s="816"/>
      <c r="AJ66" s="856"/>
      <c r="AK66" s="733" t="s">
        <v>408</v>
      </c>
      <c r="AL66" s="728"/>
      <c r="AM66" s="728"/>
      <c r="AN66" s="728"/>
      <c r="AO66" s="729"/>
      <c r="AP66" s="733" t="s">
        <v>434</v>
      </c>
      <c r="AQ66" s="734"/>
      <c r="AR66" s="734"/>
      <c r="AS66" s="734"/>
      <c r="AT66" s="735"/>
      <c r="AU66" s="733" t="s">
        <v>435</v>
      </c>
      <c r="AV66" s="734"/>
      <c r="AW66" s="734"/>
      <c r="AX66" s="734"/>
      <c r="AY66" s="735"/>
      <c r="AZ66" s="733" t="s">
        <v>384</v>
      </c>
      <c r="BA66" s="734"/>
      <c r="BB66" s="734"/>
      <c r="BC66" s="734"/>
      <c r="BD66" s="740"/>
      <c r="BE66" s="241"/>
      <c r="BF66" s="241"/>
      <c r="BG66" s="241"/>
      <c r="BH66" s="241"/>
      <c r="BI66" s="241"/>
      <c r="BJ66" s="241"/>
      <c r="BK66" s="241"/>
      <c r="BL66" s="241"/>
      <c r="BM66" s="241"/>
      <c r="BN66" s="241"/>
      <c r="BO66" s="241"/>
      <c r="BP66" s="241"/>
      <c r="BQ66" s="238">
        <v>60</v>
      </c>
      <c r="BR66" s="243"/>
      <c r="BS66" s="860"/>
      <c r="BT66" s="861"/>
      <c r="BU66" s="861"/>
      <c r="BV66" s="861"/>
      <c r="BW66" s="861"/>
      <c r="BX66" s="861"/>
      <c r="BY66" s="861"/>
      <c r="BZ66" s="861"/>
      <c r="CA66" s="861"/>
      <c r="CB66" s="861"/>
      <c r="CC66" s="861"/>
      <c r="CD66" s="861"/>
      <c r="CE66" s="861"/>
      <c r="CF66" s="861"/>
      <c r="CG66" s="866"/>
      <c r="CH66" s="863"/>
      <c r="CI66" s="864"/>
      <c r="CJ66" s="864"/>
      <c r="CK66" s="864"/>
      <c r="CL66" s="865"/>
      <c r="CM66" s="863"/>
      <c r="CN66" s="864"/>
      <c r="CO66" s="864"/>
      <c r="CP66" s="864"/>
      <c r="CQ66" s="865"/>
      <c r="CR66" s="863"/>
      <c r="CS66" s="864"/>
      <c r="CT66" s="864"/>
      <c r="CU66" s="864"/>
      <c r="CV66" s="865"/>
      <c r="CW66" s="863"/>
      <c r="CX66" s="864"/>
      <c r="CY66" s="864"/>
      <c r="CZ66" s="864"/>
      <c r="DA66" s="865"/>
      <c r="DB66" s="863"/>
      <c r="DC66" s="864"/>
      <c r="DD66" s="864"/>
      <c r="DE66" s="864"/>
      <c r="DF66" s="865"/>
      <c r="DG66" s="863"/>
      <c r="DH66" s="864"/>
      <c r="DI66" s="864"/>
      <c r="DJ66" s="864"/>
      <c r="DK66" s="865"/>
      <c r="DL66" s="863"/>
      <c r="DM66" s="864"/>
      <c r="DN66" s="864"/>
      <c r="DO66" s="864"/>
      <c r="DP66" s="865"/>
      <c r="DQ66" s="863"/>
      <c r="DR66" s="864"/>
      <c r="DS66" s="864"/>
      <c r="DT66" s="864"/>
      <c r="DU66" s="865"/>
      <c r="DV66" s="860"/>
      <c r="DW66" s="861"/>
      <c r="DX66" s="861"/>
      <c r="DY66" s="861"/>
      <c r="DZ66" s="862"/>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7"/>
      <c r="AG67" s="819"/>
      <c r="AH67" s="819"/>
      <c r="AI67" s="819"/>
      <c r="AJ67" s="858"/>
      <c r="AK67" s="859"/>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60"/>
      <c r="BT67" s="861"/>
      <c r="BU67" s="861"/>
      <c r="BV67" s="861"/>
      <c r="BW67" s="861"/>
      <c r="BX67" s="861"/>
      <c r="BY67" s="861"/>
      <c r="BZ67" s="861"/>
      <c r="CA67" s="861"/>
      <c r="CB67" s="861"/>
      <c r="CC67" s="861"/>
      <c r="CD67" s="861"/>
      <c r="CE67" s="861"/>
      <c r="CF67" s="861"/>
      <c r="CG67" s="866"/>
      <c r="CH67" s="863"/>
      <c r="CI67" s="864"/>
      <c r="CJ67" s="864"/>
      <c r="CK67" s="864"/>
      <c r="CL67" s="865"/>
      <c r="CM67" s="863"/>
      <c r="CN67" s="864"/>
      <c r="CO67" s="864"/>
      <c r="CP67" s="864"/>
      <c r="CQ67" s="865"/>
      <c r="CR67" s="863"/>
      <c r="CS67" s="864"/>
      <c r="CT67" s="864"/>
      <c r="CU67" s="864"/>
      <c r="CV67" s="865"/>
      <c r="CW67" s="863"/>
      <c r="CX67" s="864"/>
      <c r="CY67" s="864"/>
      <c r="CZ67" s="864"/>
      <c r="DA67" s="865"/>
      <c r="DB67" s="863"/>
      <c r="DC67" s="864"/>
      <c r="DD67" s="864"/>
      <c r="DE67" s="864"/>
      <c r="DF67" s="865"/>
      <c r="DG67" s="863"/>
      <c r="DH67" s="864"/>
      <c r="DI67" s="864"/>
      <c r="DJ67" s="864"/>
      <c r="DK67" s="865"/>
      <c r="DL67" s="863"/>
      <c r="DM67" s="864"/>
      <c r="DN67" s="864"/>
      <c r="DO67" s="864"/>
      <c r="DP67" s="865"/>
      <c r="DQ67" s="863"/>
      <c r="DR67" s="864"/>
      <c r="DS67" s="864"/>
      <c r="DT67" s="864"/>
      <c r="DU67" s="865"/>
      <c r="DV67" s="860"/>
      <c r="DW67" s="861"/>
      <c r="DX67" s="861"/>
      <c r="DY67" s="861"/>
      <c r="DZ67" s="862"/>
      <c r="EA67" s="230"/>
    </row>
    <row r="68" spans="1:131" ht="26.25" customHeight="1" thickTop="1" x14ac:dyDescent="0.15">
      <c r="A68" s="236">
        <v>1</v>
      </c>
      <c r="B68" s="870" t="s">
        <v>599</v>
      </c>
      <c r="C68" s="871"/>
      <c r="D68" s="871"/>
      <c r="E68" s="871"/>
      <c r="F68" s="871"/>
      <c r="G68" s="871"/>
      <c r="H68" s="871"/>
      <c r="I68" s="871"/>
      <c r="J68" s="871"/>
      <c r="K68" s="871"/>
      <c r="L68" s="871"/>
      <c r="M68" s="871"/>
      <c r="N68" s="871"/>
      <c r="O68" s="871"/>
      <c r="P68" s="872"/>
      <c r="Q68" s="873">
        <v>4133</v>
      </c>
      <c r="R68" s="867"/>
      <c r="S68" s="867"/>
      <c r="T68" s="867"/>
      <c r="U68" s="867"/>
      <c r="V68" s="867">
        <v>4046</v>
      </c>
      <c r="W68" s="867"/>
      <c r="X68" s="867"/>
      <c r="Y68" s="867"/>
      <c r="Z68" s="867"/>
      <c r="AA68" s="867">
        <v>87</v>
      </c>
      <c r="AB68" s="867"/>
      <c r="AC68" s="867"/>
      <c r="AD68" s="867"/>
      <c r="AE68" s="867"/>
      <c r="AF68" s="867">
        <v>5714</v>
      </c>
      <c r="AG68" s="867"/>
      <c r="AH68" s="867"/>
      <c r="AI68" s="867"/>
      <c r="AJ68" s="867"/>
      <c r="AK68" s="867">
        <v>0</v>
      </c>
      <c r="AL68" s="867"/>
      <c r="AM68" s="867"/>
      <c r="AN68" s="867"/>
      <c r="AO68" s="867"/>
      <c r="AP68" s="867">
        <v>9890</v>
      </c>
      <c r="AQ68" s="867"/>
      <c r="AR68" s="867"/>
      <c r="AS68" s="867"/>
      <c r="AT68" s="867"/>
      <c r="AU68" s="867" t="s">
        <v>623</v>
      </c>
      <c r="AV68" s="867"/>
      <c r="AW68" s="867"/>
      <c r="AX68" s="867"/>
      <c r="AY68" s="867"/>
      <c r="AZ68" s="868"/>
      <c r="BA68" s="868"/>
      <c r="BB68" s="868"/>
      <c r="BC68" s="868"/>
      <c r="BD68" s="869"/>
      <c r="BE68" s="241"/>
      <c r="BF68" s="241"/>
      <c r="BG68" s="241"/>
      <c r="BH68" s="241"/>
      <c r="BI68" s="241"/>
      <c r="BJ68" s="241"/>
      <c r="BK68" s="241"/>
      <c r="BL68" s="241"/>
      <c r="BM68" s="241"/>
      <c r="BN68" s="241"/>
      <c r="BO68" s="241"/>
      <c r="BP68" s="241"/>
      <c r="BQ68" s="238">
        <v>62</v>
      </c>
      <c r="BR68" s="243"/>
      <c r="BS68" s="860"/>
      <c r="BT68" s="861"/>
      <c r="BU68" s="861"/>
      <c r="BV68" s="861"/>
      <c r="BW68" s="861"/>
      <c r="BX68" s="861"/>
      <c r="BY68" s="861"/>
      <c r="BZ68" s="861"/>
      <c r="CA68" s="861"/>
      <c r="CB68" s="861"/>
      <c r="CC68" s="861"/>
      <c r="CD68" s="861"/>
      <c r="CE68" s="861"/>
      <c r="CF68" s="861"/>
      <c r="CG68" s="866"/>
      <c r="CH68" s="863"/>
      <c r="CI68" s="864"/>
      <c r="CJ68" s="864"/>
      <c r="CK68" s="864"/>
      <c r="CL68" s="865"/>
      <c r="CM68" s="863"/>
      <c r="CN68" s="864"/>
      <c r="CO68" s="864"/>
      <c r="CP68" s="864"/>
      <c r="CQ68" s="865"/>
      <c r="CR68" s="863"/>
      <c r="CS68" s="864"/>
      <c r="CT68" s="864"/>
      <c r="CU68" s="864"/>
      <c r="CV68" s="865"/>
      <c r="CW68" s="863"/>
      <c r="CX68" s="864"/>
      <c r="CY68" s="864"/>
      <c r="CZ68" s="864"/>
      <c r="DA68" s="865"/>
      <c r="DB68" s="863"/>
      <c r="DC68" s="864"/>
      <c r="DD68" s="864"/>
      <c r="DE68" s="864"/>
      <c r="DF68" s="865"/>
      <c r="DG68" s="863"/>
      <c r="DH68" s="864"/>
      <c r="DI68" s="864"/>
      <c r="DJ68" s="864"/>
      <c r="DK68" s="865"/>
      <c r="DL68" s="863"/>
      <c r="DM68" s="864"/>
      <c r="DN68" s="864"/>
      <c r="DO68" s="864"/>
      <c r="DP68" s="865"/>
      <c r="DQ68" s="863"/>
      <c r="DR68" s="864"/>
      <c r="DS68" s="864"/>
      <c r="DT68" s="864"/>
      <c r="DU68" s="865"/>
      <c r="DV68" s="860"/>
      <c r="DW68" s="861"/>
      <c r="DX68" s="861"/>
      <c r="DY68" s="861"/>
      <c r="DZ68" s="862"/>
      <c r="EA68" s="230"/>
    </row>
    <row r="69" spans="1:131" ht="26.25" customHeight="1" x14ac:dyDescent="0.15">
      <c r="A69" s="238">
        <v>2</v>
      </c>
      <c r="B69" s="874" t="s">
        <v>600</v>
      </c>
      <c r="C69" s="875"/>
      <c r="D69" s="875"/>
      <c r="E69" s="875"/>
      <c r="F69" s="875"/>
      <c r="G69" s="875"/>
      <c r="H69" s="875"/>
      <c r="I69" s="875"/>
      <c r="J69" s="875"/>
      <c r="K69" s="875"/>
      <c r="L69" s="875"/>
      <c r="M69" s="875"/>
      <c r="N69" s="875"/>
      <c r="O69" s="875"/>
      <c r="P69" s="876"/>
      <c r="Q69" s="877">
        <v>909</v>
      </c>
      <c r="R69" s="831"/>
      <c r="S69" s="831"/>
      <c r="T69" s="831"/>
      <c r="U69" s="831"/>
      <c r="V69" s="831">
        <v>848</v>
      </c>
      <c r="W69" s="831"/>
      <c r="X69" s="831"/>
      <c r="Y69" s="831"/>
      <c r="Z69" s="831"/>
      <c r="AA69" s="831">
        <v>61</v>
      </c>
      <c r="AB69" s="831"/>
      <c r="AC69" s="831"/>
      <c r="AD69" s="831"/>
      <c r="AE69" s="831"/>
      <c r="AF69" s="831">
        <v>53</v>
      </c>
      <c r="AG69" s="831"/>
      <c r="AH69" s="831"/>
      <c r="AI69" s="831"/>
      <c r="AJ69" s="831"/>
      <c r="AK69" s="831">
        <v>0</v>
      </c>
      <c r="AL69" s="831"/>
      <c r="AM69" s="831"/>
      <c r="AN69" s="831"/>
      <c r="AO69" s="831"/>
      <c r="AP69" s="831">
        <v>0</v>
      </c>
      <c r="AQ69" s="831"/>
      <c r="AR69" s="831"/>
      <c r="AS69" s="831"/>
      <c r="AT69" s="831"/>
      <c r="AU69" s="831" t="s">
        <v>629</v>
      </c>
      <c r="AV69" s="831"/>
      <c r="AW69" s="831"/>
      <c r="AX69" s="831"/>
      <c r="AY69" s="831"/>
      <c r="AZ69" s="833"/>
      <c r="BA69" s="833"/>
      <c r="BB69" s="833"/>
      <c r="BC69" s="833"/>
      <c r="BD69" s="834"/>
      <c r="BE69" s="241"/>
      <c r="BF69" s="241"/>
      <c r="BG69" s="241"/>
      <c r="BH69" s="241"/>
      <c r="BI69" s="241"/>
      <c r="BJ69" s="241"/>
      <c r="BK69" s="241"/>
      <c r="BL69" s="241"/>
      <c r="BM69" s="241"/>
      <c r="BN69" s="241"/>
      <c r="BO69" s="241"/>
      <c r="BP69" s="241"/>
      <c r="BQ69" s="238">
        <v>63</v>
      </c>
      <c r="BR69" s="243"/>
      <c r="BS69" s="860"/>
      <c r="BT69" s="861"/>
      <c r="BU69" s="861"/>
      <c r="BV69" s="861"/>
      <c r="BW69" s="861"/>
      <c r="BX69" s="861"/>
      <c r="BY69" s="861"/>
      <c r="BZ69" s="861"/>
      <c r="CA69" s="861"/>
      <c r="CB69" s="861"/>
      <c r="CC69" s="861"/>
      <c r="CD69" s="861"/>
      <c r="CE69" s="861"/>
      <c r="CF69" s="861"/>
      <c r="CG69" s="866"/>
      <c r="CH69" s="863"/>
      <c r="CI69" s="864"/>
      <c r="CJ69" s="864"/>
      <c r="CK69" s="864"/>
      <c r="CL69" s="865"/>
      <c r="CM69" s="863"/>
      <c r="CN69" s="864"/>
      <c r="CO69" s="864"/>
      <c r="CP69" s="864"/>
      <c r="CQ69" s="865"/>
      <c r="CR69" s="863"/>
      <c r="CS69" s="864"/>
      <c r="CT69" s="864"/>
      <c r="CU69" s="864"/>
      <c r="CV69" s="865"/>
      <c r="CW69" s="863"/>
      <c r="CX69" s="864"/>
      <c r="CY69" s="864"/>
      <c r="CZ69" s="864"/>
      <c r="DA69" s="865"/>
      <c r="DB69" s="863"/>
      <c r="DC69" s="864"/>
      <c r="DD69" s="864"/>
      <c r="DE69" s="864"/>
      <c r="DF69" s="865"/>
      <c r="DG69" s="863"/>
      <c r="DH69" s="864"/>
      <c r="DI69" s="864"/>
      <c r="DJ69" s="864"/>
      <c r="DK69" s="865"/>
      <c r="DL69" s="863"/>
      <c r="DM69" s="864"/>
      <c r="DN69" s="864"/>
      <c r="DO69" s="864"/>
      <c r="DP69" s="865"/>
      <c r="DQ69" s="863"/>
      <c r="DR69" s="864"/>
      <c r="DS69" s="864"/>
      <c r="DT69" s="864"/>
      <c r="DU69" s="865"/>
      <c r="DV69" s="860"/>
      <c r="DW69" s="861"/>
      <c r="DX69" s="861"/>
      <c r="DY69" s="861"/>
      <c r="DZ69" s="862"/>
      <c r="EA69" s="230"/>
    </row>
    <row r="70" spans="1:131" ht="26.25" customHeight="1" x14ac:dyDescent="0.15">
      <c r="A70" s="238">
        <v>3</v>
      </c>
      <c r="B70" s="874" t="s">
        <v>601</v>
      </c>
      <c r="C70" s="875"/>
      <c r="D70" s="875"/>
      <c r="E70" s="875"/>
      <c r="F70" s="875"/>
      <c r="G70" s="875"/>
      <c r="H70" s="875"/>
      <c r="I70" s="875"/>
      <c r="J70" s="875"/>
      <c r="K70" s="875"/>
      <c r="L70" s="875"/>
      <c r="M70" s="875"/>
      <c r="N70" s="875"/>
      <c r="O70" s="875"/>
      <c r="P70" s="876"/>
      <c r="Q70" s="877">
        <v>253547</v>
      </c>
      <c r="R70" s="831"/>
      <c r="S70" s="831"/>
      <c r="T70" s="831"/>
      <c r="U70" s="831"/>
      <c r="V70" s="831">
        <v>238716</v>
      </c>
      <c r="W70" s="831"/>
      <c r="X70" s="831"/>
      <c r="Y70" s="831"/>
      <c r="Z70" s="831"/>
      <c r="AA70" s="831">
        <v>14831</v>
      </c>
      <c r="AB70" s="831"/>
      <c r="AC70" s="831"/>
      <c r="AD70" s="831"/>
      <c r="AE70" s="831"/>
      <c r="AF70" s="831">
        <v>14831</v>
      </c>
      <c r="AG70" s="831"/>
      <c r="AH70" s="831"/>
      <c r="AI70" s="831"/>
      <c r="AJ70" s="831"/>
      <c r="AK70" s="831">
        <v>635</v>
      </c>
      <c r="AL70" s="831"/>
      <c r="AM70" s="831"/>
      <c r="AN70" s="831"/>
      <c r="AO70" s="831"/>
      <c r="AP70" s="831">
        <v>0</v>
      </c>
      <c r="AQ70" s="831"/>
      <c r="AR70" s="831"/>
      <c r="AS70" s="831"/>
      <c r="AT70" s="831"/>
      <c r="AU70" s="831" t="s">
        <v>629</v>
      </c>
      <c r="AV70" s="831"/>
      <c r="AW70" s="831"/>
      <c r="AX70" s="831"/>
      <c r="AY70" s="831"/>
      <c r="AZ70" s="833"/>
      <c r="BA70" s="833"/>
      <c r="BB70" s="833"/>
      <c r="BC70" s="833"/>
      <c r="BD70" s="834"/>
      <c r="BE70" s="241"/>
      <c r="BF70" s="241"/>
      <c r="BG70" s="241"/>
      <c r="BH70" s="241"/>
      <c r="BI70" s="241"/>
      <c r="BJ70" s="241"/>
      <c r="BK70" s="241"/>
      <c r="BL70" s="241"/>
      <c r="BM70" s="241"/>
      <c r="BN70" s="241"/>
      <c r="BO70" s="241"/>
      <c r="BP70" s="241"/>
      <c r="BQ70" s="238">
        <v>64</v>
      </c>
      <c r="BR70" s="243"/>
      <c r="BS70" s="860"/>
      <c r="BT70" s="861"/>
      <c r="BU70" s="861"/>
      <c r="BV70" s="861"/>
      <c r="BW70" s="861"/>
      <c r="BX70" s="861"/>
      <c r="BY70" s="861"/>
      <c r="BZ70" s="861"/>
      <c r="CA70" s="861"/>
      <c r="CB70" s="861"/>
      <c r="CC70" s="861"/>
      <c r="CD70" s="861"/>
      <c r="CE70" s="861"/>
      <c r="CF70" s="861"/>
      <c r="CG70" s="866"/>
      <c r="CH70" s="863"/>
      <c r="CI70" s="864"/>
      <c r="CJ70" s="864"/>
      <c r="CK70" s="864"/>
      <c r="CL70" s="865"/>
      <c r="CM70" s="863"/>
      <c r="CN70" s="864"/>
      <c r="CO70" s="864"/>
      <c r="CP70" s="864"/>
      <c r="CQ70" s="865"/>
      <c r="CR70" s="863"/>
      <c r="CS70" s="864"/>
      <c r="CT70" s="864"/>
      <c r="CU70" s="864"/>
      <c r="CV70" s="865"/>
      <c r="CW70" s="863"/>
      <c r="CX70" s="864"/>
      <c r="CY70" s="864"/>
      <c r="CZ70" s="864"/>
      <c r="DA70" s="865"/>
      <c r="DB70" s="863"/>
      <c r="DC70" s="864"/>
      <c r="DD70" s="864"/>
      <c r="DE70" s="864"/>
      <c r="DF70" s="865"/>
      <c r="DG70" s="863"/>
      <c r="DH70" s="864"/>
      <c r="DI70" s="864"/>
      <c r="DJ70" s="864"/>
      <c r="DK70" s="865"/>
      <c r="DL70" s="863"/>
      <c r="DM70" s="864"/>
      <c r="DN70" s="864"/>
      <c r="DO70" s="864"/>
      <c r="DP70" s="865"/>
      <c r="DQ70" s="863"/>
      <c r="DR70" s="864"/>
      <c r="DS70" s="864"/>
      <c r="DT70" s="864"/>
      <c r="DU70" s="865"/>
      <c r="DV70" s="860"/>
      <c r="DW70" s="861"/>
      <c r="DX70" s="861"/>
      <c r="DY70" s="861"/>
      <c r="DZ70" s="862"/>
      <c r="EA70" s="230"/>
    </row>
    <row r="71" spans="1:131" ht="26.25" customHeight="1" x14ac:dyDescent="0.15">
      <c r="A71" s="238">
        <v>4</v>
      </c>
      <c r="B71" s="874" t="s">
        <v>602</v>
      </c>
      <c r="C71" s="875"/>
      <c r="D71" s="875"/>
      <c r="E71" s="875"/>
      <c r="F71" s="875"/>
      <c r="G71" s="875"/>
      <c r="H71" s="875"/>
      <c r="I71" s="875"/>
      <c r="J71" s="875"/>
      <c r="K71" s="875"/>
      <c r="L71" s="875"/>
      <c r="M71" s="875"/>
      <c r="N71" s="875"/>
      <c r="O71" s="875"/>
      <c r="P71" s="876"/>
      <c r="Q71" s="877">
        <v>6836</v>
      </c>
      <c r="R71" s="831"/>
      <c r="S71" s="831"/>
      <c r="T71" s="831"/>
      <c r="U71" s="831"/>
      <c r="V71" s="831">
        <v>5439</v>
      </c>
      <c r="W71" s="831"/>
      <c r="X71" s="831"/>
      <c r="Y71" s="831"/>
      <c r="Z71" s="831"/>
      <c r="AA71" s="831">
        <v>1397</v>
      </c>
      <c r="AB71" s="831"/>
      <c r="AC71" s="831"/>
      <c r="AD71" s="831"/>
      <c r="AE71" s="831"/>
      <c r="AF71" s="831" t="s">
        <v>629</v>
      </c>
      <c r="AG71" s="831"/>
      <c r="AH71" s="831"/>
      <c r="AI71" s="831"/>
      <c r="AJ71" s="831"/>
      <c r="AK71" s="831">
        <v>14</v>
      </c>
      <c r="AL71" s="831"/>
      <c r="AM71" s="831"/>
      <c r="AN71" s="831"/>
      <c r="AO71" s="831"/>
      <c r="AP71" s="831" t="s">
        <v>629</v>
      </c>
      <c r="AQ71" s="831"/>
      <c r="AR71" s="831"/>
      <c r="AS71" s="831"/>
      <c r="AT71" s="831"/>
      <c r="AU71" s="831" t="s">
        <v>629</v>
      </c>
      <c r="AV71" s="831"/>
      <c r="AW71" s="831"/>
      <c r="AX71" s="831"/>
      <c r="AY71" s="831"/>
      <c r="AZ71" s="833"/>
      <c r="BA71" s="833"/>
      <c r="BB71" s="833"/>
      <c r="BC71" s="833"/>
      <c r="BD71" s="834"/>
      <c r="BE71" s="241"/>
      <c r="BF71" s="241"/>
      <c r="BG71" s="241"/>
      <c r="BH71" s="241"/>
      <c r="BI71" s="241"/>
      <c r="BJ71" s="241"/>
      <c r="BK71" s="241"/>
      <c r="BL71" s="241"/>
      <c r="BM71" s="241"/>
      <c r="BN71" s="241"/>
      <c r="BO71" s="241"/>
      <c r="BP71" s="241"/>
      <c r="BQ71" s="238">
        <v>65</v>
      </c>
      <c r="BR71" s="243"/>
      <c r="BS71" s="860"/>
      <c r="BT71" s="861"/>
      <c r="BU71" s="861"/>
      <c r="BV71" s="861"/>
      <c r="BW71" s="861"/>
      <c r="BX71" s="861"/>
      <c r="BY71" s="861"/>
      <c r="BZ71" s="861"/>
      <c r="CA71" s="861"/>
      <c r="CB71" s="861"/>
      <c r="CC71" s="861"/>
      <c r="CD71" s="861"/>
      <c r="CE71" s="861"/>
      <c r="CF71" s="861"/>
      <c r="CG71" s="866"/>
      <c r="CH71" s="863"/>
      <c r="CI71" s="864"/>
      <c r="CJ71" s="864"/>
      <c r="CK71" s="864"/>
      <c r="CL71" s="865"/>
      <c r="CM71" s="863"/>
      <c r="CN71" s="864"/>
      <c r="CO71" s="864"/>
      <c r="CP71" s="864"/>
      <c r="CQ71" s="865"/>
      <c r="CR71" s="863"/>
      <c r="CS71" s="864"/>
      <c r="CT71" s="864"/>
      <c r="CU71" s="864"/>
      <c r="CV71" s="865"/>
      <c r="CW71" s="863"/>
      <c r="CX71" s="864"/>
      <c r="CY71" s="864"/>
      <c r="CZ71" s="864"/>
      <c r="DA71" s="865"/>
      <c r="DB71" s="863"/>
      <c r="DC71" s="864"/>
      <c r="DD71" s="864"/>
      <c r="DE71" s="864"/>
      <c r="DF71" s="865"/>
      <c r="DG71" s="863"/>
      <c r="DH71" s="864"/>
      <c r="DI71" s="864"/>
      <c r="DJ71" s="864"/>
      <c r="DK71" s="865"/>
      <c r="DL71" s="863"/>
      <c r="DM71" s="864"/>
      <c r="DN71" s="864"/>
      <c r="DO71" s="864"/>
      <c r="DP71" s="865"/>
      <c r="DQ71" s="863"/>
      <c r="DR71" s="864"/>
      <c r="DS71" s="864"/>
      <c r="DT71" s="864"/>
      <c r="DU71" s="865"/>
      <c r="DV71" s="860"/>
      <c r="DW71" s="861"/>
      <c r="DX71" s="861"/>
      <c r="DY71" s="861"/>
      <c r="DZ71" s="862"/>
      <c r="EA71" s="230"/>
    </row>
    <row r="72" spans="1:131" ht="26.25" customHeight="1" x14ac:dyDescent="0.15">
      <c r="A72" s="238">
        <v>5</v>
      </c>
      <c r="B72" s="874" t="s">
        <v>603</v>
      </c>
      <c r="C72" s="875"/>
      <c r="D72" s="875"/>
      <c r="E72" s="875"/>
      <c r="F72" s="875"/>
      <c r="G72" s="875"/>
      <c r="H72" s="875"/>
      <c r="I72" s="875"/>
      <c r="J72" s="875"/>
      <c r="K72" s="875"/>
      <c r="L72" s="875"/>
      <c r="M72" s="875"/>
      <c r="N72" s="875"/>
      <c r="O72" s="875"/>
      <c r="P72" s="876"/>
      <c r="Q72" s="877">
        <v>1548</v>
      </c>
      <c r="R72" s="831"/>
      <c r="S72" s="831"/>
      <c r="T72" s="831"/>
      <c r="U72" s="831"/>
      <c r="V72" s="831">
        <v>1547</v>
      </c>
      <c r="W72" s="831"/>
      <c r="X72" s="831"/>
      <c r="Y72" s="831"/>
      <c r="Z72" s="831"/>
      <c r="AA72" s="831">
        <v>1</v>
      </c>
      <c r="AB72" s="831"/>
      <c r="AC72" s="831"/>
      <c r="AD72" s="831"/>
      <c r="AE72" s="831"/>
      <c r="AF72" s="831" t="s">
        <v>629</v>
      </c>
      <c r="AG72" s="831"/>
      <c r="AH72" s="831"/>
      <c r="AI72" s="831"/>
      <c r="AJ72" s="831"/>
      <c r="AK72" s="831" t="s">
        <v>629</v>
      </c>
      <c r="AL72" s="831"/>
      <c r="AM72" s="831"/>
      <c r="AN72" s="831"/>
      <c r="AO72" s="831"/>
      <c r="AP72" s="831" t="s">
        <v>629</v>
      </c>
      <c r="AQ72" s="831"/>
      <c r="AR72" s="831"/>
      <c r="AS72" s="831"/>
      <c r="AT72" s="831"/>
      <c r="AU72" s="831" t="s">
        <v>629</v>
      </c>
      <c r="AV72" s="831"/>
      <c r="AW72" s="831"/>
      <c r="AX72" s="831"/>
      <c r="AY72" s="831"/>
      <c r="AZ72" s="833"/>
      <c r="BA72" s="833"/>
      <c r="BB72" s="833"/>
      <c r="BC72" s="833"/>
      <c r="BD72" s="834"/>
      <c r="BE72" s="241"/>
      <c r="BF72" s="241"/>
      <c r="BG72" s="241"/>
      <c r="BH72" s="241"/>
      <c r="BI72" s="241"/>
      <c r="BJ72" s="241"/>
      <c r="BK72" s="241"/>
      <c r="BL72" s="241"/>
      <c r="BM72" s="241"/>
      <c r="BN72" s="241"/>
      <c r="BO72" s="241"/>
      <c r="BP72" s="241"/>
      <c r="BQ72" s="238">
        <v>66</v>
      </c>
      <c r="BR72" s="243"/>
      <c r="BS72" s="860"/>
      <c r="BT72" s="861"/>
      <c r="BU72" s="861"/>
      <c r="BV72" s="861"/>
      <c r="BW72" s="861"/>
      <c r="BX72" s="861"/>
      <c r="BY72" s="861"/>
      <c r="BZ72" s="861"/>
      <c r="CA72" s="861"/>
      <c r="CB72" s="861"/>
      <c r="CC72" s="861"/>
      <c r="CD72" s="861"/>
      <c r="CE72" s="861"/>
      <c r="CF72" s="861"/>
      <c r="CG72" s="866"/>
      <c r="CH72" s="863"/>
      <c r="CI72" s="864"/>
      <c r="CJ72" s="864"/>
      <c r="CK72" s="864"/>
      <c r="CL72" s="865"/>
      <c r="CM72" s="863"/>
      <c r="CN72" s="864"/>
      <c r="CO72" s="864"/>
      <c r="CP72" s="864"/>
      <c r="CQ72" s="865"/>
      <c r="CR72" s="863"/>
      <c r="CS72" s="864"/>
      <c r="CT72" s="864"/>
      <c r="CU72" s="864"/>
      <c r="CV72" s="865"/>
      <c r="CW72" s="863"/>
      <c r="CX72" s="864"/>
      <c r="CY72" s="864"/>
      <c r="CZ72" s="864"/>
      <c r="DA72" s="865"/>
      <c r="DB72" s="863"/>
      <c r="DC72" s="864"/>
      <c r="DD72" s="864"/>
      <c r="DE72" s="864"/>
      <c r="DF72" s="865"/>
      <c r="DG72" s="863"/>
      <c r="DH72" s="864"/>
      <c r="DI72" s="864"/>
      <c r="DJ72" s="864"/>
      <c r="DK72" s="865"/>
      <c r="DL72" s="863"/>
      <c r="DM72" s="864"/>
      <c r="DN72" s="864"/>
      <c r="DO72" s="864"/>
      <c r="DP72" s="865"/>
      <c r="DQ72" s="863"/>
      <c r="DR72" s="864"/>
      <c r="DS72" s="864"/>
      <c r="DT72" s="864"/>
      <c r="DU72" s="865"/>
      <c r="DV72" s="860"/>
      <c r="DW72" s="861"/>
      <c r="DX72" s="861"/>
      <c r="DY72" s="861"/>
      <c r="DZ72" s="862"/>
      <c r="EA72" s="230"/>
    </row>
    <row r="73" spans="1:131" ht="26.25" customHeight="1" x14ac:dyDescent="0.15">
      <c r="A73" s="238">
        <v>6</v>
      </c>
      <c r="B73" s="874" t="s">
        <v>604</v>
      </c>
      <c r="C73" s="875"/>
      <c r="D73" s="875"/>
      <c r="E73" s="875"/>
      <c r="F73" s="875"/>
      <c r="G73" s="875"/>
      <c r="H73" s="875"/>
      <c r="I73" s="875"/>
      <c r="J73" s="875"/>
      <c r="K73" s="875"/>
      <c r="L73" s="875"/>
      <c r="M73" s="875"/>
      <c r="N73" s="875"/>
      <c r="O73" s="875"/>
      <c r="P73" s="876"/>
      <c r="Q73" s="877">
        <v>15</v>
      </c>
      <c r="R73" s="831"/>
      <c r="S73" s="831"/>
      <c r="T73" s="831"/>
      <c r="U73" s="831"/>
      <c r="V73" s="831">
        <v>15</v>
      </c>
      <c r="W73" s="831"/>
      <c r="X73" s="831"/>
      <c r="Y73" s="831"/>
      <c r="Z73" s="831"/>
      <c r="AA73" s="831">
        <v>0</v>
      </c>
      <c r="AB73" s="831"/>
      <c r="AC73" s="831"/>
      <c r="AD73" s="831"/>
      <c r="AE73" s="831"/>
      <c r="AF73" s="831" t="s">
        <v>629</v>
      </c>
      <c r="AG73" s="831"/>
      <c r="AH73" s="831"/>
      <c r="AI73" s="831"/>
      <c r="AJ73" s="831"/>
      <c r="AK73" s="831" t="s">
        <v>629</v>
      </c>
      <c r="AL73" s="831"/>
      <c r="AM73" s="831"/>
      <c r="AN73" s="831"/>
      <c r="AO73" s="831"/>
      <c r="AP73" s="831" t="s">
        <v>629</v>
      </c>
      <c r="AQ73" s="831"/>
      <c r="AR73" s="831"/>
      <c r="AS73" s="831"/>
      <c r="AT73" s="831"/>
      <c r="AU73" s="831" t="s">
        <v>629</v>
      </c>
      <c r="AV73" s="831"/>
      <c r="AW73" s="831"/>
      <c r="AX73" s="831"/>
      <c r="AY73" s="831"/>
      <c r="AZ73" s="833"/>
      <c r="BA73" s="833"/>
      <c r="BB73" s="833"/>
      <c r="BC73" s="833"/>
      <c r="BD73" s="834"/>
      <c r="BE73" s="241"/>
      <c r="BF73" s="241"/>
      <c r="BG73" s="241"/>
      <c r="BH73" s="241"/>
      <c r="BI73" s="241"/>
      <c r="BJ73" s="241"/>
      <c r="BK73" s="241"/>
      <c r="BL73" s="241"/>
      <c r="BM73" s="241"/>
      <c r="BN73" s="241"/>
      <c r="BO73" s="241"/>
      <c r="BP73" s="241"/>
      <c r="BQ73" s="238">
        <v>67</v>
      </c>
      <c r="BR73" s="243"/>
      <c r="BS73" s="860"/>
      <c r="BT73" s="861"/>
      <c r="BU73" s="861"/>
      <c r="BV73" s="861"/>
      <c r="BW73" s="861"/>
      <c r="BX73" s="861"/>
      <c r="BY73" s="861"/>
      <c r="BZ73" s="861"/>
      <c r="CA73" s="861"/>
      <c r="CB73" s="861"/>
      <c r="CC73" s="861"/>
      <c r="CD73" s="861"/>
      <c r="CE73" s="861"/>
      <c r="CF73" s="861"/>
      <c r="CG73" s="866"/>
      <c r="CH73" s="863"/>
      <c r="CI73" s="864"/>
      <c r="CJ73" s="864"/>
      <c r="CK73" s="864"/>
      <c r="CL73" s="865"/>
      <c r="CM73" s="863"/>
      <c r="CN73" s="864"/>
      <c r="CO73" s="864"/>
      <c r="CP73" s="864"/>
      <c r="CQ73" s="865"/>
      <c r="CR73" s="863"/>
      <c r="CS73" s="864"/>
      <c r="CT73" s="864"/>
      <c r="CU73" s="864"/>
      <c r="CV73" s="865"/>
      <c r="CW73" s="863"/>
      <c r="CX73" s="864"/>
      <c r="CY73" s="864"/>
      <c r="CZ73" s="864"/>
      <c r="DA73" s="865"/>
      <c r="DB73" s="863"/>
      <c r="DC73" s="864"/>
      <c r="DD73" s="864"/>
      <c r="DE73" s="864"/>
      <c r="DF73" s="865"/>
      <c r="DG73" s="863"/>
      <c r="DH73" s="864"/>
      <c r="DI73" s="864"/>
      <c r="DJ73" s="864"/>
      <c r="DK73" s="865"/>
      <c r="DL73" s="863"/>
      <c r="DM73" s="864"/>
      <c r="DN73" s="864"/>
      <c r="DO73" s="864"/>
      <c r="DP73" s="865"/>
      <c r="DQ73" s="863"/>
      <c r="DR73" s="864"/>
      <c r="DS73" s="864"/>
      <c r="DT73" s="864"/>
      <c r="DU73" s="865"/>
      <c r="DV73" s="860"/>
      <c r="DW73" s="861"/>
      <c r="DX73" s="861"/>
      <c r="DY73" s="861"/>
      <c r="DZ73" s="862"/>
      <c r="EA73" s="230"/>
    </row>
    <row r="74" spans="1:131" ht="26.25" customHeight="1" x14ac:dyDescent="0.15">
      <c r="A74" s="238">
        <v>7</v>
      </c>
      <c r="B74" s="874" t="s">
        <v>605</v>
      </c>
      <c r="C74" s="875"/>
      <c r="D74" s="875"/>
      <c r="E74" s="875"/>
      <c r="F74" s="875"/>
      <c r="G74" s="875"/>
      <c r="H74" s="875"/>
      <c r="I74" s="875"/>
      <c r="J74" s="875"/>
      <c r="K74" s="875"/>
      <c r="L74" s="875"/>
      <c r="M74" s="875"/>
      <c r="N74" s="875"/>
      <c r="O74" s="875"/>
      <c r="P74" s="876"/>
      <c r="Q74" s="877">
        <v>56</v>
      </c>
      <c r="R74" s="831"/>
      <c r="S74" s="831"/>
      <c r="T74" s="831"/>
      <c r="U74" s="831"/>
      <c r="V74" s="831">
        <v>38</v>
      </c>
      <c r="W74" s="831"/>
      <c r="X74" s="831"/>
      <c r="Y74" s="831"/>
      <c r="Z74" s="831"/>
      <c r="AA74" s="831">
        <v>18</v>
      </c>
      <c r="AB74" s="831"/>
      <c r="AC74" s="831"/>
      <c r="AD74" s="831"/>
      <c r="AE74" s="831"/>
      <c r="AF74" s="831" t="s">
        <v>629</v>
      </c>
      <c r="AG74" s="831"/>
      <c r="AH74" s="831"/>
      <c r="AI74" s="831"/>
      <c r="AJ74" s="831"/>
      <c r="AK74" s="831" t="s">
        <v>629</v>
      </c>
      <c r="AL74" s="831"/>
      <c r="AM74" s="831"/>
      <c r="AN74" s="831"/>
      <c r="AO74" s="831"/>
      <c r="AP74" s="831" t="s">
        <v>629</v>
      </c>
      <c r="AQ74" s="831"/>
      <c r="AR74" s="831"/>
      <c r="AS74" s="831"/>
      <c r="AT74" s="831"/>
      <c r="AU74" s="831" t="s">
        <v>629</v>
      </c>
      <c r="AV74" s="831"/>
      <c r="AW74" s="831"/>
      <c r="AX74" s="831"/>
      <c r="AY74" s="831"/>
      <c r="AZ74" s="833"/>
      <c r="BA74" s="833"/>
      <c r="BB74" s="833"/>
      <c r="BC74" s="833"/>
      <c r="BD74" s="834"/>
      <c r="BE74" s="241"/>
      <c r="BF74" s="241"/>
      <c r="BG74" s="241"/>
      <c r="BH74" s="241"/>
      <c r="BI74" s="241"/>
      <c r="BJ74" s="241"/>
      <c r="BK74" s="241"/>
      <c r="BL74" s="241"/>
      <c r="BM74" s="241"/>
      <c r="BN74" s="241"/>
      <c r="BO74" s="241"/>
      <c r="BP74" s="241"/>
      <c r="BQ74" s="238">
        <v>68</v>
      </c>
      <c r="BR74" s="243"/>
      <c r="BS74" s="860"/>
      <c r="BT74" s="861"/>
      <c r="BU74" s="861"/>
      <c r="BV74" s="861"/>
      <c r="BW74" s="861"/>
      <c r="BX74" s="861"/>
      <c r="BY74" s="861"/>
      <c r="BZ74" s="861"/>
      <c r="CA74" s="861"/>
      <c r="CB74" s="861"/>
      <c r="CC74" s="861"/>
      <c r="CD74" s="861"/>
      <c r="CE74" s="861"/>
      <c r="CF74" s="861"/>
      <c r="CG74" s="866"/>
      <c r="CH74" s="863"/>
      <c r="CI74" s="864"/>
      <c r="CJ74" s="864"/>
      <c r="CK74" s="864"/>
      <c r="CL74" s="865"/>
      <c r="CM74" s="863"/>
      <c r="CN74" s="864"/>
      <c r="CO74" s="864"/>
      <c r="CP74" s="864"/>
      <c r="CQ74" s="865"/>
      <c r="CR74" s="863"/>
      <c r="CS74" s="864"/>
      <c r="CT74" s="864"/>
      <c r="CU74" s="864"/>
      <c r="CV74" s="865"/>
      <c r="CW74" s="863"/>
      <c r="CX74" s="864"/>
      <c r="CY74" s="864"/>
      <c r="CZ74" s="864"/>
      <c r="DA74" s="865"/>
      <c r="DB74" s="863"/>
      <c r="DC74" s="864"/>
      <c r="DD74" s="864"/>
      <c r="DE74" s="864"/>
      <c r="DF74" s="865"/>
      <c r="DG74" s="863"/>
      <c r="DH74" s="864"/>
      <c r="DI74" s="864"/>
      <c r="DJ74" s="864"/>
      <c r="DK74" s="865"/>
      <c r="DL74" s="863"/>
      <c r="DM74" s="864"/>
      <c r="DN74" s="864"/>
      <c r="DO74" s="864"/>
      <c r="DP74" s="865"/>
      <c r="DQ74" s="863"/>
      <c r="DR74" s="864"/>
      <c r="DS74" s="864"/>
      <c r="DT74" s="864"/>
      <c r="DU74" s="865"/>
      <c r="DV74" s="860"/>
      <c r="DW74" s="861"/>
      <c r="DX74" s="861"/>
      <c r="DY74" s="861"/>
      <c r="DZ74" s="862"/>
      <c r="EA74" s="230"/>
    </row>
    <row r="75" spans="1:131" ht="26.25" customHeight="1" x14ac:dyDescent="0.15">
      <c r="A75" s="238">
        <v>8</v>
      </c>
      <c r="B75" s="874" t="s">
        <v>606</v>
      </c>
      <c r="C75" s="875"/>
      <c r="D75" s="875"/>
      <c r="E75" s="875"/>
      <c r="F75" s="875"/>
      <c r="G75" s="875"/>
      <c r="H75" s="875"/>
      <c r="I75" s="875"/>
      <c r="J75" s="875"/>
      <c r="K75" s="875"/>
      <c r="L75" s="875"/>
      <c r="M75" s="875"/>
      <c r="N75" s="875"/>
      <c r="O75" s="875"/>
      <c r="P75" s="876"/>
      <c r="Q75" s="878">
        <v>40</v>
      </c>
      <c r="R75" s="879"/>
      <c r="S75" s="879"/>
      <c r="T75" s="879"/>
      <c r="U75" s="835"/>
      <c r="V75" s="880">
        <v>39</v>
      </c>
      <c r="W75" s="879"/>
      <c r="X75" s="879"/>
      <c r="Y75" s="879"/>
      <c r="Z75" s="835"/>
      <c r="AA75" s="880">
        <v>1</v>
      </c>
      <c r="AB75" s="879"/>
      <c r="AC75" s="879"/>
      <c r="AD75" s="879"/>
      <c r="AE75" s="835"/>
      <c r="AF75" s="880" t="s">
        <v>629</v>
      </c>
      <c r="AG75" s="879"/>
      <c r="AH75" s="879"/>
      <c r="AI75" s="879"/>
      <c r="AJ75" s="835"/>
      <c r="AK75" s="880" t="s">
        <v>629</v>
      </c>
      <c r="AL75" s="879"/>
      <c r="AM75" s="879"/>
      <c r="AN75" s="879"/>
      <c r="AO75" s="835"/>
      <c r="AP75" s="880" t="s">
        <v>629</v>
      </c>
      <c r="AQ75" s="879"/>
      <c r="AR75" s="879"/>
      <c r="AS75" s="879"/>
      <c r="AT75" s="835"/>
      <c r="AU75" s="880" t="s">
        <v>629</v>
      </c>
      <c r="AV75" s="879"/>
      <c r="AW75" s="879"/>
      <c r="AX75" s="879"/>
      <c r="AY75" s="835"/>
      <c r="AZ75" s="833"/>
      <c r="BA75" s="833"/>
      <c r="BB75" s="833"/>
      <c r="BC75" s="833"/>
      <c r="BD75" s="834"/>
      <c r="BE75" s="241"/>
      <c r="BF75" s="241"/>
      <c r="BG75" s="241"/>
      <c r="BH75" s="241"/>
      <c r="BI75" s="241"/>
      <c r="BJ75" s="241"/>
      <c r="BK75" s="241"/>
      <c r="BL75" s="241"/>
      <c r="BM75" s="241"/>
      <c r="BN75" s="241"/>
      <c r="BO75" s="241"/>
      <c r="BP75" s="241"/>
      <c r="BQ75" s="238">
        <v>69</v>
      </c>
      <c r="BR75" s="243"/>
      <c r="BS75" s="860"/>
      <c r="BT75" s="861"/>
      <c r="BU75" s="861"/>
      <c r="BV75" s="861"/>
      <c r="BW75" s="861"/>
      <c r="BX75" s="861"/>
      <c r="BY75" s="861"/>
      <c r="BZ75" s="861"/>
      <c r="CA75" s="861"/>
      <c r="CB75" s="861"/>
      <c r="CC75" s="861"/>
      <c r="CD75" s="861"/>
      <c r="CE75" s="861"/>
      <c r="CF75" s="861"/>
      <c r="CG75" s="866"/>
      <c r="CH75" s="863"/>
      <c r="CI75" s="864"/>
      <c r="CJ75" s="864"/>
      <c r="CK75" s="864"/>
      <c r="CL75" s="865"/>
      <c r="CM75" s="863"/>
      <c r="CN75" s="864"/>
      <c r="CO75" s="864"/>
      <c r="CP75" s="864"/>
      <c r="CQ75" s="865"/>
      <c r="CR75" s="863"/>
      <c r="CS75" s="864"/>
      <c r="CT75" s="864"/>
      <c r="CU75" s="864"/>
      <c r="CV75" s="865"/>
      <c r="CW75" s="863"/>
      <c r="CX75" s="864"/>
      <c r="CY75" s="864"/>
      <c r="CZ75" s="864"/>
      <c r="DA75" s="865"/>
      <c r="DB75" s="863"/>
      <c r="DC75" s="864"/>
      <c r="DD75" s="864"/>
      <c r="DE75" s="864"/>
      <c r="DF75" s="865"/>
      <c r="DG75" s="863"/>
      <c r="DH75" s="864"/>
      <c r="DI75" s="864"/>
      <c r="DJ75" s="864"/>
      <c r="DK75" s="865"/>
      <c r="DL75" s="863"/>
      <c r="DM75" s="864"/>
      <c r="DN75" s="864"/>
      <c r="DO75" s="864"/>
      <c r="DP75" s="865"/>
      <c r="DQ75" s="863"/>
      <c r="DR75" s="864"/>
      <c r="DS75" s="864"/>
      <c r="DT75" s="864"/>
      <c r="DU75" s="865"/>
      <c r="DV75" s="860"/>
      <c r="DW75" s="861"/>
      <c r="DX75" s="861"/>
      <c r="DY75" s="861"/>
      <c r="DZ75" s="862"/>
      <c r="EA75" s="230"/>
    </row>
    <row r="76" spans="1:131" ht="26.25" customHeight="1" x14ac:dyDescent="0.15">
      <c r="A76" s="238">
        <v>9</v>
      </c>
      <c r="B76" s="874" t="s">
        <v>607</v>
      </c>
      <c r="C76" s="875"/>
      <c r="D76" s="875"/>
      <c r="E76" s="875"/>
      <c r="F76" s="875"/>
      <c r="G76" s="875"/>
      <c r="H76" s="875"/>
      <c r="I76" s="875"/>
      <c r="J76" s="875"/>
      <c r="K76" s="875"/>
      <c r="L76" s="875"/>
      <c r="M76" s="875"/>
      <c r="N76" s="875"/>
      <c r="O76" s="875"/>
      <c r="P76" s="876"/>
      <c r="Q76" s="878">
        <v>383</v>
      </c>
      <c r="R76" s="879"/>
      <c r="S76" s="879"/>
      <c r="T76" s="879"/>
      <c r="U76" s="835"/>
      <c r="V76" s="880">
        <v>183</v>
      </c>
      <c r="W76" s="879"/>
      <c r="X76" s="879"/>
      <c r="Y76" s="879"/>
      <c r="Z76" s="835"/>
      <c r="AA76" s="880">
        <v>200</v>
      </c>
      <c r="AB76" s="879"/>
      <c r="AC76" s="879"/>
      <c r="AD76" s="879"/>
      <c r="AE76" s="835"/>
      <c r="AF76" s="880">
        <v>200</v>
      </c>
      <c r="AG76" s="879"/>
      <c r="AH76" s="879"/>
      <c r="AI76" s="879"/>
      <c r="AJ76" s="835"/>
      <c r="AK76" s="880" t="s">
        <v>630</v>
      </c>
      <c r="AL76" s="879"/>
      <c r="AM76" s="879"/>
      <c r="AN76" s="879"/>
      <c r="AO76" s="835"/>
      <c r="AP76" s="880" t="s">
        <v>630</v>
      </c>
      <c r="AQ76" s="879"/>
      <c r="AR76" s="879"/>
      <c r="AS76" s="879"/>
      <c r="AT76" s="835"/>
      <c r="AU76" s="880" t="s">
        <v>630</v>
      </c>
      <c r="AV76" s="879"/>
      <c r="AW76" s="879"/>
      <c r="AX76" s="879"/>
      <c r="AY76" s="835"/>
      <c r="AZ76" s="833"/>
      <c r="BA76" s="833"/>
      <c r="BB76" s="833"/>
      <c r="BC76" s="833"/>
      <c r="BD76" s="834"/>
      <c r="BE76" s="241"/>
      <c r="BF76" s="241"/>
      <c r="BG76" s="241"/>
      <c r="BH76" s="241"/>
      <c r="BI76" s="241"/>
      <c r="BJ76" s="241"/>
      <c r="BK76" s="241"/>
      <c r="BL76" s="241"/>
      <c r="BM76" s="241"/>
      <c r="BN76" s="241"/>
      <c r="BO76" s="241"/>
      <c r="BP76" s="241"/>
      <c r="BQ76" s="238">
        <v>70</v>
      </c>
      <c r="BR76" s="243"/>
      <c r="BS76" s="860"/>
      <c r="BT76" s="861"/>
      <c r="BU76" s="861"/>
      <c r="BV76" s="861"/>
      <c r="BW76" s="861"/>
      <c r="BX76" s="861"/>
      <c r="BY76" s="861"/>
      <c r="BZ76" s="861"/>
      <c r="CA76" s="861"/>
      <c r="CB76" s="861"/>
      <c r="CC76" s="861"/>
      <c r="CD76" s="861"/>
      <c r="CE76" s="861"/>
      <c r="CF76" s="861"/>
      <c r="CG76" s="866"/>
      <c r="CH76" s="863"/>
      <c r="CI76" s="864"/>
      <c r="CJ76" s="864"/>
      <c r="CK76" s="864"/>
      <c r="CL76" s="865"/>
      <c r="CM76" s="863"/>
      <c r="CN76" s="864"/>
      <c r="CO76" s="864"/>
      <c r="CP76" s="864"/>
      <c r="CQ76" s="865"/>
      <c r="CR76" s="863"/>
      <c r="CS76" s="864"/>
      <c r="CT76" s="864"/>
      <c r="CU76" s="864"/>
      <c r="CV76" s="865"/>
      <c r="CW76" s="863"/>
      <c r="CX76" s="864"/>
      <c r="CY76" s="864"/>
      <c r="CZ76" s="864"/>
      <c r="DA76" s="865"/>
      <c r="DB76" s="863"/>
      <c r="DC76" s="864"/>
      <c r="DD76" s="864"/>
      <c r="DE76" s="864"/>
      <c r="DF76" s="865"/>
      <c r="DG76" s="863"/>
      <c r="DH76" s="864"/>
      <c r="DI76" s="864"/>
      <c r="DJ76" s="864"/>
      <c r="DK76" s="865"/>
      <c r="DL76" s="863"/>
      <c r="DM76" s="864"/>
      <c r="DN76" s="864"/>
      <c r="DO76" s="864"/>
      <c r="DP76" s="865"/>
      <c r="DQ76" s="863"/>
      <c r="DR76" s="864"/>
      <c r="DS76" s="864"/>
      <c r="DT76" s="864"/>
      <c r="DU76" s="865"/>
      <c r="DV76" s="860"/>
      <c r="DW76" s="861"/>
      <c r="DX76" s="861"/>
      <c r="DY76" s="861"/>
      <c r="DZ76" s="862"/>
      <c r="EA76" s="230"/>
    </row>
    <row r="77" spans="1:131" ht="26.25" customHeight="1" x14ac:dyDescent="0.15">
      <c r="A77" s="238">
        <v>10</v>
      </c>
      <c r="B77" s="874" t="s">
        <v>608</v>
      </c>
      <c r="C77" s="875"/>
      <c r="D77" s="875"/>
      <c r="E77" s="875"/>
      <c r="F77" s="875"/>
      <c r="G77" s="875"/>
      <c r="H77" s="875"/>
      <c r="I77" s="875"/>
      <c r="J77" s="875"/>
      <c r="K77" s="875"/>
      <c r="L77" s="875"/>
      <c r="M77" s="875"/>
      <c r="N77" s="875"/>
      <c r="O77" s="875"/>
      <c r="P77" s="876"/>
      <c r="Q77" s="878">
        <v>204</v>
      </c>
      <c r="R77" s="879"/>
      <c r="S77" s="879"/>
      <c r="T77" s="879"/>
      <c r="U77" s="835"/>
      <c r="V77" s="880">
        <v>189</v>
      </c>
      <c r="W77" s="879"/>
      <c r="X77" s="879"/>
      <c r="Y77" s="879"/>
      <c r="Z77" s="835"/>
      <c r="AA77" s="880">
        <v>15</v>
      </c>
      <c r="AB77" s="879"/>
      <c r="AC77" s="879"/>
      <c r="AD77" s="879"/>
      <c r="AE77" s="835"/>
      <c r="AF77" s="880">
        <v>15</v>
      </c>
      <c r="AG77" s="879"/>
      <c r="AH77" s="879"/>
      <c r="AI77" s="879"/>
      <c r="AJ77" s="835"/>
      <c r="AK77" s="880">
        <v>24</v>
      </c>
      <c r="AL77" s="879"/>
      <c r="AM77" s="879"/>
      <c r="AN77" s="879"/>
      <c r="AO77" s="835"/>
      <c r="AP77" s="880" t="s">
        <v>630</v>
      </c>
      <c r="AQ77" s="879"/>
      <c r="AR77" s="879"/>
      <c r="AS77" s="879"/>
      <c r="AT77" s="835"/>
      <c r="AU77" s="880" t="s">
        <v>630</v>
      </c>
      <c r="AV77" s="879"/>
      <c r="AW77" s="879"/>
      <c r="AX77" s="879"/>
      <c r="AY77" s="835"/>
      <c r="AZ77" s="833"/>
      <c r="BA77" s="833"/>
      <c r="BB77" s="833"/>
      <c r="BC77" s="833"/>
      <c r="BD77" s="834"/>
      <c r="BE77" s="241"/>
      <c r="BF77" s="241"/>
      <c r="BG77" s="241"/>
      <c r="BH77" s="241"/>
      <c r="BI77" s="241"/>
      <c r="BJ77" s="241"/>
      <c r="BK77" s="241"/>
      <c r="BL77" s="241"/>
      <c r="BM77" s="241"/>
      <c r="BN77" s="241"/>
      <c r="BO77" s="241"/>
      <c r="BP77" s="241"/>
      <c r="BQ77" s="238">
        <v>71</v>
      </c>
      <c r="BR77" s="243"/>
      <c r="BS77" s="860"/>
      <c r="BT77" s="861"/>
      <c r="BU77" s="861"/>
      <c r="BV77" s="861"/>
      <c r="BW77" s="861"/>
      <c r="BX77" s="861"/>
      <c r="BY77" s="861"/>
      <c r="BZ77" s="861"/>
      <c r="CA77" s="861"/>
      <c r="CB77" s="861"/>
      <c r="CC77" s="861"/>
      <c r="CD77" s="861"/>
      <c r="CE77" s="861"/>
      <c r="CF77" s="861"/>
      <c r="CG77" s="866"/>
      <c r="CH77" s="863"/>
      <c r="CI77" s="864"/>
      <c r="CJ77" s="864"/>
      <c r="CK77" s="864"/>
      <c r="CL77" s="865"/>
      <c r="CM77" s="863"/>
      <c r="CN77" s="864"/>
      <c r="CO77" s="864"/>
      <c r="CP77" s="864"/>
      <c r="CQ77" s="865"/>
      <c r="CR77" s="863"/>
      <c r="CS77" s="864"/>
      <c r="CT77" s="864"/>
      <c r="CU77" s="864"/>
      <c r="CV77" s="865"/>
      <c r="CW77" s="863"/>
      <c r="CX77" s="864"/>
      <c r="CY77" s="864"/>
      <c r="CZ77" s="864"/>
      <c r="DA77" s="865"/>
      <c r="DB77" s="863"/>
      <c r="DC77" s="864"/>
      <c r="DD77" s="864"/>
      <c r="DE77" s="864"/>
      <c r="DF77" s="865"/>
      <c r="DG77" s="863"/>
      <c r="DH77" s="864"/>
      <c r="DI77" s="864"/>
      <c r="DJ77" s="864"/>
      <c r="DK77" s="865"/>
      <c r="DL77" s="863"/>
      <c r="DM77" s="864"/>
      <c r="DN77" s="864"/>
      <c r="DO77" s="864"/>
      <c r="DP77" s="865"/>
      <c r="DQ77" s="863"/>
      <c r="DR77" s="864"/>
      <c r="DS77" s="864"/>
      <c r="DT77" s="864"/>
      <c r="DU77" s="865"/>
      <c r="DV77" s="860"/>
      <c r="DW77" s="861"/>
      <c r="DX77" s="861"/>
      <c r="DY77" s="861"/>
      <c r="DZ77" s="862"/>
      <c r="EA77" s="230"/>
    </row>
    <row r="78" spans="1:131" ht="26.25" customHeight="1" x14ac:dyDescent="0.15">
      <c r="A78" s="238">
        <v>11</v>
      </c>
      <c r="B78" s="874" t="s">
        <v>609</v>
      </c>
      <c r="C78" s="875"/>
      <c r="D78" s="875"/>
      <c r="E78" s="875"/>
      <c r="F78" s="875"/>
      <c r="G78" s="875"/>
      <c r="H78" s="875"/>
      <c r="I78" s="875"/>
      <c r="J78" s="875"/>
      <c r="K78" s="875"/>
      <c r="L78" s="875"/>
      <c r="M78" s="875"/>
      <c r="N78" s="875"/>
      <c r="O78" s="875"/>
      <c r="P78" s="876"/>
      <c r="Q78" s="877">
        <v>55</v>
      </c>
      <c r="R78" s="831"/>
      <c r="S78" s="831"/>
      <c r="T78" s="831"/>
      <c r="U78" s="831"/>
      <c r="V78" s="831">
        <v>55</v>
      </c>
      <c r="W78" s="831"/>
      <c r="X78" s="831"/>
      <c r="Y78" s="831"/>
      <c r="Z78" s="831"/>
      <c r="AA78" s="831">
        <v>0</v>
      </c>
      <c r="AB78" s="831"/>
      <c r="AC78" s="831"/>
      <c r="AD78" s="831"/>
      <c r="AE78" s="831"/>
      <c r="AF78" s="831">
        <v>0</v>
      </c>
      <c r="AG78" s="831"/>
      <c r="AH78" s="831"/>
      <c r="AI78" s="831"/>
      <c r="AJ78" s="831"/>
      <c r="AK78" s="831">
        <v>1</v>
      </c>
      <c r="AL78" s="831"/>
      <c r="AM78" s="831"/>
      <c r="AN78" s="831"/>
      <c r="AO78" s="831"/>
      <c r="AP78" s="831" t="s">
        <v>629</v>
      </c>
      <c r="AQ78" s="831"/>
      <c r="AR78" s="831"/>
      <c r="AS78" s="831"/>
      <c r="AT78" s="831"/>
      <c r="AU78" s="831" t="s">
        <v>629</v>
      </c>
      <c r="AV78" s="831"/>
      <c r="AW78" s="831"/>
      <c r="AX78" s="831"/>
      <c r="AY78" s="831"/>
      <c r="AZ78" s="833"/>
      <c r="BA78" s="833"/>
      <c r="BB78" s="833"/>
      <c r="BC78" s="833"/>
      <c r="BD78" s="834"/>
      <c r="BE78" s="241"/>
      <c r="BF78" s="241"/>
      <c r="BG78" s="241"/>
      <c r="BH78" s="241"/>
      <c r="BI78" s="241"/>
      <c r="BJ78" s="230"/>
      <c r="BK78" s="230"/>
      <c r="BL78" s="230"/>
      <c r="BM78" s="230"/>
      <c r="BN78" s="230"/>
      <c r="BO78" s="241"/>
      <c r="BP78" s="241"/>
      <c r="BQ78" s="238">
        <v>72</v>
      </c>
      <c r="BR78" s="243"/>
      <c r="BS78" s="860"/>
      <c r="BT78" s="861"/>
      <c r="BU78" s="861"/>
      <c r="BV78" s="861"/>
      <c r="BW78" s="861"/>
      <c r="BX78" s="861"/>
      <c r="BY78" s="861"/>
      <c r="BZ78" s="861"/>
      <c r="CA78" s="861"/>
      <c r="CB78" s="861"/>
      <c r="CC78" s="861"/>
      <c r="CD78" s="861"/>
      <c r="CE78" s="861"/>
      <c r="CF78" s="861"/>
      <c r="CG78" s="866"/>
      <c r="CH78" s="863"/>
      <c r="CI78" s="864"/>
      <c r="CJ78" s="864"/>
      <c r="CK78" s="864"/>
      <c r="CL78" s="865"/>
      <c r="CM78" s="863"/>
      <c r="CN78" s="864"/>
      <c r="CO78" s="864"/>
      <c r="CP78" s="864"/>
      <c r="CQ78" s="865"/>
      <c r="CR78" s="863"/>
      <c r="CS78" s="864"/>
      <c r="CT78" s="864"/>
      <c r="CU78" s="864"/>
      <c r="CV78" s="865"/>
      <c r="CW78" s="863"/>
      <c r="CX78" s="864"/>
      <c r="CY78" s="864"/>
      <c r="CZ78" s="864"/>
      <c r="DA78" s="865"/>
      <c r="DB78" s="863"/>
      <c r="DC78" s="864"/>
      <c r="DD78" s="864"/>
      <c r="DE78" s="864"/>
      <c r="DF78" s="865"/>
      <c r="DG78" s="863"/>
      <c r="DH78" s="864"/>
      <c r="DI78" s="864"/>
      <c r="DJ78" s="864"/>
      <c r="DK78" s="865"/>
      <c r="DL78" s="863"/>
      <c r="DM78" s="864"/>
      <c r="DN78" s="864"/>
      <c r="DO78" s="864"/>
      <c r="DP78" s="865"/>
      <c r="DQ78" s="863"/>
      <c r="DR78" s="864"/>
      <c r="DS78" s="864"/>
      <c r="DT78" s="864"/>
      <c r="DU78" s="865"/>
      <c r="DV78" s="860"/>
      <c r="DW78" s="861"/>
      <c r="DX78" s="861"/>
      <c r="DY78" s="861"/>
      <c r="DZ78" s="862"/>
      <c r="EA78" s="230"/>
    </row>
    <row r="79" spans="1:131" ht="26.25" customHeight="1" x14ac:dyDescent="0.15">
      <c r="A79" s="238">
        <v>12</v>
      </c>
      <c r="B79" s="874" t="s">
        <v>610</v>
      </c>
      <c r="C79" s="875"/>
      <c r="D79" s="875"/>
      <c r="E79" s="875"/>
      <c r="F79" s="875"/>
      <c r="G79" s="875"/>
      <c r="H79" s="875"/>
      <c r="I79" s="875"/>
      <c r="J79" s="875"/>
      <c r="K79" s="875"/>
      <c r="L79" s="875"/>
      <c r="M79" s="875"/>
      <c r="N79" s="875"/>
      <c r="O79" s="875"/>
      <c r="P79" s="876"/>
      <c r="Q79" s="877">
        <v>343</v>
      </c>
      <c r="R79" s="831"/>
      <c r="S79" s="831"/>
      <c r="T79" s="831"/>
      <c r="U79" s="831"/>
      <c r="V79" s="831">
        <v>341</v>
      </c>
      <c r="W79" s="831"/>
      <c r="X79" s="831"/>
      <c r="Y79" s="831"/>
      <c r="Z79" s="831"/>
      <c r="AA79" s="831">
        <v>2</v>
      </c>
      <c r="AB79" s="831"/>
      <c r="AC79" s="831"/>
      <c r="AD79" s="831"/>
      <c r="AE79" s="831"/>
      <c r="AF79" s="831">
        <v>2</v>
      </c>
      <c r="AG79" s="831"/>
      <c r="AH79" s="831"/>
      <c r="AI79" s="831"/>
      <c r="AJ79" s="831"/>
      <c r="AK79" s="831">
        <v>41</v>
      </c>
      <c r="AL79" s="831"/>
      <c r="AM79" s="831"/>
      <c r="AN79" s="831"/>
      <c r="AO79" s="831"/>
      <c r="AP79" s="831">
        <v>76</v>
      </c>
      <c r="AQ79" s="831"/>
      <c r="AR79" s="831"/>
      <c r="AS79" s="831"/>
      <c r="AT79" s="831"/>
      <c r="AU79" s="831">
        <v>17</v>
      </c>
      <c r="AV79" s="831"/>
      <c r="AW79" s="831"/>
      <c r="AX79" s="831"/>
      <c r="AY79" s="831"/>
      <c r="AZ79" s="833"/>
      <c r="BA79" s="833"/>
      <c r="BB79" s="833"/>
      <c r="BC79" s="833"/>
      <c r="BD79" s="834"/>
      <c r="BE79" s="241"/>
      <c r="BF79" s="241"/>
      <c r="BG79" s="241"/>
      <c r="BH79" s="241"/>
      <c r="BI79" s="241"/>
      <c r="BJ79" s="230"/>
      <c r="BK79" s="230"/>
      <c r="BL79" s="230"/>
      <c r="BM79" s="230"/>
      <c r="BN79" s="230"/>
      <c r="BO79" s="241"/>
      <c r="BP79" s="241"/>
      <c r="BQ79" s="238">
        <v>73</v>
      </c>
      <c r="BR79" s="243"/>
      <c r="BS79" s="860"/>
      <c r="BT79" s="861"/>
      <c r="BU79" s="861"/>
      <c r="BV79" s="861"/>
      <c r="BW79" s="861"/>
      <c r="BX79" s="861"/>
      <c r="BY79" s="861"/>
      <c r="BZ79" s="861"/>
      <c r="CA79" s="861"/>
      <c r="CB79" s="861"/>
      <c r="CC79" s="861"/>
      <c r="CD79" s="861"/>
      <c r="CE79" s="861"/>
      <c r="CF79" s="861"/>
      <c r="CG79" s="866"/>
      <c r="CH79" s="863"/>
      <c r="CI79" s="864"/>
      <c r="CJ79" s="864"/>
      <c r="CK79" s="864"/>
      <c r="CL79" s="865"/>
      <c r="CM79" s="863"/>
      <c r="CN79" s="864"/>
      <c r="CO79" s="864"/>
      <c r="CP79" s="864"/>
      <c r="CQ79" s="865"/>
      <c r="CR79" s="863"/>
      <c r="CS79" s="864"/>
      <c r="CT79" s="864"/>
      <c r="CU79" s="864"/>
      <c r="CV79" s="865"/>
      <c r="CW79" s="863"/>
      <c r="CX79" s="864"/>
      <c r="CY79" s="864"/>
      <c r="CZ79" s="864"/>
      <c r="DA79" s="865"/>
      <c r="DB79" s="863"/>
      <c r="DC79" s="864"/>
      <c r="DD79" s="864"/>
      <c r="DE79" s="864"/>
      <c r="DF79" s="865"/>
      <c r="DG79" s="863"/>
      <c r="DH79" s="864"/>
      <c r="DI79" s="864"/>
      <c r="DJ79" s="864"/>
      <c r="DK79" s="865"/>
      <c r="DL79" s="863"/>
      <c r="DM79" s="864"/>
      <c r="DN79" s="864"/>
      <c r="DO79" s="864"/>
      <c r="DP79" s="865"/>
      <c r="DQ79" s="863"/>
      <c r="DR79" s="864"/>
      <c r="DS79" s="864"/>
      <c r="DT79" s="864"/>
      <c r="DU79" s="865"/>
      <c r="DV79" s="860"/>
      <c r="DW79" s="861"/>
      <c r="DX79" s="861"/>
      <c r="DY79" s="861"/>
      <c r="DZ79" s="862"/>
      <c r="EA79" s="230"/>
    </row>
    <row r="80" spans="1:131" ht="26.25" customHeight="1" x14ac:dyDescent="0.15">
      <c r="A80" s="238">
        <v>13</v>
      </c>
      <c r="B80" s="874" t="s">
        <v>611</v>
      </c>
      <c r="C80" s="875"/>
      <c r="D80" s="875"/>
      <c r="E80" s="875"/>
      <c r="F80" s="875"/>
      <c r="G80" s="875"/>
      <c r="H80" s="875"/>
      <c r="I80" s="875"/>
      <c r="J80" s="875"/>
      <c r="K80" s="875"/>
      <c r="L80" s="875"/>
      <c r="M80" s="875"/>
      <c r="N80" s="875"/>
      <c r="O80" s="875"/>
      <c r="P80" s="876"/>
      <c r="Q80" s="877">
        <v>772</v>
      </c>
      <c r="R80" s="831"/>
      <c r="S80" s="831"/>
      <c r="T80" s="831"/>
      <c r="U80" s="831"/>
      <c r="V80" s="831">
        <v>757</v>
      </c>
      <c r="W80" s="831"/>
      <c r="X80" s="831"/>
      <c r="Y80" s="831"/>
      <c r="Z80" s="831"/>
      <c r="AA80" s="831">
        <v>15</v>
      </c>
      <c r="AB80" s="831"/>
      <c r="AC80" s="831"/>
      <c r="AD80" s="831"/>
      <c r="AE80" s="831"/>
      <c r="AF80" s="831">
        <v>15</v>
      </c>
      <c r="AG80" s="831"/>
      <c r="AH80" s="831"/>
      <c r="AI80" s="831"/>
      <c r="AJ80" s="831"/>
      <c r="AK80" s="831">
        <v>4</v>
      </c>
      <c r="AL80" s="831"/>
      <c r="AM80" s="831"/>
      <c r="AN80" s="831"/>
      <c r="AO80" s="831"/>
      <c r="AP80" s="831">
        <v>124</v>
      </c>
      <c r="AQ80" s="831"/>
      <c r="AR80" s="831"/>
      <c r="AS80" s="831"/>
      <c r="AT80" s="831"/>
      <c r="AU80" s="831" t="s">
        <v>629</v>
      </c>
      <c r="AV80" s="831"/>
      <c r="AW80" s="831"/>
      <c r="AX80" s="831"/>
      <c r="AY80" s="831"/>
      <c r="AZ80" s="833"/>
      <c r="BA80" s="833"/>
      <c r="BB80" s="833"/>
      <c r="BC80" s="833"/>
      <c r="BD80" s="834"/>
      <c r="BE80" s="241"/>
      <c r="BF80" s="241"/>
      <c r="BG80" s="241"/>
      <c r="BH80" s="241"/>
      <c r="BI80" s="241"/>
      <c r="BJ80" s="241"/>
      <c r="BK80" s="241"/>
      <c r="BL80" s="241"/>
      <c r="BM80" s="241"/>
      <c r="BN80" s="241"/>
      <c r="BO80" s="241"/>
      <c r="BP80" s="241"/>
      <c r="BQ80" s="238">
        <v>74</v>
      </c>
      <c r="BR80" s="243"/>
      <c r="BS80" s="860"/>
      <c r="BT80" s="861"/>
      <c r="BU80" s="861"/>
      <c r="BV80" s="861"/>
      <c r="BW80" s="861"/>
      <c r="BX80" s="861"/>
      <c r="BY80" s="861"/>
      <c r="BZ80" s="861"/>
      <c r="CA80" s="861"/>
      <c r="CB80" s="861"/>
      <c r="CC80" s="861"/>
      <c r="CD80" s="861"/>
      <c r="CE80" s="861"/>
      <c r="CF80" s="861"/>
      <c r="CG80" s="866"/>
      <c r="CH80" s="863"/>
      <c r="CI80" s="864"/>
      <c r="CJ80" s="864"/>
      <c r="CK80" s="864"/>
      <c r="CL80" s="865"/>
      <c r="CM80" s="863"/>
      <c r="CN80" s="864"/>
      <c r="CO80" s="864"/>
      <c r="CP80" s="864"/>
      <c r="CQ80" s="865"/>
      <c r="CR80" s="863"/>
      <c r="CS80" s="864"/>
      <c r="CT80" s="864"/>
      <c r="CU80" s="864"/>
      <c r="CV80" s="865"/>
      <c r="CW80" s="863"/>
      <c r="CX80" s="864"/>
      <c r="CY80" s="864"/>
      <c r="CZ80" s="864"/>
      <c r="DA80" s="865"/>
      <c r="DB80" s="863"/>
      <c r="DC80" s="864"/>
      <c r="DD80" s="864"/>
      <c r="DE80" s="864"/>
      <c r="DF80" s="865"/>
      <c r="DG80" s="863"/>
      <c r="DH80" s="864"/>
      <c r="DI80" s="864"/>
      <c r="DJ80" s="864"/>
      <c r="DK80" s="865"/>
      <c r="DL80" s="863"/>
      <c r="DM80" s="864"/>
      <c r="DN80" s="864"/>
      <c r="DO80" s="864"/>
      <c r="DP80" s="865"/>
      <c r="DQ80" s="863"/>
      <c r="DR80" s="864"/>
      <c r="DS80" s="864"/>
      <c r="DT80" s="864"/>
      <c r="DU80" s="865"/>
      <c r="DV80" s="860"/>
      <c r="DW80" s="861"/>
      <c r="DX80" s="861"/>
      <c r="DY80" s="861"/>
      <c r="DZ80" s="862"/>
      <c r="EA80" s="230"/>
    </row>
    <row r="81" spans="1:131" ht="26.25" customHeight="1" x14ac:dyDescent="0.15">
      <c r="A81" s="238">
        <v>14</v>
      </c>
      <c r="B81" s="874"/>
      <c r="C81" s="875"/>
      <c r="D81" s="875"/>
      <c r="E81" s="875"/>
      <c r="F81" s="875"/>
      <c r="G81" s="875"/>
      <c r="H81" s="875"/>
      <c r="I81" s="875"/>
      <c r="J81" s="875"/>
      <c r="K81" s="875"/>
      <c r="L81" s="875"/>
      <c r="M81" s="875"/>
      <c r="N81" s="875"/>
      <c r="O81" s="875"/>
      <c r="P81" s="876"/>
      <c r="Q81" s="877"/>
      <c r="R81" s="831"/>
      <c r="S81" s="831"/>
      <c r="T81" s="831"/>
      <c r="U81" s="831"/>
      <c r="V81" s="831"/>
      <c r="W81" s="831"/>
      <c r="X81" s="831"/>
      <c r="Y81" s="831"/>
      <c r="Z81" s="831"/>
      <c r="AA81" s="831"/>
      <c r="AB81" s="831"/>
      <c r="AC81" s="831"/>
      <c r="AD81" s="831"/>
      <c r="AE81" s="831"/>
      <c r="AF81" s="831"/>
      <c r="AG81" s="831"/>
      <c r="AH81" s="831"/>
      <c r="AI81" s="831"/>
      <c r="AJ81" s="831"/>
      <c r="AK81" s="831"/>
      <c r="AL81" s="831"/>
      <c r="AM81" s="831"/>
      <c r="AN81" s="831"/>
      <c r="AO81" s="831"/>
      <c r="AP81" s="831"/>
      <c r="AQ81" s="831"/>
      <c r="AR81" s="831"/>
      <c r="AS81" s="831"/>
      <c r="AT81" s="831"/>
      <c r="AU81" s="831"/>
      <c r="AV81" s="831"/>
      <c r="AW81" s="831"/>
      <c r="AX81" s="831"/>
      <c r="AY81" s="831"/>
      <c r="AZ81" s="833"/>
      <c r="BA81" s="833"/>
      <c r="BB81" s="833"/>
      <c r="BC81" s="833"/>
      <c r="BD81" s="834"/>
      <c r="BE81" s="241"/>
      <c r="BF81" s="241"/>
      <c r="BG81" s="241"/>
      <c r="BH81" s="241"/>
      <c r="BI81" s="241"/>
      <c r="BJ81" s="241"/>
      <c r="BK81" s="241"/>
      <c r="BL81" s="241"/>
      <c r="BM81" s="241"/>
      <c r="BN81" s="241"/>
      <c r="BO81" s="241"/>
      <c r="BP81" s="241"/>
      <c r="BQ81" s="238">
        <v>75</v>
      </c>
      <c r="BR81" s="243"/>
      <c r="BS81" s="860"/>
      <c r="BT81" s="861"/>
      <c r="BU81" s="861"/>
      <c r="BV81" s="861"/>
      <c r="BW81" s="861"/>
      <c r="BX81" s="861"/>
      <c r="BY81" s="861"/>
      <c r="BZ81" s="861"/>
      <c r="CA81" s="861"/>
      <c r="CB81" s="861"/>
      <c r="CC81" s="861"/>
      <c r="CD81" s="861"/>
      <c r="CE81" s="861"/>
      <c r="CF81" s="861"/>
      <c r="CG81" s="866"/>
      <c r="CH81" s="863"/>
      <c r="CI81" s="864"/>
      <c r="CJ81" s="864"/>
      <c r="CK81" s="864"/>
      <c r="CL81" s="865"/>
      <c r="CM81" s="863"/>
      <c r="CN81" s="864"/>
      <c r="CO81" s="864"/>
      <c r="CP81" s="864"/>
      <c r="CQ81" s="865"/>
      <c r="CR81" s="863"/>
      <c r="CS81" s="864"/>
      <c r="CT81" s="864"/>
      <c r="CU81" s="864"/>
      <c r="CV81" s="865"/>
      <c r="CW81" s="863"/>
      <c r="CX81" s="864"/>
      <c r="CY81" s="864"/>
      <c r="CZ81" s="864"/>
      <c r="DA81" s="865"/>
      <c r="DB81" s="863"/>
      <c r="DC81" s="864"/>
      <c r="DD81" s="864"/>
      <c r="DE81" s="864"/>
      <c r="DF81" s="865"/>
      <c r="DG81" s="863"/>
      <c r="DH81" s="864"/>
      <c r="DI81" s="864"/>
      <c r="DJ81" s="864"/>
      <c r="DK81" s="865"/>
      <c r="DL81" s="863"/>
      <c r="DM81" s="864"/>
      <c r="DN81" s="864"/>
      <c r="DO81" s="864"/>
      <c r="DP81" s="865"/>
      <c r="DQ81" s="863"/>
      <c r="DR81" s="864"/>
      <c r="DS81" s="864"/>
      <c r="DT81" s="864"/>
      <c r="DU81" s="865"/>
      <c r="DV81" s="860"/>
      <c r="DW81" s="861"/>
      <c r="DX81" s="861"/>
      <c r="DY81" s="861"/>
      <c r="DZ81" s="862"/>
      <c r="EA81" s="230"/>
    </row>
    <row r="82" spans="1:131" ht="26.25" customHeight="1" x14ac:dyDescent="0.15">
      <c r="A82" s="238">
        <v>15</v>
      </c>
      <c r="B82" s="874"/>
      <c r="C82" s="875"/>
      <c r="D82" s="875"/>
      <c r="E82" s="875"/>
      <c r="F82" s="875"/>
      <c r="G82" s="875"/>
      <c r="H82" s="875"/>
      <c r="I82" s="875"/>
      <c r="J82" s="875"/>
      <c r="K82" s="875"/>
      <c r="L82" s="875"/>
      <c r="M82" s="875"/>
      <c r="N82" s="875"/>
      <c r="O82" s="875"/>
      <c r="P82" s="876"/>
      <c r="Q82" s="877"/>
      <c r="R82" s="831"/>
      <c r="S82" s="831"/>
      <c r="T82" s="831"/>
      <c r="U82" s="831"/>
      <c r="V82" s="831"/>
      <c r="W82" s="831"/>
      <c r="X82" s="831"/>
      <c r="Y82" s="831"/>
      <c r="Z82" s="831"/>
      <c r="AA82" s="831"/>
      <c r="AB82" s="831"/>
      <c r="AC82" s="831"/>
      <c r="AD82" s="831"/>
      <c r="AE82" s="831"/>
      <c r="AF82" s="831"/>
      <c r="AG82" s="831"/>
      <c r="AH82" s="831"/>
      <c r="AI82" s="831"/>
      <c r="AJ82" s="831"/>
      <c r="AK82" s="831"/>
      <c r="AL82" s="831"/>
      <c r="AM82" s="831"/>
      <c r="AN82" s="831"/>
      <c r="AO82" s="831"/>
      <c r="AP82" s="831"/>
      <c r="AQ82" s="831"/>
      <c r="AR82" s="831"/>
      <c r="AS82" s="831"/>
      <c r="AT82" s="831"/>
      <c r="AU82" s="831"/>
      <c r="AV82" s="831"/>
      <c r="AW82" s="831"/>
      <c r="AX82" s="831"/>
      <c r="AY82" s="831"/>
      <c r="AZ82" s="833"/>
      <c r="BA82" s="833"/>
      <c r="BB82" s="833"/>
      <c r="BC82" s="833"/>
      <c r="BD82" s="834"/>
      <c r="BE82" s="241"/>
      <c r="BF82" s="241"/>
      <c r="BG82" s="241"/>
      <c r="BH82" s="241"/>
      <c r="BI82" s="241"/>
      <c r="BJ82" s="241"/>
      <c r="BK82" s="241"/>
      <c r="BL82" s="241"/>
      <c r="BM82" s="241"/>
      <c r="BN82" s="241"/>
      <c r="BO82" s="241"/>
      <c r="BP82" s="241"/>
      <c r="BQ82" s="238">
        <v>76</v>
      </c>
      <c r="BR82" s="243"/>
      <c r="BS82" s="860"/>
      <c r="BT82" s="861"/>
      <c r="BU82" s="861"/>
      <c r="BV82" s="861"/>
      <c r="BW82" s="861"/>
      <c r="BX82" s="861"/>
      <c r="BY82" s="861"/>
      <c r="BZ82" s="861"/>
      <c r="CA82" s="861"/>
      <c r="CB82" s="861"/>
      <c r="CC82" s="861"/>
      <c r="CD82" s="861"/>
      <c r="CE82" s="861"/>
      <c r="CF82" s="861"/>
      <c r="CG82" s="866"/>
      <c r="CH82" s="863"/>
      <c r="CI82" s="864"/>
      <c r="CJ82" s="864"/>
      <c r="CK82" s="864"/>
      <c r="CL82" s="865"/>
      <c r="CM82" s="863"/>
      <c r="CN82" s="864"/>
      <c r="CO82" s="864"/>
      <c r="CP82" s="864"/>
      <c r="CQ82" s="865"/>
      <c r="CR82" s="863"/>
      <c r="CS82" s="864"/>
      <c r="CT82" s="864"/>
      <c r="CU82" s="864"/>
      <c r="CV82" s="865"/>
      <c r="CW82" s="863"/>
      <c r="CX82" s="864"/>
      <c r="CY82" s="864"/>
      <c r="CZ82" s="864"/>
      <c r="DA82" s="865"/>
      <c r="DB82" s="863"/>
      <c r="DC82" s="864"/>
      <c r="DD82" s="864"/>
      <c r="DE82" s="864"/>
      <c r="DF82" s="865"/>
      <c r="DG82" s="863"/>
      <c r="DH82" s="864"/>
      <c r="DI82" s="864"/>
      <c r="DJ82" s="864"/>
      <c r="DK82" s="865"/>
      <c r="DL82" s="863"/>
      <c r="DM82" s="864"/>
      <c r="DN82" s="864"/>
      <c r="DO82" s="864"/>
      <c r="DP82" s="865"/>
      <c r="DQ82" s="863"/>
      <c r="DR82" s="864"/>
      <c r="DS82" s="864"/>
      <c r="DT82" s="864"/>
      <c r="DU82" s="865"/>
      <c r="DV82" s="860"/>
      <c r="DW82" s="861"/>
      <c r="DX82" s="861"/>
      <c r="DY82" s="861"/>
      <c r="DZ82" s="862"/>
      <c r="EA82" s="230"/>
    </row>
    <row r="83" spans="1:131" ht="26.25" customHeight="1" x14ac:dyDescent="0.15">
      <c r="A83" s="238">
        <v>16</v>
      </c>
      <c r="B83" s="874"/>
      <c r="C83" s="875"/>
      <c r="D83" s="875"/>
      <c r="E83" s="875"/>
      <c r="F83" s="875"/>
      <c r="G83" s="875"/>
      <c r="H83" s="875"/>
      <c r="I83" s="875"/>
      <c r="J83" s="875"/>
      <c r="K83" s="875"/>
      <c r="L83" s="875"/>
      <c r="M83" s="875"/>
      <c r="N83" s="875"/>
      <c r="O83" s="875"/>
      <c r="P83" s="876"/>
      <c r="Q83" s="877"/>
      <c r="R83" s="831"/>
      <c r="S83" s="831"/>
      <c r="T83" s="831"/>
      <c r="U83" s="831"/>
      <c r="V83" s="831"/>
      <c r="W83" s="831"/>
      <c r="X83" s="831"/>
      <c r="Y83" s="831"/>
      <c r="Z83" s="831"/>
      <c r="AA83" s="831"/>
      <c r="AB83" s="831"/>
      <c r="AC83" s="831"/>
      <c r="AD83" s="831"/>
      <c r="AE83" s="831"/>
      <c r="AF83" s="831"/>
      <c r="AG83" s="831"/>
      <c r="AH83" s="831"/>
      <c r="AI83" s="831"/>
      <c r="AJ83" s="831"/>
      <c r="AK83" s="831"/>
      <c r="AL83" s="831"/>
      <c r="AM83" s="831"/>
      <c r="AN83" s="831"/>
      <c r="AO83" s="831"/>
      <c r="AP83" s="831"/>
      <c r="AQ83" s="831"/>
      <c r="AR83" s="831"/>
      <c r="AS83" s="831"/>
      <c r="AT83" s="831"/>
      <c r="AU83" s="831"/>
      <c r="AV83" s="831"/>
      <c r="AW83" s="831"/>
      <c r="AX83" s="831"/>
      <c r="AY83" s="831"/>
      <c r="AZ83" s="833"/>
      <c r="BA83" s="833"/>
      <c r="BB83" s="833"/>
      <c r="BC83" s="833"/>
      <c r="BD83" s="834"/>
      <c r="BE83" s="241"/>
      <c r="BF83" s="241"/>
      <c r="BG83" s="241"/>
      <c r="BH83" s="241"/>
      <c r="BI83" s="241"/>
      <c r="BJ83" s="241"/>
      <c r="BK83" s="241"/>
      <c r="BL83" s="241"/>
      <c r="BM83" s="241"/>
      <c r="BN83" s="241"/>
      <c r="BO83" s="241"/>
      <c r="BP83" s="241"/>
      <c r="BQ83" s="238">
        <v>77</v>
      </c>
      <c r="BR83" s="243"/>
      <c r="BS83" s="860"/>
      <c r="BT83" s="861"/>
      <c r="BU83" s="861"/>
      <c r="BV83" s="861"/>
      <c r="BW83" s="861"/>
      <c r="BX83" s="861"/>
      <c r="BY83" s="861"/>
      <c r="BZ83" s="861"/>
      <c r="CA83" s="861"/>
      <c r="CB83" s="861"/>
      <c r="CC83" s="861"/>
      <c r="CD83" s="861"/>
      <c r="CE83" s="861"/>
      <c r="CF83" s="861"/>
      <c r="CG83" s="866"/>
      <c r="CH83" s="863"/>
      <c r="CI83" s="864"/>
      <c r="CJ83" s="864"/>
      <c r="CK83" s="864"/>
      <c r="CL83" s="865"/>
      <c r="CM83" s="863"/>
      <c r="CN83" s="864"/>
      <c r="CO83" s="864"/>
      <c r="CP83" s="864"/>
      <c r="CQ83" s="865"/>
      <c r="CR83" s="863"/>
      <c r="CS83" s="864"/>
      <c r="CT83" s="864"/>
      <c r="CU83" s="864"/>
      <c r="CV83" s="865"/>
      <c r="CW83" s="863"/>
      <c r="CX83" s="864"/>
      <c r="CY83" s="864"/>
      <c r="CZ83" s="864"/>
      <c r="DA83" s="865"/>
      <c r="DB83" s="863"/>
      <c r="DC83" s="864"/>
      <c r="DD83" s="864"/>
      <c r="DE83" s="864"/>
      <c r="DF83" s="865"/>
      <c r="DG83" s="863"/>
      <c r="DH83" s="864"/>
      <c r="DI83" s="864"/>
      <c r="DJ83" s="864"/>
      <c r="DK83" s="865"/>
      <c r="DL83" s="863"/>
      <c r="DM83" s="864"/>
      <c r="DN83" s="864"/>
      <c r="DO83" s="864"/>
      <c r="DP83" s="865"/>
      <c r="DQ83" s="863"/>
      <c r="DR83" s="864"/>
      <c r="DS83" s="864"/>
      <c r="DT83" s="864"/>
      <c r="DU83" s="865"/>
      <c r="DV83" s="860"/>
      <c r="DW83" s="861"/>
      <c r="DX83" s="861"/>
      <c r="DY83" s="861"/>
      <c r="DZ83" s="862"/>
      <c r="EA83" s="230"/>
    </row>
    <row r="84" spans="1:131" ht="26.25" customHeight="1" x14ac:dyDescent="0.15">
      <c r="A84" s="238">
        <v>17</v>
      </c>
      <c r="B84" s="874"/>
      <c r="C84" s="875"/>
      <c r="D84" s="875"/>
      <c r="E84" s="875"/>
      <c r="F84" s="875"/>
      <c r="G84" s="875"/>
      <c r="H84" s="875"/>
      <c r="I84" s="875"/>
      <c r="J84" s="875"/>
      <c r="K84" s="875"/>
      <c r="L84" s="875"/>
      <c r="M84" s="875"/>
      <c r="N84" s="875"/>
      <c r="O84" s="875"/>
      <c r="P84" s="876"/>
      <c r="Q84" s="877"/>
      <c r="R84" s="831"/>
      <c r="S84" s="831"/>
      <c r="T84" s="831"/>
      <c r="U84" s="831"/>
      <c r="V84" s="831"/>
      <c r="W84" s="831"/>
      <c r="X84" s="831"/>
      <c r="Y84" s="831"/>
      <c r="Z84" s="831"/>
      <c r="AA84" s="831"/>
      <c r="AB84" s="831"/>
      <c r="AC84" s="831"/>
      <c r="AD84" s="831"/>
      <c r="AE84" s="831"/>
      <c r="AF84" s="831"/>
      <c r="AG84" s="831"/>
      <c r="AH84" s="831"/>
      <c r="AI84" s="831"/>
      <c r="AJ84" s="831"/>
      <c r="AK84" s="831"/>
      <c r="AL84" s="831"/>
      <c r="AM84" s="831"/>
      <c r="AN84" s="831"/>
      <c r="AO84" s="831"/>
      <c r="AP84" s="831"/>
      <c r="AQ84" s="831"/>
      <c r="AR84" s="831"/>
      <c r="AS84" s="831"/>
      <c r="AT84" s="831"/>
      <c r="AU84" s="831"/>
      <c r="AV84" s="831"/>
      <c r="AW84" s="831"/>
      <c r="AX84" s="831"/>
      <c r="AY84" s="831"/>
      <c r="AZ84" s="833"/>
      <c r="BA84" s="833"/>
      <c r="BB84" s="833"/>
      <c r="BC84" s="833"/>
      <c r="BD84" s="834"/>
      <c r="BE84" s="241"/>
      <c r="BF84" s="241"/>
      <c r="BG84" s="241"/>
      <c r="BH84" s="241"/>
      <c r="BI84" s="241"/>
      <c r="BJ84" s="241"/>
      <c r="BK84" s="241"/>
      <c r="BL84" s="241"/>
      <c r="BM84" s="241"/>
      <c r="BN84" s="241"/>
      <c r="BO84" s="241"/>
      <c r="BP84" s="241"/>
      <c r="BQ84" s="238">
        <v>78</v>
      </c>
      <c r="BR84" s="243"/>
      <c r="BS84" s="860"/>
      <c r="BT84" s="861"/>
      <c r="BU84" s="861"/>
      <c r="BV84" s="861"/>
      <c r="BW84" s="861"/>
      <c r="BX84" s="861"/>
      <c r="BY84" s="861"/>
      <c r="BZ84" s="861"/>
      <c r="CA84" s="861"/>
      <c r="CB84" s="861"/>
      <c r="CC84" s="861"/>
      <c r="CD84" s="861"/>
      <c r="CE84" s="861"/>
      <c r="CF84" s="861"/>
      <c r="CG84" s="866"/>
      <c r="CH84" s="863"/>
      <c r="CI84" s="864"/>
      <c r="CJ84" s="864"/>
      <c r="CK84" s="864"/>
      <c r="CL84" s="865"/>
      <c r="CM84" s="863"/>
      <c r="CN84" s="864"/>
      <c r="CO84" s="864"/>
      <c r="CP84" s="864"/>
      <c r="CQ84" s="865"/>
      <c r="CR84" s="863"/>
      <c r="CS84" s="864"/>
      <c r="CT84" s="864"/>
      <c r="CU84" s="864"/>
      <c r="CV84" s="865"/>
      <c r="CW84" s="863"/>
      <c r="CX84" s="864"/>
      <c r="CY84" s="864"/>
      <c r="CZ84" s="864"/>
      <c r="DA84" s="865"/>
      <c r="DB84" s="863"/>
      <c r="DC84" s="864"/>
      <c r="DD84" s="864"/>
      <c r="DE84" s="864"/>
      <c r="DF84" s="865"/>
      <c r="DG84" s="863"/>
      <c r="DH84" s="864"/>
      <c r="DI84" s="864"/>
      <c r="DJ84" s="864"/>
      <c r="DK84" s="865"/>
      <c r="DL84" s="863"/>
      <c r="DM84" s="864"/>
      <c r="DN84" s="864"/>
      <c r="DO84" s="864"/>
      <c r="DP84" s="865"/>
      <c r="DQ84" s="863"/>
      <c r="DR84" s="864"/>
      <c r="DS84" s="864"/>
      <c r="DT84" s="864"/>
      <c r="DU84" s="865"/>
      <c r="DV84" s="860"/>
      <c r="DW84" s="861"/>
      <c r="DX84" s="861"/>
      <c r="DY84" s="861"/>
      <c r="DZ84" s="862"/>
      <c r="EA84" s="230"/>
    </row>
    <row r="85" spans="1:131" ht="26.25" customHeight="1" x14ac:dyDescent="0.15">
      <c r="A85" s="238">
        <v>18</v>
      </c>
      <c r="B85" s="874"/>
      <c r="C85" s="875"/>
      <c r="D85" s="875"/>
      <c r="E85" s="875"/>
      <c r="F85" s="875"/>
      <c r="G85" s="875"/>
      <c r="H85" s="875"/>
      <c r="I85" s="875"/>
      <c r="J85" s="875"/>
      <c r="K85" s="875"/>
      <c r="L85" s="875"/>
      <c r="M85" s="875"/>
      <c r="N85" s="875"/>
      <c r="O85" s="875"/>
      <c r="P85" s="876"/>
      <c r="Q85" s="877"/>
      <c r="R85" s="831"/>
      <c r="S85" s="831"/>
      <c r="T85" s="831"/>
      <c r="U85" s="831"/>
      <c r="V85" s="831"/>
      <c r="W85" s="831"/>
      <c r="X85" s="831"/>
      <c r="Y85" s="831"/>
      <c r="Z85" s="831"/>
      <c r="AA85" s="831"/>
      <c r="AB85" s="831"/>
      <c r="AC85" s="831"/>
      <c r="AD85" s="831"/>
      <c r="AE85" s="831"/>
      <c r="AF85" s="831"/>
      <c r="AG85" s="831"/>
      <c r="AH85" s="831"/>
      <c r="AI85" s="831"/>
      <c r="AJ85" s="831"/>
      <c r="AK85" s="831"/>
      <c r="AL85" s="831"/>
      <c r="AM85" s="831"/>
      <c r="AN85" s="831"/>
      <c r="AO85" s="831"/>
      <c r="AP85" s="831"/>
      <c r="AQ85" s="831"/>
      <c r="AR85" s="831"/>
      <c r="AS85" s="831"/>
      <c r="AT85" s="831"/>
      <c r="AU85" s="831"/>
      <c r="AV85" s="831"/>
      <c r="AW85" s="831"/>
      <c r="AX85" s="831"/>
      <c r="AY85" s="831"/>
      <c r="AZ85" s="833"/>
      <c r="BA85" s="833"/>
      <c r="BB85" s="833"/>
      <c r="BC85" s="833"/>
      <c r="BD85" s="834"/>
      <c r="BE85" s="241"/>
      <c r="BF85" s="241"/>
      <c r="BG85" s="241"/>
      <c r="BH85" s="241"/>
      <c r="BI85" s="241"/>
      <c r="BJ85" s="241"/>
      <c r="BK85" s="241"/>
      <c r="BL85" s="241"/>
      <c r="BM85" s="241"/>
      <c r="BN85" s="241"/>
      <c r="BO85" s="241"/>
      <c r="BP85" s="241"/>
      <c r="BQ85" s="238">
        <v>79</v>
      </c>
      <c r="BR85" s="243"/>
      <c r="BS85" s="860"/>
      <c r="BT85" s="861"/>
      <c r="BU85" s="861"/>
      <c r="BV85" s="861"/>
      <c r="BW85" s="861"/>
      <c r="BX85" s="861"/>
      <c r="BY85" s="861"/>
      <c r="BZ85" s="861"/>
      <c r="CA85" s="861"/>
      <c r="CB85" s="861"/>
      <c r="CC85" s="861"/>
      <c r="CD85" s="861"/>
      <c r="CE85" s="861"/>
      <c r="CF85" s="861"/>
      <c r="CG85" s="866"/>
      <c r="CH85" s="863"/>
      <c r="CI85" s="864"/>
      <c r="CJ85" s="864"/>
      <c r="CK85" s="864"/>
      <c r="CL85" s="865"/>
      <c r="CM85" s="863"/>
      <c r="CN85" s="864"/>
      <c r="CO85" s="864"/>
      <c r="CP85" s="864"/>
      <c r="CQ85" s="865"/>
      <c r="CR85" s="863"/>
      <c r="CS85" s="864"/>
      <c r="CT85" s="864"/>
      <c r="CU85" s="864"/>
      <c r="CV85" s="865"/>
      <c r="CW85" s="863"/>
      <c r="CX85" s="864"/>
      <c r="CY85" s="864"/>
      <c r="CZ85" s="864"/>
      <c r="DA85" s="865"/>
      <c r="DB85" s="863"/>
      <c r="DC85" s="864"/>
      <c r="DD85" s="864"/>
      <c r="DE85" s="864"/>
      <c r="DF85" s="865"/>
      <c r="DG85" s="863"/>
      <c r="DH85" s="864"/>
      <c r="DI85" s="864"/>
      <c r="DJ85" s="864"/>
      <c r="DK85" s="865"/>
      <c r="DL85" s="863"/>
      <c r="DM85" s="864"/>
      <c r="DN85" s="864"/>
      <c r="DO85" s="864"/>
      <c r="DP85" s="865"/>
      <c r="DQ85" s="863"/>
      <c r="DR85" s="864"/>
      <c r="DS85" s="864"/>
      <c r="DT85" s="864"/>
      <c r="DU85" s="865"/>
      <c r="DV85" s="860"/>
      <c r="DW85" s="861"/>
      <c r="DX85" s="861"/>
      <c r="DY85" s="861"/>
      <c r="DZ85" s="862"/>
      <c r="EA85" s="230"/>
    </row>
    <row r="86" spans="1:131" ht="26.25" customHeight="1" x14ac:dyDescent="0.15">
      <c r="A86" s="238">
        <v>19</v>
      </c>
      <c r="B86" s="874"/>
      <c r="C86" s="875"/>
      <c r="D86" s="875"/>
      <c r="E86" s="875"/>
      <c r="F86" s="875"/>
      <c r="G86" s="875"/>
      <c r="H86" s="875"/>
      <c r="I86" s="875"/>
      <c r="J86" s="875"/>
      <c r="K86" s="875"/>
      <c r="L86" s="875"/>
      <c r="M86" s="875"/>
      <c r="N86" s="875"/>
      <c r="O86" s="875"/>
      <c r="P86" s="876"/>
      <c r="Q86" s="877"/>
      <c r="R86" s="831"/>
      <c r="S86" s="831"/>
      <c r="T86" s="831"/>
      <c r="U86" s="831"/>
      <c r="V86" s="831"/>
      <c r="W86" s="831"/>
      <c r="X86" s="831"/>
      <c r="Y86" s="831"/>
      <c r="Z86" s="831"/>
      <c r="AA86" s="831"/>
      <c r="AB86" s="831"/>
      <c r="AC86" s="831"/>
      <c r="AD86" s="831"/>
      <c r="AE86" s="831"/>
      <c r="AF86" s="831"/>
      <c r="AG86" s="831"/>
      <c r="AH86" s="831"/>
      <c r="AI86" s="831"/>
      <c r="AJ86" s="831"/>
      <c r="AK86" s="831"/>
      <c r="AL86" s="831"/>
      <c r="AM86" s="831"/>
      <c r="AN86" s="831"/>
      <c r="AO86" s="831"/>
      <c r="AP86" s="831"/>
      <c r="AQ86" s="831"/>
      <c r="AR86" s="831"/>
      <c r="AS86" s="831"/>
      <c r="AT86" s="831"/>
      <c r="AU86" s="831"/>
      <c r="AV86" s="831"/>
      <c r="AW86" s="831"/>
      <c r="AX86" s="831"/>
      <c r="AY86" s="831"/>
      <c r="AZ86" s="833"/>
      <c r="BA86" s="833"/>
      <c r="BB86" s="833"/>
      <c r="BC86" s="833"/>
      <c r="BD86" s="834"/>
      <c r="BE86" s="241"/>
      <c r="BF86" s="241"/>
      <c r="BG86" s="241"/>
      <c r="BH86" s="241"/>
      <c r="BI86" s="241"/>
      <c r="BJ86" s="241"/>
      <c r="BK86" s="241"/>
      <c r="BL86" s="241"/>
      <c r="BM86" s="241"/>
      <c r="BN86" s="241"/>
      <c r="BO86" s="241"/>
      <c r="BP86" s="241"/>
      <c r="BQ86" s="238">
        <v>80</v>
      </c>
      <c r="BR86" s="243"/>
      <c r="BS86" s="860"/>
      <c r="BT86" s="861"/>
      <c r="BU86" s="861"/>
      <c r="BV86" s="861"/>
      <c r="BW86" s="861"/>
      <c r="BX86" s="861"/>
      <c r="BY86" s="861"/>
      <c r="BZ86" s="861"/>
      <c r="CA86" s="861"/>
      <c r="CB86" s="861"/>
      <c r="CC86" s="861"/>
      <c r="CD86" s="861"/>
      <c r="CE86" s="861"/>
      <c r="CF86" s="861"/>
      <c r="CG86" s="866"/>
      <c r="CH86" s="863"/>
      <c r="CI86" s="864"/>
      <c r="CJ86" s="864"/>
      <c r="CK86" s="864"/>
      <c r="CL86" s="865"/>
      <c r="CM86" s="863"/>
      <c r="CN86" s="864"/>
      <c r="CO86" s="864"/>
      <c r="CP86" s="864"/>
      <c r="CQ86" s="865"/>
      <c r="CR86" s="863"/>
      <c r="CS86" s="864"/>
      <c r="CT86" s="864"/>
      <c r="CU86" s="864"/>
      <c r="CV86" s="865"/>
      <c r="CW86" s="863"/>
      <c r="CX86" s="864"/>
      <c r="CY86" s="864"/>
      <c r="CZ86" s="864"/>
      <c r="DA86" s="865"/>
      <c r="DB86" s="863"/>
      <c r="DC86" s="864"/>
      <c r="DD86" s="864"/>
      <c r="DE86" s="864"/>
      <c r="DF86" s="865"/>
      <c r="DG86" s="863"/>
      <c r="DH86" s="864"/>
      <c r="DI86" s="864"/>
      <c r="DJ86" s="864"/>
      <c r="DK86" s="865"/>
      <c r="DL86" s="863"/>
      <c r="DM86" s="864"/>
      <c r="DN86" s="864"/>
      <c r="DO86" s="864"/>
      <c r="DP86" s="865"/>
      <c r="DQ86" s="863"/>
      <c r="DR86" s="864"/>
      <c r="DS86" s="864"/>
      <c r="DT86" s="864"/>
      <c r="DU86" s="865"/>
      <c r="DV86" s="860"/>
      <c r="DW86" s="861"/>
      <c r="DX86" s="861"/>
      <c r="DY86" s="861"/>
      <c r="DZ86" s="862"/>
      <c r="EA86" s="230"/>
    </row>
    <row r="87" spans="1:131" ht="26.25" customHeight="1" x14ac:dyDescent="0.15">
      <c r="A87" s="244">
        <v>20</v>
      </c>
      <c r="B87" s="881"/>
      <c r="C87" s="882"/>
      <c r="D87" s="882"/>
      <c r="E87" s="882"/>
      <c r="F87" s="882"/>
      <c r="G87" s="882"/>
      <c r="H87" s="882"/>
      <c r="I87" s="882"/>
      <c r="J87" s="882"/>
      <c r="K87" s="882"/>
      <c r="L87" s="882"/>
      <c r="M87" s="882"/>
      <c r="N87" s="882"/>
      <c r="O87" s="882"/>
      <c r="P87" s="883"/>
      <c r="Q87" s="884"/>
      <c r="R87" s="885"/>
      <c r="S87" s="885"/>
      <c r="T87" s="885"/>
      <c r="U87" s="885"/>
      <c r="V87" s="885"/>
      <c r="W87" s="885"/>
      <c r="X87" s="885"/>
      <c r="Y87" s="885"/>
      <c r="Z87" s="885"/>
      <c r="AA87" s="885"/>
      <c r="AB87" s="885"/>
      <c r="AC87" s="885"/>
      <c r="AD87" s="885"/>
      <c r="AE87" s="885"/>
      <c r="AF87" s="885"/>
      <c r="AG87" s="885"/>
      <c r="AH87" s="885"/>
      <c r="AI87" s="885"/>
      <c r="AJ87" s="885"/>
      <c r="AK87" s="885"/>
      <c r="AL87" s="885"/>
      <c r="AM87" s="885"/>
      <c r="AN87" s="885"/>
      <c r="AO87" s="885"/>
      <c r="AP87" s="885"/>
      <c r="AQ87" s="885"/>
      <c r="AR87" s="885"/>
      <c r="AS87" s="885"/>
      <c r="AT87" s="885"/>
      <c r="AU87" s="885"/>
      <c r="AV87" s="885"/>
      <c r="AW87" s="885"/>
      <c r="AX87" s="885"/>
      <c r="AY87" s="885"/>
      <c r="AZ87" s="886"/>
      <c r="BA87" s="886"/>
      <c r="BB87" s="886"/>
      <c r="BC87" s="886"/>
      <c r="BD87" s="887"/>
      <c r="BE87" s="241"/>
      <c r="BF87" s="241"/>
      <c r="BG87" s="241"/>
      <c r="BH87" s="241"/>
      <c r="BI87" s="241"/>
      <c r="BJ87" s="241"/>
      <c r="BK87" s="241"/>
      <c r="BL87" s="241"/>
      <c r="BM87" s="241"/>
      <c r="BN87" s="241"/>
      <c r="BO87" s="241"/>
      <c r="BP87" s="241"/>
      <c r="BQ87" s="238">
        <v>81</v>
      </c>
      <c r="BR87" s="243"/>
      <c r="BS87" s="860"/>
      <c r="BT87" s="861"/>
      <c r="BU87" s="861"/>
      <c r="BV87" s="861"/>
      <c r="BW87" s="861"/>
      <c r="BX87" s="861"/>
      <c r="BY87" s="861"/>
      <c r="BZ87" s="861"/>
      <c r="CA87" s="861"/>
      <c r="CB87" s="861"/>
      <c r="CC87" s="861"/>
      <c r="CD87" s="861"/>
      <c r="CE87" s="861"/>
      <c r="CF87" s="861"/>
      <c r="CG87" s="866"/>
      <c r="CH87" s="863"/>
      <c r="CI87" s="864"/>
      <c r="CJ87" s="864"/>
      <c r="CK87" s="864"/>
      <c r="CL87" s="865"/>
      <c r="CM87" s="863"/>
      <c r="CN87" s="864"/>
      <c r="CO87" s="864"/>
      <c r="CP87" s="864"/>
      <c r="CQ87" s="865"/>
      <c r="CR87" s="863"/>
      <c r="CS87" s="864"/>
      <c r="CT87" s="864"/>
      <c r="CU87" s="864"/>
      <c r="CV87" s="865"/>
      <c r="CW87" s="863"/>
      <c r="CX87" s="864"/>
      <c r="CY87" s="864"/>
      <c r="CZ87" s="864"/>
      <c r="DA87" s="865"/>
      <c r="DB87" s="863"/>
      <c r="DC87" s="864"/>
      <c r="DD87" s="864"/>
      <c r="DE87" s="864"/>
      <c r="DF87" s="865"/>
      <c r="DG87" s="863"/>
      <c r="DH87" s="864"/>
      <c r="DI87" s="864"/>
      <c r="DJ87" s="864"/>
      <c r="DK87" s="865"/>
      <c r="DL87" s="863"/>
      <c r="DM87" s="864"/>
      <c r="DN87" s="864"/>
      <c r="DO87" s="864"/>
      <c r="DP87" s="865"/>
      <c r="DQ87" s="863"/>
      <c r="DR87" s="864"/>
      <c r="DS87" s="864"/>
      <c r="DT87" s="864"/>
      <c r="DU87" s="865"/>
      <c r="DV87" s="860"/>
      <c r="DW87" s="861"/>
      <c r="DX87" s="861"/>
      <c r="DY87" s="861"/>
      <c r="DZ87" s="862"/>
      <c r="EA87" s="230"/>
    </row>
    <row r="88" spans="1:131" ht="26.25" customHeight="1" thickBot="1" x14ac:dyDescent="0.2">
      <c r="A88" s="240" t="s">
        <v>399</v>
      </c>
      <c r="B88" s="789" t="s">
        <v>436</v>
      </c>
      <c r="C88" s="790"/>
      <c r="D88" s="790"/>
      <c r="E88" s="790"/>
      <c r="F88" s="790"/>
      <c r="G88" s="790"/>
      <c r="H88" s="790"/>
      <c r="I88" s="790"/>
      <c r="J88" s="790"/>
      <c r="K88" s="790"/>
      <c r="L88" s="790"/>
      <c r="M88" s="790"/>
      <c r="N88" s="790"/>
      <c r="O88" s="790"/>
      <c r="P88" s="791"/>
      <c r="Q88" s="841"/>
      <c r="R88" s="842"/>
      <c r="S88" s="842"/>
      <c r="T88" s="842"/>
      <c r="U88" s="842"/>
      <c r="V88" s="842"/>
      <c r="W88" s="842"/>
      <c r="X88" s="842"/>
      <c r="Y88" s="842"/>
      <c r="Z88" s="842"/>
      <c r="AA88" s="842"/>
      <c r="AB88" s="842"/>
      <c r="AC88" s="842"/>
      <c r="AD88" s="842"/>
      <c r="AE88" s="842"/>
      <c r="AF88" s="845">
        <f>SUM(AF68:AJ87)</f>
        <v>20830</v>
      </c>
      <c r="AG88" s="845"/>
      <c r="AH88" s="845"/>
      <c r="AI88" s="845"/>
      <c r="AJ88" s="845"/>
      <c r="AK88" s="842"/>
      <c r="AL88" s="842"/>
      <c r="AM88" s="842"/>
      <c r="AN88" s="842"/>
      <c r="AO88" s="842"/>
      <c r="AP88" s="845">
        <f t="shared" ref="AP88" si="3">SUM(AP68:AT87)</f>
        <v>10090</v>
      </c>
      <c r="AQ88" s="845"/>
      <c r="AR88" s="845"/>
      <c r="AS88" s="845"/>
      <c r="AT88" s="845"/>
      <c r="AU88" s="845">
        <f t="shared" ref="AU88" si="4">SUM(AU68:AY87)</f>
        <v>17</v>
      </c>
      <c r="AV88" s="845"/>
      <c r="AW88" s="845"/>
      <c r="AX88" s="845"/>
      <c r="AY88" s="845"/>
      <c r="AZ88" s="850"/>
      <c r="BA88" s="850"/>
      <c r="BB88" s="850"/>
      <c r="BC88" s="850"/>
      <c r="BD88" s="851"/>
      <c r="BE88" s="241"/>
      <c r="BF88" s="241"/>
      <c r="BG88" s="241"/>
      <c r="BH88" s="241"/>
      <c r="BI88" s="241"/>
      <c r="BJ88" s="241"/>
      <c r="BK88" s="241"/>
      <c r="BL88" s="241"/>
      <c r="BM88" s="241"/>
      <c r="BN88" s="241"/>
      <c r="BO88" s="241"/>
      <c r="BP88" s="241"/>
      <c r="BQ88" s="238">
        <v>82</v>
      </c>
      <c r="BR88" s="243"/>
      <c r="BS88" s="860"/>
      <c r="BT88" s="861"/>
      <c r="BU88" s="861"/>
      <c r="BV88" s="861"/>
      <c r="BW88" s="861"/>
      <c r="BX88" s="861"/>
      <c r="BY88" s="861"/>
      <c r="BZ88" s="861"/>
      <c r="CA88" s="861"/>
      <c r="CB88" s="861"/>
      <c r="CC88" s="861"/>
      <c r="CD88" s="861"/>
      <c r="CE88" s="861"/>
      <c r="CF88" s="861"/>
      <c r="CG88" s="866"/>
      <c r="CH88" s="863"/>
      <c r="CI88" s="864"/>
      <c r="CJ88" s="864"/>
      <c r="CK88" s="864"/>
      <c r="CL88" s="865"/>
      <c r="CM88" s="863"/>
      <c r="CN88" s="864"/>
      <c r="CO88" s="864"/>
      <c r="CP88" s="864"/>
      <c r="CQ88" s="865"/>
      <c r="CR88" s="863"/>
      <c r="CS88" s="864"/>
      <c r="CT88" s="864"/>
      <c r="CU88" s="864"/>
      <c r="CV88" s="865"/>
      <c r="CW88" s="863"/>
      <c r="CX88" s="864"/>
      <c r="CY88" s="864"/>
      <c r="CZ88" s="864"/>
      <c r="DA88" s="865"/>
      <c r="DB88" s="863"/>
      <c r="DC88" s="864"/>
      <c r="DD88" s="864"/>
      <c r="DE88" s="864"/>
      <c r="DF88" s="865"/>
      <c r="DG88" s="863"/>
      <c r="DH88" s="864"/>
      <c r="DI88" s="864"/>
      <c r="DJ88" s="864"/>
      <c r="DK88" s="865"/>
      <c r="DL88" s="863"/>
      <c r="DM88" s="864"/>
      <c r="DN88" s="864"/>
      <c r="DO88" s="864"/>
      <c r="DP88" s="865"/>
      <c r="DQ88" s="863"/>
      <c r="DR88" s="864"/>
      <c r="DS88" s="864"/>
      <c r="DT88" s="864"/>
      <c r="DU88" s="865"/>
      <c r="DV88" s="860"/>
      <c r="DW88" s="861"/>
      <c r="DX88" s="861"/>
      <c r="DY88" s="861"/>
      <c r="DZ88" s="862"/>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60"/>
      <c r="BT89" s="861"/>
      <c r="BU89" s="861"/>
      <c r="BV89" s="861"/>
      <c r="BW89" s="861"/>
      <c r="BX89" s="861"/>
      <c r="BY89" s="861"/>
      <c r="BZ89" s="861"/>
      <c r="CA89" s="861"/>
      <c r="CB89" s="861"/>
      <c r="CC89" s="861"/>
      <c r="CD89" s="861"/>
      <c r="CE89" s="861"/>
      <c r="CF89" s="861"/>
      <c r="CG89" s="866"/>
      <c r="CH89" s="863"/>
      <c r="CI89" s="864"/>
      <c r="CJ89" s="864"/>
      <c r="CK89" s="864"/>
      <c r="CL89" s="865"/>
      <c r="CM89" s="863"/>
      <c r="CN89" s="864"/>
      <c r="CO89" s="864"/>
      <c r="CP89" s="864"/>
      <c r="CQ89" s="865"/>
      <c r="CR89" s="863"/>
      <c r="CS89" s="864"/>
      <c r="CT89" s="864"/>
      <c r="CU89" s="864"/>
      <c r="CV89" s="865"/>
      <c r="CW89" s="863"/>
      <c r="CX89" s="864"/>
      <c r="CY89" s="864"/>
      <c r="CZ89" s="864"/>
      <c r="DA89" s="865"/>
      <c r="DB89" s="863"/>
      <c r="DC89" s="864"/>
      <c r="DD89" s="864"/>
      <c r="DE89" s="864"/>
      <c r="DF89" s="865"/>
      <c r="DG89" s="863"/>
      <c r="DH89" s="864"/>
      <c r="DI89" s="864"/>
      <c r="DJ89" s="864"/>
      <c r="DK89" s="865"/>
      <c r="DL89" s="863"/>
      <c r="DM89" s="864"/>
      <c r="DN89" s="864"/>
      <c r="DO89" s="864"/>
      <c r="DP89" s="865"/>
      <c r="DQ89" s="863"/>
      <c r="DR89" s="864"/>
      <c r="DS89" s="864"/>
      <c r="DT89" s="864"/>
      <c r="DU89" s="865"/>
      <c r="DV89" s="860"/>
      <c r="DW89" s="861"/>
      <c r="DX89" s="861"/>
      <c r="DY89" s="861"/>
      <c r="DZ89" s="862"/>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60"/>
      <c r="BT90" s="861"/>
      <c r="BU90" s="861"/>
      <c r="BV90" s="861"/>
      <c r="BW90" s="861"/>
      <c r="BX90" s="861"/>
      <c r="BY90" s="861"/>
      <c r="BZ90" s="861"/>
      <c r="CA90" s="861"/>
      <c r="CB90" s="861"/>
      <c r="CC90" s="861"/>
      <c r="CD90" s="861"/>
      <c r="CE90" s="861"/>
      <c r="CF90" s="861"/>
      <c r="CG90" s="866"/>
      <c r="CH90" s="863"/>
      <c r="CI90" s="864"/>
      <c r="CJ90" s="864"/>
      <c r="CK90" s="864"/>
      <c r="CL90" s="865"/>
      <c r="CM90" s="863"/>
      <c r="CN90" s="864"/>
      <c r="CO90" s="864"/>
      <c r="CP90" s="864"/>
      <c r="CQ90" s="865"/>
      <c r="CR90" s="863"/>
      <c r="CS90" s="864"/>
      <c r="CT90" s="864"/>
      <c r="CU90" s="864"/>
      <c r="CV90" s="865"/>
      <c r="CW90" s="863"/>
      <c r="CX90" s="864"/>
      <c r="CY90" s="864"/>
      <c r="CZ90" s="864"/>
      <c r="DA90" s="865"/>
      <c r="DB90" s="863"/>
      <c r="DC90" s="864"/>
      <c r="DD90" s="864"/>
      <c r="DE90" s="864"/>
      <c r="DF90" s="865"/>
      <c r="DG90" s="863"/>
      <c r="DH90" s="864"/>
      <c r="DI90" s="864"/>
      <c r="DJ90" s="864"/>
      <c r="DK90" s="865"/>
      <c r="DL90" s="863"/>
      <c r="DM90" s="864"/>
      <c r="DN90" s="864"/>
      <c r="DO90" s="864"/>
      <c r="DP90" s="865"/>
      <c r="DQ90" s="863"/>
      <c r="DR90" s="864"/>
      <c r="DS90" s="864"/>
      <c r="DT90" s="864"/>
      <c r="DU90" s="865"/>
      <c r="DV90" s="860"/>
      <c r="DW90" s="861"/>
      <c r="DX90" s="861"/>
      <c r="DY90" s="861"/>
      <c r="DZ90" s="862"/>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60"/>
      <c r="BT91" s="861"/>
      <c r="BU91" s="861"/>
      <c r="BV91" s="861"/>
      <c r="BW91" s="861"/>
      <c r="BX91" s="861"/>
      <c r="BY91" s="861"/>
      <c r="BZ91" s="861"/>
      <c r="CA91" s="861"/>
      <c r="CB91" s="861"/>
      <c r="CC91" s="861"/>
      <c r="CD91" s="861"/>
      <c r="CE91" s="861"/>
      <c r="CF91" s="861"/>
      <c r="CG91" s="866"/>
      <c r="CH91" s="863"/>
      <c r="CI91" s="864"/>
      <c r="CJ91" s="864"/>
      <c r="CK91" s="864"/>
      <c r="CL91" s="865"/>
      <c r="CM91" s="863"/>
      <c r="CN91" s="864"/>
      <c r="CO91" s="864"/>
      <c r="CP91" s="864"/>
      <c r="CQ91" s="865"/>
      <c r="CR91" s="863"/>
      <c r="CS91" s="864"/>
      <c r="CT91" s="864"/>
      <c r="CU91" s="864"/>
      <c r="CV91" s="865"/>
      <c r="CW91" s="863"/>
      <c r="CX91" s="864"/>
      <c r="CY91" s="864"/>
      <c r="CZ91" s="864"/>
      <c r="DA91" s="865"/>
      <c r="DB91" s="863"/>
      <c r="DC91" s="864"/>
      <c r="DD91" s="864"/>
      <c r="DE91" s="864"/>
      <c r="DF91" s="865"/>
      <c r="DG91" s="863"/>
      <c r="DH91" s="864"/>
      <c r="DI91" s="864"/>
      <c r="DJ91" s="864"/>
      <c r="DK91" s="865"/>
      <c r="DL91" s="863"/>
      <c r="DM91" s="864"/>
      <c r="DN91" s="864"/>
      <c r="DO91" s="864"/>
      <c r="DP91" s="865"/>
      <c r="DQ91" s="863"/>
      <c r="DR91" s="864"/>
      <c r="DS91" s="864"/>
      <c r="DT91" s="864"/>
      <c r="DU91" s="865"/>
      <c r="DV91" s="860"/>
      <c r="DW91" s="861"/>
      <c r="DX91" s="861"/>
      <c r="DY91" s="861"/>
      <c r="DZ91" s="862"/>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60"/>
      <c r="BT92" s="861"/>
      <c r="BU92" s="861"/>
      <c r="BV92" s="861"/>
      <c r="BW92" s="861"/>
      <c r="BX92" s="861"/>
      <c r="BY92" s="861"/>
      <c r="BZ92" s="861"/>
      <c r="CA92" s="861"/>
      <c r="CB92" s="861"/>
      <c r="CC92" s="861"/>
      <c r="CD92" s="861"/>
      <c r="CE92" s="861"/>
      <c r="CF92" s="861"/>
      <c r="CG92" s="866"/>
      <c r="CH92" s="863"/>
      <c r="CI92" s="864"/>
      <c r="CJ92" s="864"/>
      <c r="CK92" s="864"/>
      <c r="CL92" s="865"/>
      <c r="CM92" s="863"/>
      <c r="CN92" s="864"/>
      <c r="CO92" s="864"/>
      <c r="CP92" s="864"/>
      <c r="CQ92" s="865"/>
      <c r="CR92" s="863"/>
      <c r="CS92" s="864"/>
      <c r="CT92" s="864"/>
      <c r="CU92" s="864"/>
      <c r="CV92" s="865"/>
      <c r="CW92" s="863"/>
      <c r="CX92" s="864"/>
      <c r="CY92" s="864"/>
      <c r="CZ92" s="864"/>
      <c r="DA92" s="865"/>
      <c r="DB92" s="863"/>
      <c r="DC92" s="864"/>
      <c r="DD92" s="864"/>
      <c r="DE92" s="864"/>
      <c r="DF92" s="865"/>
      <c r="DG92" s="863"/>
      <c r="DH92" s="864"/>
      <c r="DI92" s="864"/>
      <c r="DJ92" s="864"/>
      <c r="DK92" s="865"/>
      <c r="DL92" s="863"/>
      <c r="DM92" s="864"/>
      <c r="DN92" s="864"/>
      <c r="DO92" s="864"/>
      <c r="DP92" s="865"/>
      <c r="DQ92" s="863"/>
      <c r="DR92" s="864"/>
      <c r="DS92" s="864"/>
      <c r="DT92" s="864"/>
      <c r="DU92" s="865"/>
      <c r="DV92" s="860"/>
      <c r="DW92" s="861"/>
      <c r="DX92" s="861"/>
      <c r="DY92" s="861"/>
      <c r="DZ92" s="862"/>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60"/>
      <c r="BT93" s="861"/>
      <c r="BU93" s="861"/>
      <c r="BV93" s="861"/>
      <c r="BW93" s="861"/>
      <c r="BX93" s="861"/>
      <c r="BY93" s="861"/>
      <c r="BZ93" s="861"/>
      <c r="CA93" s="861"/>
      <c r="CB93" s="861"/>
      <c r="CC93" s="861"/>
      <c r="CD93" s="861"/>
      <c r="CE93" s="861"/>
      <c r="CF93" s="861"/>
      <c r="CG93" s="866"/>
      <c r="CH93" s="863"/>
      <c r="CI93" s="864"/>
      <c r="CJ93" s="864"/>
      <c r="CK93" s="864"/>
      <c r="CL93" s="865"/>
      <c r="CM93" s="863"/>
      <c r="CN93" s="864"/>
      <c r="CO93" s="864"/>
      <c r="CP93" s="864"/>
      <c r="CQ93" s="865"/>
      <c r="CR93" s="863"/>
      <c r="CS93" s="864"/>
      <c r="CT93" s="864"/>
      <c r="CU93" s="864"/>
      <c r="CV93" s="865"/>
      <c r="CW93" s="863"/>
      <c r="CX93" s="864"/>
      <c r="CY93" s="864"/>
      <c r="CZ93" s="864"/>
      <c r="DA93" s="865"/>
      <c r="DB93" s="863"/>
      <c r="DC93" s="864"/>
      <c r="DD93" s="864"/>
      <c r="DE93" s="864"/>
      <c r="DF93" s="865"/>
      <c r="DG93" s="863"/>
      <c r="DH93" s="864"/>
      <c r="DI93" s="864"/>
      <c r="DJ93" s="864"/>
      <c r="DK93" s="865"/>
      <c r="DL93" s="863"/>
      <c r="DM93" s="864"/>
      <c r="DN93" s="864"/>
      <c r="DO93" s="864"/>
      <c r="DP93" s="865"/>
      <c r="DQ93" s="863"/>
      <c r="DR93" s="864"/>
      <c r="DS93" s="864"/>
      <c r="DT93" s="864"/>
      <c r="DU93" s="865"/>
      <c r="DV93" s="860"/>
      <c r="DW93" s="861"/>
      <c r="DX93" s="861"/>
      <c r="DY93" s="861"/>
      <c r="DZ93" s="862"/>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60"/>
      <c r="BT94" s="861"/>
      <c r="BU94" s="861"/>
      <c r="BV94" s="861"/>
      <c r="BW94" s="861"/>
      <c r="BX94" s="861"/>
      <c r="BY94" s="861"/>
      <c r="BZ94" s="861"/>
      <c r="CA94" s="861"/>
      <c r="CB94" s="861"/>
      <c r="CC94" s="861"/>
      <c r="CD94" s="861"/>
      <c r="CE94" s="861"/>
      <c r="CF94" s="861"/>
      <c r="CG94" s="866"/>
      <c r="CH94" s="863"/>
      <c r="CI94" s="864"/>
      <c r="CJ94" s="864"/>
      <c r="CK94" s="864"/>
      <c r="CL94" s="865"/>
      <c r="CM94" s="863"/>
      <c r="CN94" s="864"/>
      <c r="CO94" s="864"/>
      <c r="CP94" s="864"/>
      <c r="CQ94" s="865"/>
      <c r="CR94" s="863"/>
      <c r="CS94" s="864"/>
      <c r="CT94" s="864"/>
      <c r="CU94" s="864"/>
      <c r="CV94" s="865"/>
      <c r="CW94" s="863"/>
      <c r="CX94" s="864"/>
      <c r="CY94" s="864"/>
      <c r="CZ94" s="864"/>
      <c r="DA94" s="865"/>
      <c r="DB94" s="863"/>
      <c r="DC94" s="864"/>
      <c r="DD94" s="864"/>
      <c r="DE94" s="864"/>
      <c r="DF94" s="865"/>
      <c r="DG94" s="863"/>
      <c r="DH94" s="864"/>
      <c r="DI94" s="864"/>
      <c r="DJ94" s="864"/>
      <c r="DK94" s="865"/>
      <c r="DL94" s="863"/>
      <c r="DM94" s="864"/>
      <c r="DN94" s="864"/>
      <c r="DO94" s="864"/>
      <c r="DP94" s="865"/>
      <c r="DQ94" s="863"/>
      <c r="DR94" s="864"/>
      <c r="DS94" s="864"/>
      <c r="DT94" s="864"/>
      <c r="DU94" s="865"/>
      <c r="DV94" s="860"/>
      <c r="DW94" s="861"/>
      <c r="DX94" s="861"/>
      <c r="DY94" s="861"/>
      <c r="DZ94" s="862"/>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60"/>
      <c r="BT95" s="861"/>
      <c r="BU95" s="861"/>
      <c r="BV95" s="861"/>
      <c r="BW95" s="861"/>
      <c r="BX95" s="861"/>
      <c r="BY95" s="861"/>
      <c r="BZ95" s="861"/>
      <c r="CA95" s="861"/>
      <c r="CB95" s="861"/>
      <c r="CC95" s="861"/>
      <c r="CD95" s="861"/>
      <c r="CE95" s="861"/>
      <c r="CF95" s="861"/>
      <c r="CG95" s="866"/>
      <c r="CH95" s="863"/>
      <c r="CI95" s="864"/>
      <c r="CJ95" s="864"/>
      <c r="CK95" s="864"/>
      <c r="CL95" s="865"/>
      <c r="CM95" s="863"/>
      <c r="CN95" s="864"/>
      <c r="CO95" s="864"/>
      <c r="CP95" s="864"/>
      <c r="CQ95" s="865"/>
      <c r="CR95" s="863"/>
      <c r="CS95" s="864"/>
      <c r="CT95" s="864"/>
      <c r="CU95" s="864"/>
      <c r="CV95" s="865"/>
      <c r="CW95" s="863"/>
      <c r="CX95" s="864"/>
      <c r="CY95" s="864"/>
      <c r="CZ95" s="864"/>
      <c r="DA95" s="865"/>
      <c r="DB95" s="863"/>
      <c r="DC95" s="864"/>
      <c r="DD95" s="864"/>
      <c r="DE95" s="864"/>
      <c r="DF95" s="865"/>
      <c r="DG95" s="863"/>
      <c r="DH95" s="864"/>
      <c r="DI95" s="864"/>
      <c r="DJ95" s="864"/>
      <c r="DK95" s="865"/>
      <c r="DL95" s="863"/>
      <c r="DM95" s="864"/>
      <c r="DN95" s="864"/>
      <c r="DO95" s="864"/>
      <c r="DP95" s="865"/>
      <c r="DQ95" s="863"/>
      <c r="DR95" s="864"/>
      <c r="DS95" s="864"/>
      <c r="DT95" s="864"/>
      <c r="DU95" s="865"/>
      <c r="DV95" s="860"/>
      <c r="DW95" s="861"/>
      <c r="DX95" s="861"/>
      <c r="DY95" s="861"/>
      <c r="DZ95" s="862"/>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60"/>
      <c r="BT96" s="861"/>
      <c r="BU96" s="861"/>
      <c r="BV96" s="861"/>
      <c r="BW96" s="861"/>
      <c r="BX96" s="861"/>
      <c r="BY96" s="861"/>
      <c r="BZ96" s="861"/>
      <c r="CA96" s="861"/>
      <c r="CB96" s="861"/>
      <c r="CC96" s="861"/>
      <c r="CD96" s="861"/>
      <c r="CE96" s="861"/>
      <c r="CF96" s="861"/>
      <c r="CG96" s="866"/>
      <c r="CH96" s="863"/>
      <c r="CI96" s="864"/>
      <c r="CJ96" s="864"/>
      <c r="CK96" s="864"/>
      <c r="CL96" s="865"/>
      <c r="CM96" s="863"/>
      <c r="CN96" s="864"/>
      <c r="CO96" s="864"/>
      <c r="CP96" s="864"/>
      <c r="CQ96" s="865"/>
      <c r="CR96" s="863"/>
      <c r="CS96" s="864"/>
      <c r="CT96" s="864"/>
      <c r="CU96" s="864"/>
      <c r="CV96" s="865"/>
      <c r="CW96" s="863"/>
      <c r="CX96" s="864"/>
      <c r="CY96" s="864"/>
      <c r="CZ96" s="864"/>
      <c r="DA96" s="865"/>
      <c r="DB96" s="863"/>
      <c r="DC96" s="864"/>
      <c r="DD96" s="864"/>
      <c r="DE96" s="864"/>
      <c r="DF96" s="865"/>
      <c r="DG96" s="863"/>
      <c r="DH96" s="864"/>
      <c r="DI96" s="864"/>
      <c r="DJ96" s="864"/>
      <c r="DK96" s="865"/>
      <c r="DL96" s="863"/>
      <c r="DM96" s="864"/>
      <c r="DN96" s="864"/>
      <c r="DO96" s="864"/>
      <c r="DP96" s="865"/>
      <c r="DQ96" s="863"/>
      <c r="DR96" s="864"/>
      <c r="DS96" s="864"/>
      <c r="DT96" s="864"/>
      <c r="DU96" s="865"/>
      <c r="DV96" s="860"/>
      <c r="DW96" s="861"/>
      <c r="DX96" s="861"/>
      <c r="DY96" s="861"/>
      <c r="DZ96" s="862"/>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60"/>
      <c r="BT97" s="861"/>
      <c r="BU97" s="861"/>
      <c r="BV97" s="861"/>
      <c r="BW97" s="861"/>
      <c r="BX97" s="861"/>
      <c r="BY97" s="861"/>
      <c r="BZ97" s="861"/>
      <c r="CA97" s="861"/>
      <c r="CB97" s="861"/>
      <c r="CC97" s="861"/>
      <c r="CD97" s="861"/>
      <c r="CE97" s="861"/>
      <c r="CF97" s="861"/>
      <c r="CG97" s="866"/>
      <c r="CH97" s="863"/>
      <c r="CI97" s="864"/>
      <c r="CJ97" s="864"/>
      <c r="CK97" s="864"/>
      <c r="CL97" s="865"/>
      <c r="CM97" s="863"/>
      <c r="CN97" s="864"/>
      <c r="CO97" s="864"/>
      <c r="CP97" s="864"/>
      <c r="CQ97" s="865"/>
      <c r="CR97" s="863"/>
      <c r="CS97" s="864"/>
      <c r="CT97" s="864"/>
      <c r="CU97" s="864"/>
      <c r="CV97" s="865"/>
      <c r="CW97" s="863"/>
      <c r="CX97" s="864"/>
      <c r="CY97" s="864"/>
      <c r="CZ97" s="864"/>
      <c r="DA97" s="865"/>
      <c r="DB97" s="863"/>
      <c r="DC97" s="864"/>
      <c r="DD97" s="864"/>
      <c r="DE97" s="864"/>
      <c r="DF97" s="865"/>
      <c r="DG97" s="863"/>
      <c r="DH97" s="864"/>
      <c r="DI97" s="864"/>
      <c r="DJ97" s="864"/>
      <c r="DK97" s="865"/>
      <c r="DL97" s="863"/>
      <c r="DM97" s="864"/>
      <c r="DN97" s="864"/>
      <c r="DO97" s="864"/>
      <c r="DP97" s="865"/>
      <c r="DQ97" s="863"/>
      <c r="DR97" s="864"/>
      <c r="DS97" s="864"/>
      <c r="DT97" s="864"/>
      <c r="DU97" s="865"/>
      <c r="DV97" s="860"/>
      <c r="DW97" s="861"/>
      <c r="DX97" s="861"/>
      <c r="DY97" s="861"/>
      <c r="DZ97" s="862"/>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60"/>
      <c r="BT98" s="861"/>
      <c r="BU98" s="861"/>
      <c r="BV98" s="861"/>
      <c r="BW98" s="861"/>
      <c r="BX98" s="861"/>
      <c r="BY98" s="861"/>
      <c r="BZ98" s="861"/>
      <c r="CA98" s="861"/>
      <c r="CB98" s="861"/>
      <c r="CC98" s="861"/>
      <c r="CD98" s="861"/>
      <c r="CE98" s="861"/>
      <c r="CF98" s="861"/>
      <c r="CG98" s="866"/>
      <c r="CH98" s="863"/>
      <c r="CI98" s="864"/>
      <c r="CJ98" s="864"/>
      <c r="CK98" s="864"/>
      <c r="CL98" s="865"/>
      <c r="CM98" s="863"/>
      <c r="CN98" s="864"/>
      <c r="CO98" s="864"/>
      <c r="CP98" s="864"/>
      <c r="CQ98" s="865"/>
      <c r="CR98" s="863"/>
      <c r="CS98" s="864"/>
      <c r="CT98" s="864"/>
      <c r="CU98" s="864"/>
      <c r="CV98" s="865"/>
      <c r="CW98" s="863"/>
      <c r="CX98" s="864"/>
      <c r="CY98" s="864"/>
      <c r="CZ98" s="864"/>
      <c r="DA98" s="865"/>
      <c r="DB98" s="863"/>
      <c r="DC98" s="864"/>
      <c r="DD98" s="864"/>
      <c r="DE98" s="864"/>
      <c r="DF98" s="865"/>
      <c r="DG98" s="863"/>
      <c r="DH98" s="864"/>
      <c r="DI98" s="864"/>
      <c r="DJ98" s="864"/>
      <c r="DK98" s="865"/>
      <c r="DL98" s="863"/>
      <c r="DM98" s="864"/>
      <c r="DN98" s="864"/>
      <c r="DO98" s="864"/>
      <c r="DP98" s="865"/>
      <c r="DQ98" s="863"/>
      <c r="DR98" s="864"/>
      <c r="DS98" s="864"/>
      <c r="DT98" s="864"/>
      <c r="DU98" s="865"/>
      <c r="DV98" s="860"/>
      <c r="DW98" s="861"/>
      <c r="DX98" s="861"/>
      <c r="DY98" s="861"/>
      <c r="DZ98" s="862"/>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60"/>
      <c r="BT99" s="861"/>
      <c r="BU99" s="861"/>
      <c r="BV99" s="861"/>
      <c r="BW99" s="861"/>
      <c r="BX99" s="861"/>
      <c r="BY99" s="861"/>
      <c r="BZ99" s="861"/>
      <c r="CA99" s="861"/>
      <c r="CB99" s="861"/>
      <c r="CC99" s="861"/>
      <c r="CD99" s="861"/>
      <c r="CE99" s="861"/>
      <c r="CF99" s="861"/>
      <c r="CG99" s="866"/>
      <c r="CH99" s="863"/>
      <c r="CI99" s="864"/>
      <c r="CJ99" s="864"/>
      <c r="CK99" s="864"/>
      <c r="CL99" s="865"/>
      <c r="CM99" s="863"/>
      <c r="CN99" s="864"/>
      <c r="CO99" s="864"/>
      <c r="CP99" s="864"/>
      <c r="CQ99" s="865"/>
      <c r="CR99" s="863"/>
      <c r="CS99" s="864"/>
      <c r="CT99" s="864"/>
      <c r="CU99" s="864"/>
      <c r="CV99" s="865"/>
      <c r="CW99" s="863"/>
      <c r="CX99" s="864"/>
      <c r="CY99" s="864"/>
      <c r="CZ99" s="864"/>
      <c r="DA99" s="865"/>
      <c r="DB99" s="863"/>
      <c r="DC99" s="864"/>
      <c r="DD99" s="864"/>
      <c r="DE99" s="864"/>
      <c r="DF99" s="865"/>
      <c r="DG99" s="863"/>
      <c r="DH99" s="864"/>
      <c r="DI99" s="864"/>
      <c r="DJ99" s="864"/>
      <c r="DK99" s="865"/>
      <c r="DL99" s="863"/>
      <c r="DM99" s="864"/>
      <c r="DN99" s="864"/>
      <c r="DO99" s="864"/>
      <c r="DP99" s="865"/>
      <c r="DQ99" s="863"/>
      <c r="DR99" s="864"/>
      <c r="DS99" s="864"/>
      <c r="DT99" s="864"/>
      <c r="DU99" s="865"/>
      <c r="DV99" s="860"/>
      <c r="DW99" s="861"/>
      <c r="DX99" s="861"/>
      <c r="DY99" s="861"/>
      <c r="DZ99" s="862"/>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60"/>
      <c r="BT100" s="861"/>
      <c r="BU100" s="861"/>
      <c r="BV100" s="861"/>
      <c r="BW100" s="861"/>
      <c r="BX100" s="861"/>
      <c r="BY100" s="861"/>
      <c r="BZ100" s="861"/>
      <c r="CA100" s="861"/>
      <c r="CB100" s="861"/>
      <c r="CC100" s="861"/>
      <c r="CD100" s="861"/>
      <c r="CE100" s="861"/>
      <c r="CF100" s="861"/>
      <c r="CG100" s="866"/>
      <c r="CH100" s="863"/>
      <c r="CI100" s="864"/>
      <c r="CJ100" s="864"/>
      <c r="CK100" s="864"/>
      <c r="CL100" s="865"/>
      <c r="CM100" s="863"/>
      <c r="CN100" s="864"/>
      <c r="CO100" s="864"/>
      <c r="CP100" s="864"/>
      <c r="CQ100" s="865"/>
      <c r="CR100" s="863"/>
      <c r="CS100" s="864"/>
      <c r="CT100" s="864"/>
      <c r="CU100" s="864"/>
      <c r="CV100" s="865"/>
      <c r="CW100" s="863"/>
      <c r="CX100" s="864"/>
      <c r="CY100" s="864"/>
      <c r="CZ100" s="864"/>
      <c r="DA100" s="865"/>
      <c r="DB100" s="863"/>
      <c r="DC100" s="864"/>
      <c r="DD100" s="864"/>
      <c r="DE100" s="864"/>
      <c r="DF100" s="865"/>
      <c r="DG100" s="863"/>
      <c r="DH100" s="864"/>
      <c r="DI100" s="864"/>
      <c r="DJ100" s="864"/>
      <c r="DK100" s="865"/>
      <c r="DL100" s="863"/>
      <c r="DM100" s="864"/>
      <c r="DN100" s="864"/>
      <c r="DO100" s="864"/>
      <c r="DP100" s="865"/>
      <c r="DQ100" s="863"/>
      <c r="DR100" s="864"/>
      <c r="DS100" s="864"/>
      <c r="DT100" s="864"/>
      <c r="DU100" s="865"/>
      <c r="DV100" s="860"/>
      <c r="DW100" s="861"/>
      <c r="DX100" s="861"/>
      <c r="DY100" s="861"/>
      <c r="DZ100" s="862"/>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60"/>
      <c r="BT101" s="861"/>
      <c r="BU101" s="861"/>
      <c r="BV101" s="861"/>
      <c r="BW101" s="861"/>
      <c r="BX101" s="861"/>
      <c r="BY101" s="861"/>
      <c r="BZ101" s="861"/>
      <c r="CA101" s="861"/>
      <c r="CB101" s="861"/>
      <c r="CC101" s="861"/>
      <c r="CD101" s="861"/>
      <c r="CE101" s="861"/>
      <c r="CF101" s="861"/>
      <c r="CG101" s="866"/>
      <c r="CH101" s="863"/>
      <c r="CI101" s="864"/>
      <c r="CJ101" s="864"/>
      <c r="CK101" s="864"/>
      <c r="CL101" s="865"/>
      <c r="CM101" s="863"/>
      <c r="CN101" s="864"/>
      <c r="CO101" s="864"/>
      <c r="CP101" s="864"/>
      <c r="CQ101" s="865"/>
      <c r="CR101" s="863"/>
      <c r="CS101" s="864"/>
      <c r="CT101" s="864"/>
      <c r="CU101" s="864"/>
      <c r="CV101" s="865"/>
      <c r="CW101" s="863"/>
      <c r="CX101" s="864"/>
      <c r="CY101" s="864"/>
      <c r="CZ101" s="864"/>
      <c r="DA101" s="865"/>
      <c r="DB101" s="863"/>
      <c r="DC101" s="864"/>
      <c r="DD101" s="864"/>
      <c r="DE101" s="864"/>
      <c r="DF101" s="865"/>
      <c r="DG101" s="863"/>
      <c r="DH101" s="864"/>
      <c r="DI101" s="864"/>
      <c r="DJ101" s="864"/>
      <c r="DK101" s="865"/>
      <c r="DL101" s="863"/>
      <c r="DM101" s="864"/>
      <c r="DN101" s="864"/>
      <c r="DO101" s="864"/>
      <c r="DP101" s="865"/>
      <c r="DQ101" s="863"/>
      <c r="DR101" s="864"/>
      <c r="DS101" s="864"/>
      <c r="DT101" s="864"/>
      <c r="DU101" s="865"/>
      <c r="DV101" s="860"/>
      <c r="DW101" s="861"/>
      <c r="DX101" s="861"/>
      <c r="DY101" s="861"/>
      <c r="DZ101" s="862"/>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399</v>
      </c>
      <c r="BR102" s="789" t="s">
        <v>437</v>
      </c>
      <c r="BS102" s="790"/>
      <c r="BT102" s="790"/>
      <c r="BU102" s="790"/>
      <c r="BV102" s="790"/>
      <c r="BW102" s="790"/>
      <c r="BX102" s="790"/>
      <c r="BY102" s="790"/>
      <c r="BZ102" s="790"/>
      <c r="CA102" s="790"/>
      <c r="CB102" s="790"/>
      <c r="CC102" s="790"/>
      <c r="CD102" s="790"/>
      <c r="CE102" s="790"/>
      <c r="CF102" s="790"/>
      <c r="CG102" s="791"/>
      <c r="CH102" s="888"/>
      <c r="CI102" s="889"/>
      <c r="CJ102" s="889"/>
      <c r="CK102" s="889"/>
      <c r="CL102" s="890"/>
      <c r="CM102" s="888"/>
      <c r="CN102" s="889"/>
      <c r="CO102" s="889"/>
      <c r="CP102" s="889"/>
      <c r="CQ102" s="890"/>
      <c r="CR102" s="891">
        <f>SUM(CR7:CV88)</f>
        <v>567</v>
      </c>
      <c r="CS102" s="853"/>
      <c r="CT102" s="853"/>
      <c r="CU102" s="853"/>
      <c r="CV102" s="892"/>
      <c r="CW102" s="891">
        <f t="shared" ref="CW102" si="5">SUM(CW7:DA88)</f>
        <v>300</v>
      </c>
      <c r="CX102" s="853"/>
      <c r="CY102" s="853"/>
      <c r="CZ102" s="853"/>
      <c r="DA102" s="892"/>
      <c r="DB102" s="891">
        <f t="shared" ref="DB102" si="6">SUM(DB7:DF88)</f>
        <v>2338</v>
      </c>
      <c r="DC102" s="853"/>
      <c r="DD102" s="853"/>
      <c r="DE102" s="853"/>
      <c r="DF102" s="892"/>
      <c r="DG102" s="891">
        <f t="shared" ref="DG102" si="7">SUM(DG7:DK88)</f>
        <v>2745</v>
      </c>
      <c r="DH102" s="853"/>
      <c r="DI102" s="853"/>
      <c r="DJ102" s="853"/>
      <c r="DK102" s="892"/>
      <c r="DL102" s="891">
        <f t="shared" ref="DL102" si="8">SUM(DL7:DP88)</f>
        <v>0</v>
      </c>
      <c r="DM102" s="853"/>
      <c r="DN102" s="853"/>
      <c r="DO102" s="853"/>
      <c r="DP102" s="892"/>
      <c r="DQ102" s="891">
        <f t="shared" ref="DQ102" si="9">SUM(DQ7:DU88)</f>
        <v>1331</v>
      </c>
      <c r="DR102" s="853"/>
      <c r="DS102" s="853"/>
      <c r="DT102" s="853"/>
      <c r="DU102" s="892"/>
      <c r="DV102" s="789"/>
      <c r="DW102" s="790"/>
      <c r="DX102" s="790"/>
      <c r="DY102" s="790"/>
      <c r="DZ102" s="915"/>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6" t="s">
        <v>438</v>
      </c>
      <c r="BR103" s="916"/>
      <c r="BS103" s="916"/>
      <c r="BT103" s="916"/>
      <c r="BU103" s="916"/>
      <c r="BV103" s="916"/>
      <c r="BW103" s="916"/>
      <c r="BX103" s="916"/>
      <c r="BY103" s="916"/>
      <c r="BZ103" s="916"/>
      <c r="CA103" s="916"/>
      <c r="CB103" s="916"/>
      <c r="CC103" s="916"/>
      <c r="CD103" s="916"/>
      <c r="CE103" s="916"/>
      <c r="CF103" s="916"/>
      <c r="CG103" s="916"/>
      <c r="CH103" s="916"/>
      <c r="CI103" s="916"/>
      <c r="CJ103" s="916"/>
      <c r="CK103" s="916"/>
      <c r="CL103" s="916"/>
      <c r="CM103" s="916"/>
      <c r="CN103" s="916"/>
      <c r="CO103" s="916"/>
      <c r="CP103" s="916"/>
      <c r="CQ103" s="916"/>
      <c r="CR103" s="916"/>
      <c r="CS103" s="916"/>
      <c r="CT103" s="916"/>
      <c r="CU103" s="916"/>
      <c r="CV103" s="916"/>
      <c r="CW103" s="916"/>
      <c r="CX103" s="916"/>
      <c r="CY103" s="916"/>
      <c r="CZ103" s="916"/>
      <c r="DA103" s="916"/>
      <c r="DB103" s="916"/>
      <c r="DC103" s="916"/>
      <c r="DD103" s="916"/>
      <c r="DE103" s="916"/>
      <c r="DF103" s="916"/>
      <c r="DG103" s="916"/>
      <c r="DH103" s="916"/>
      <c r="DI103" s="916"/>
      <c r="DJ103" s="916"/>
      <c r="DK103" s="916"/>
      <c r="DL103" s="916"/>
      <c r="DM103" s="916"/>
      <c r="DN103" s="916"/>
      <c r="DO103" s="916"/>
      <c r="DP103" s="916"/>
      <c r="DQ103" s="916"/>
      <c r="DR103" s="916"/>
      <c r="DS103" s="916"/>
      <c r="DT103" s="916"/>
      <c r="DU103" s="916"/>
      <c r="DV103" s="916"/>
      <c r="DW103" s="916"/>
      <c r="DX103" s="916"/>
      <c r="DY103" s="916"/>
      <c r="DZ103" s="916"/>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7" t="s">
        <v>439</v>
      </c>
      <c r="BR104" s="917"/>
      <c r="BS104" s="917"/>
      <c r="BT104" s="917"/>
      <c r="BU104" s="917"/>
      <c r="BV104" s="917"/>
      <c r="BW104" s="917"/>
      <c r="BX104" s="917"/>
      <c r="BY104" s="917"/>
      <c r="BZ104" s="917"/>
      <c r="CA104" s="917"/>
      <c r="CB104" s="917"/>
      <c r="CC104" s="917"/>
      <c r="CD104" s="917"/>
      <c r="CE104" s="917"/>
      <c r="CF104" s="917"/>
      <c r="CG104" s="917"/>
      <c r="CH104" s="917"/>
      <c r="CI104" s="917"/>
      <c r="CJ104" s="917"/>
      <c r="CK104" s="917"/>
      <c r="CL104" s="917"/>
      <c r="CM104" s="917"/>
      <c r="CN104" s="917"/>
      <c r="CO104" s="917"/>
      <c r="CP104" s="917"/>
      <c r="CQ104" s="917"/>
      <c r="CR104" s="917"/>
      <c r="CS104" s="917"/>
      <c r="CT104" s="917"/>
      <c r="CU104" s="917"/>
      <c r="CV104" s="917"/>
      <c r="CW104" s="917"/>
      <c r="CX104" s="917"/>
      <c r="CY104" s="917"/>
      <c r="CZ104" s="917"/>
      <c r="DA104" s="917"/>
      <c r="DB104" s="917"/>
      <c r="DC104" s="917"/>
      <c r="DD104" s="917"/>
      <c r="DE104" s="917"/>
      <c r="DF104" s="917"/>
      <c r="DG104" s="917"/>
      <c r="DH104" s="917"/>
      <c r="DI104" s="917"/>
      <c r="DJ104" s="917"/>
      <c r="DK104" s="917"/>
      <c r="DL104" s="917"/>
      <c r="DM104" s="917"/>
      <c r="DN104" s="917"/>
      <c r="DO104" s="917"/>
      <c r="DP104" s="917"/>
      <c r="DQ104" s="917"/>
      <c r="DR104" s="917"/>
      <c r="DS104" s="917"/>
      <c r="DT104" s="917"/>
      <c r="DU104" s="917"/>
      <c r="DV104" s="917"/>
      <c r="DW104" s="917"/>
      <c r="DX104" s="917"/>
      <c r="DY104" s="917"/>
      <c r="DZ104" s="917"/>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440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441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8" t="s">
        <v>442</v>
      </c>
      <c r="B108" s="919"/>
      <c r="C108" s="919"/>
      <c r="D108" s="919"/>
      <c r="E108" s="919"/>
      <c r="F108" s="919"/>
      <c r="G108" s="919"/>
      <c r="H108" s="919"/>
      <c r="I108" s="919"/>
      <c r="J108" s="919"/>
      <c r="K108" s="919"/>
      <c r="L108" s="919"/>
      <c r="M108" s="919"/>
      <c r="N108" s="919"/>
      <c r="O108" s="919"/>
      <c r="P108" s="919"/>
      <c r="Q108" s="919"/>
      <c r="R108" s="919"/>
      <c r="S108" s="919"/>
      <c r="T108" s="919"/>
      <c r="U108" s="919"/>
      <c r="V108" s="919"/>
      <c r="W108" s="919"/>
      <c r="X108" s="919"/>
      <c r="Y108" s="919"/>
      <c r="Z108" s="919"/>
      <c r="AA108" s="919"/>
      <c r="AB108" s="919"/>
      <c r="AC108" s="919"/>
      <c r="AD108" s="919"/>
      <c r="AE108" s="919"/>
      <c r="AF108" s="919"/>
      <c r="AG108" s="919"/>
      <c r="AH108" s="919"/>
      <c r="AI108" s="919"/>
      <c r="AJ108" s="919"/>
      <c r="AK108" s="919"/>
      <c r="AL108" s="919"/>
      <c r="AM108" s="919"/>
      <c r="AN108" s="919"/>
      <c r="AO108" s="919"/>
      <c r="AP108" s="919"/>
      <c r="AQ108" s="919"/>
      <c r="AR108" s="919"/>
      <c r="AS108" s="919"/>
      <c r="AT108" s="920"/>
      <c r="AU108" s="918" t="s">
        <v>443</v>
      </c>
      <c r="AV108" s="919"/>
      <c r="AW108" s="919"/>
      <c r="AX108" s="919"/>
      <c r="AY108" s="919"/>
      <c r="AZ108" s="919"/>
      <c r="BA108" s="919"/>
      <c r="BB108" s="919"/>
      <c r="BC108" s="919"/>
      <c r="BD108" s="919"/>
      <c r="BE108" s="919"/>
      <c r="BF108" s="919"/>
      <c r="BG108" s="919"/>
      <c r="BH108" s="919"/>
      <c r="BI108" s="919"/>
      <c r="BJ108" s="919"/>
      <c r="BK108" s="919"/>
      <c r="BL108" s="919"/>
      <c r="BM108" s="919"/>
      <c r="BN108" s="919"/>
      <c r="BO108" s="919"/>
      <c r="BP108" s="919"/>
      <c r="BQ108" s="919"/>
      <c r="BR108" s="919"/>
      <c r="BS108" s="919"/>
      <c r="BT108" s="919"/>
      <c r="BU108" s="919"/>
      <c r="BV108" s="919"/>
      <c r="BW108" s="919"/>
      <c r="BX108" s="919"/>
      <c r="BY108" s="919"/>
      <c r="BZ108" s="919"/>
      <c r="CA108" s="919"/>
      <c r="CB108" s="919"/>
      <c r="CC108" s="919"/>
      <c r="CD108" s="919"/>
      <c r="CE108" s="919"/>
      <c r="CF108" s="919"/>
      <c r="CG108" s="919"/>
      <c r="CH108" s="919"/>
      <c r="CI108" s="919"/>
      <c r="CJ108" s="919"/>
      <c r="CK108" s="919"/>
      <c r="CL108" s="919"/>
      <c r="CM108" s="919"/>
      <c r="CN108" s="919"/>
      <c r="CO108" s="919"/>
      <c r="CP108" s="919"/>
      <c r="CQ108" s="919"/>
      <c r="CR108" s="919"/>
      <c r="CS108" s="919"/>
      <c r="CT108" s="919"/>
      <c r="CU108" s="919"/>
      <c r="CV108" s="919"/>
      <c r="CW108" s="919"/>
      <c r="CX108" s="919"/>
      <c r="CY108" s="919"/>
      <c r="CZ108" s="919"/>
      <c r="DA108" s="919"/>
      <c r="DB108" s="919"/>
      <c r="DC108" s="919"/>
      <c r="DD108" s="919"/>
      <c r="DE108" s="919"/>
      <c r="DF108" s="919"/>
      <c r="DG108" s="919"/>
      <c r="DH108" s="919"/>
      <c r="DI108" s="919"/>
      <c r="DJ108" s="919"/>
      <c r="DK108" s="919"/>
      <c r="DL108" s="919"/>
      <c r="DM108" s="919"/>
      <c r="DN108" s="919"/>
      <c r="DO108" s="919"/>
      <c r="DP108" s="919"/>
      <c r="DQ108" s="919"/>
      <c r="DR108" s="919"/>
      <c r="DS108" s="919"/>
      <c r="DT108" s="919"/>
      <c r="DU108" s="919"/>
      <c r="DV108" s="919"/>
      <c r="DW108" s="919"/>
      <c r="DX108" s="919"/>
      <c r="DY108" s="919"/>
      <c r="DZ108" s="920"/>
    </row>
    <row r="109" spans="1:131" s="230" customFormat="1" ht="26.25" customHeight="1" x14ac:dyDescent="0.15">
      <c r="A109" s="913" t="s">
        <v>444</v>
      </c>
      <c r="B109" s="894"/>
      <c r="C109" s="894"/>
      <c r="D109" s="894"/>
      <c r="E109" s="894"/>
      <c r="F109" s="894"/>
      <c r="G109" s="894"/>
      <c r="H109" s="894"/>
      <c r="I109" s="894"/>
      <c r="J109" s="894"/>
      <c r="K109" s="894"/>
      <c r="L109" s="894"/>
      <c r="M109" s="894"/>
      <c r="N109" s="894"/>
      <c r="O109" s="894"/>
      <c r="P109" s="894"/>
      <c r="Q109" s="894"/>
      <c r="R109" s="894"/>
      <c r="S109" s="894"/>
      <c r="T109" s="894"/>
      <c r="U109" s="894"/>
      <c r="V109" s="894"/>
      <c r="W109" s="894"/>
      <c r="X109" s="894"/>
      <c r="Y109" s="894"/>
      <c r="Z109" s="895"/>
      <c r="AA109" s="893" t="s">
        <v>445</v>
      </c>
      <c r="AB109" s="894"/>
      <c r="AC109" s="894"/>
      <c r="AD109" s="894"/>
      <c r="AE109" s="895"/>
      <c r="AF109" s="893" t="s">
        <v>446</v>
      </c>
      <c r="AG109" s="894"/>
      <c r="AH109" s="894"/>
      <c r="AI109" s="894"/>
      <c r="AJ109" s="895"/>
      <c r="AK109" s="893" t="s">
        <v>314</v>
      </c>
      <c r="AL109" s="894"/>
      <c r="AM109" s="894"/>
      <c r="AN109" s="894"/>
      <c r="AO109" s="895"/>
      <c r="AP109" s="893" t="s">
        <v>447</v>
      </c>
      <c r="AQ109" s="894"/>
      <c r="AR109" s="894"/>
      <c r="AS109" s="894"/>
      <c r="AT109" s="896"/>
      <c r="AU109" s="913" t="s">
        <v>444</v>
      </c>
      <c r="AV109" s="894"/>
      <c r="AW109" s="894"/>
      <c r="AX109" s="894"/>
      <c r="AY109" s="894"/>
      <c r="AZ109" s="894"/>
      <c r="BA109" s="894"/>
      <c r="BB109" s="894"/>
      <c r="BC109" s="894"/>
      <c r="BD109" s="894"/>
      <c r="BE109" s="894"/>
      <c r="BF109" s="894"/>
      <c r="BG109" s="894"/>
      <c r="BH109" s="894"/>
      <c r="BI109" s="894"/>
      <c r="BJ109" s="894"/>
      <c r="BK109" s="894"/>
      <c r="BL109" s="894"/>
      <c r="BM109" s="894"/>
      <c r="BN109" s="894"/>
      <c r="BO109" s="894"/>
      <c r="BP109" s="895"/>
      <c r="BQ109" s="893" t="s">
        <v>445</v>
      </c>
      <c r="BR109" s="894"/>
      <c r="BS109" s="894"/>
      <c r="BT109" s="894"/>
      <c r="BU109" s="895"/>
      <c r="BV109" s="893" t="s">
        <v>446</v>
      </c>
      <c r="BW109" s="894"/>
      <c r="BX109" s="894"/>
      <c r="BY109" s="894"/>
      <c r="BZ109" s="895"/>
      <c r="CA109" s="893" t="s">
        <v>314</v>
      </c>
      <c r="CB109" s="894"/>
      <c r="CC109" s="894"/>
      <c r="CD109" s="894"/>
      <c r="CE109" s="895"/>
      <c r="CF109" s="914" t="s">
        <v>447</v>
      </c>
      <c r="CG109" s="914"/>
      <c r="CH109" s="914"/>
      <c r="CI109" s="914"/>
      <c r="CJ109" s="914"/>
      <c r="CK109" s="893" t="s">
        <v>448</v>
      </c>
      <c r="CL109" s="894"/>
      <c r="CM109" s="894"/>
      <c r="CN109" s="894"/>
      <c r="CO109" s="894"/>
      <c r="CP109" s="894"/>
      <c r="CQ109" s="894"/>
      <c r="CR109" s="894"/>
      <c r="CS109" s="894"/>
      <c r="CT109" s="894"/>
      <c r="CU109" s="894"/>
      <c r="CV109" s="894"/>
      <c r="CW109" s="894"/>
      <c r="CX109" s="894"/>
      <c r="CY109" s="894"/>
      <c r="CZ109" s="894"/>
      <c r="DA109" s="894"/>
      <c r="DB109" s="894"/>
      <c r="DC109" s="894"/>
      <c r="DD109" s="894"/>
      <c r="DE109" s="894"/>
      <c r="DF109" s="895"/>
      <c r="DG109" s="893" t="s">
        <v>445</v>
      </c>
      <c r="DH109" s="894"/>
      <c r="DI109" s="894"/>
      <c r="DJ109" s="894"/>
      <c r="DK109" s="895"/>
      <c r="DL109" s="893" t="s">
        <v>446</v>
      </c>
      <c r="DM109" s="894"/>
      <c r="DN109" s="894"/>
      <c r="DO109" s="894"/>
      <c r="DP109" s="895"/>
      <c r="DQ109" s="893" t="s">
        <v>314</v>
      </c>
      <c r="DR109" s="894"/>
      <c r="DS109" s="894"/>
      <c r="DT109" s="894"/>
      <c r="DU109" s="895"/>
      <c r="DV109" s="893" t="s">
        <v>447</v>
      </c>
      <c r="DW109" s="894"/>
      <c r="DX109" s="894"/>
      <c r="DY109" s="894"/>
      <c r="DZ109" s="896"/>
    </row>
    <row r="110" spans="1:131" s="230" customFormat="1" ht="26.25" customHeight="1" x14ac:dyDescent="0.15">
      <c r="A110" s="897" t="s">
        <v>449</v>
      </c>
      <c r="B110" s="898"/>
      <c r="C110" s="898"/>
      <c r="D110" s="898"/>
      <c r="E110" s="898"/>
      <c r="F110" s="898"/>
      <c r="G110" s="898"/>
      <c r="H110" s="898"/>
      <c r="I110" s="898"/>
      <c r="J110" s="898"/>
      <c r="K110" s="898"/>
      <c r="L110" s="898"/>
      <c r="M110" s="898"/>
      <c r="N110" s="898"/>
      <c r="O110" s="898"/>
      <c r="P110" s="898"/>
      <c r="Q110" s="898"/>
      <c r="R110" s="898"/>
      <c r="S110" s="898"/>
      <c r="T110" s="898"/>
      <c r="U110" s="898"/>
      <c r="V110" s="898"/>
      <c r="W110" s="898"/>
      <c r="X110" s="898"/>
      <c r="Y110" s="898"/>
      <c r="Z110" s="899"/>
      <c r="AA110" s="900">
        <v>8131205</v>
      </c>
      <c r="AB110" s="901"/>
      <c r="AC110" s="901"/>
      <c r="AD110" s="901"/>
      <c r="AE110" s="902"/>
      <c r="AF110" s="903">
        <v>8352142</v>
      </c>
      <c r="AG110" s="901"/>
      <c r="AH110" s="901"/>
      <c r="AI110" s="901"/>
      <c r="AJ110" s="902"/>
      <c r="AK110" s="903">
        <v>9244273</v>
      </c>
      <c r="AL110" s="901"/>
      <c r="AM110" s="901"/>
      <c r="AN110" s="901"/>
      <c r="AO110" s="902"/>
      <c r="AP110" s="904">
        <v>17.3</v>
      </c>
      <c r="AQ110" s="905"/>
      <c r="AR110" s="905"/>
      <c r="AS110" s="905"/>
      <c r="AT110" s="906"/>
      <c r="AU110" s="907" t="s">
        <v>75</v>
      </c>
      <c r="AV110" s="908"/>
      <c r="AW110" s="908"/>
      <c r="AX110" s="908"/>
      <c r="AY110" s="908"/>
      <c r="AZ110" s="930" t="s">
        <v>450</v>
      </c>
      <c r="BA110" s="898"/>
      <c r="BB110" s="898"/>
      <c r="BC110" s="898"/>
      <c r="BD110" s="898"/>
      <c r="BE110" s="898"/>
      <c r="BF110" s="898"/>
      <c r="BG110" s="898"/>
      <c r="BH110" s="898"/>
      <c r="BI110" s="898"/>
      <c r="BJ110" s="898"/>
      <c r="BK110" s="898"/>
      <c r="BL110" s="898"/>
      <c r="BM110" s="898"/>
      <c r="BN110" s="898"/>
      <c r="BO110" s="898"/>
      <c r="BP110" s="899"/>
      <c r="BQ110" s="931">
        <v>94605338</v>
      </c>
      <c r="BR110" s="932"/>
      <c r="BS110" s="932"/>
      <c r="BT110" s="932"/>
      <c r="BU110" s="932"/>
      <c r="BV110" s="932">
        <v>100002326</v>
      </c>
      <c r="BW110" s="932"/>
      <c r="BX110" s="932"/>
      <c r="BY110" s="932"/>
      <c r="BZ110" s="932"/>
      <c r="CA110" s="932">
        <v>100050129</v>
      </c>
      <c r="CB110" s="932"/>
      <c r="CC110" s="932"/>
      <c r="CD110" s="932"/>
      <c r="CE110" s="932"/>
      <c r="CF110" s="945">
        <v>187.5</v>
      </c>
      <c r="CG110" s="946"/>
      <c r="CH110" s="946"/>
      <c r="CI110" s="946"/>
      <c r="CJ110" s="946"/>
      <c r="CK110" s="947" t="s">
        <v>451</v>
      </c>
      <c r="CL110" s="948"/>
      <c r="CM110" s="930" t="s">
        <v>452</v>
      </c>
      <c r="CN110" s="898"/>
      <c r="CO110" s="898"/>
      <c r="CP110" s="898"/>
      <c r="CQ110" s="898"/>
      <c r="CR110" s="898"/>
      <c r="CS110" s="898"/>
      <c r="CT110" s="898"/>
      <c r="CU110" s="898"/>
      <c r="CV110" s="898"/>
      <c r="CW110" s="898"/>
      <c r="CX110" s="898"/>
      <c r="CY110" s="898"/>
      <c r="CZ110" s="898"/>
      <c r="DA110" s="898"/>
      <c r="DB110" s="898"/>
      <c r="DC110" s="898"/>
      <c r="DD110" s="898"/>
      <c r="DE110" s="898"/>
      <c r="DF110" s="899"/>
      <c r="DG110" s="931" t="s">
        <v>453</v>
      </c>
      <c r="DH110" s="932"/>
      <c r="DI110" s="932"/>
      <c r="DJ110" s="932"/>
      <c r="DK110" s="932"/>
      <c r="DL110" s="932" t="s">
        <v>427</v>
      </c>
      <c r="DM110" s="932"/>
      <c r="DN110" s="932"/>
      <c r="DO110" s="932"/>
      <c r="DP110" s="932"/>
      <c r="DQ110" s="932" t="s">
        <v>427</v>
      </c>
      <c r="DR110" s="932"/>
      <c r="DS110" s="932"/>
      <c r="DT110" s="932"/>
      <c r="DU110" s="932"/>
      <c r="DV110" s="933" t="s">
        <v>454</v>
      </c>
      <c r="DW110" s="933"/>
      <c r="DX110" s="933"/>
      <c r="DY110" s="933"/>
      <c r="DZ110" s="934"/>
    </row>
    <row r="111" spans="1:131" s="230" customFormat="1" ht="26.25" customHeight="1" x14ac:dyDescent="0.15">
      <c r="A111" s="935" t="s">
        <v>455</v>
      </c>
      <c r="B111" s="936"/>
      <c r="C111" s="936"/>
      <c r="D111" s="936"/>
      <c r="E111" s="936"/>
      <c r="F111" s="936"/>
      <c r="G111" s="936"/>
      <c r="H111" s="936"/>
      <c r="I111" s="936"/>
      <c r="J111" s="936"/>
      <c r="K111" s="936"/>
      <c r="L111" s="936"/>
      <c r="M111" s="936"/>
      <c r="N111" s="936"/>
      <c r="O111" s="936"/>
      <c r="P111" s="936"/>
      <c r="Q111" s="936"/>
      <c r="R111" s="936"/>
      <c r="S111" s="936"/>
      <c r="T111" s="936"/>
      <c r="U111" s="936"/>
      <c r="V111" s="936"/>
      <c r="W111" s="936"/>
      <c r="X111" s="936"/>
      <c r="Y111" s="936"/>
      <c r="Z111" s="937"/>
      <c r="AA111" s="938" t="s">
        <v>454</v>
      </c>
      <c r="AB111" s="939"/>
      <c r="AC111" s="939"/>
      <c r="AD111" s="939"/>
      <c r="AE111" s="940"/>
      <c r="AF111" s="941" t="s">
        <v>401</v>
      </c>
      <c r="AG111" s="939"/>
      <c r="AH111" s="939"/>
      <c r="AI111" s="939"/>
      <c r="AJ111" s="940"/>
      <c r="AK111" s="941" t="s">
        <v>401</v>
      </c>
      <c r="AL111" s="939"/>
      <c r="AM111" s="939"/>
      <c r="AN111" s="939"/>
      <c r="AO111" s="940"/>
      <c r="AP111" s="942" t="s">
        <v>453</v>
      </c>
      <c r="AQ111" s="943"/>
      <c r="AR111" s="943"/>
      <c r="AS111" s="943"/>
      <c r="AT111" s="944"/>
      <c r="AU111" s="909"/>
      <c r="AV111" s="910"/>
      <c r="AW111" s="910"/>
      <c r="AX111" s="910"/>
      <c r="AY111" s="910"/>
      <c r="AZ111" s="923" t="s">
        <v>456</v>
      </c>
      <c r="BA111" s="924"/>
      <c r="BB111" s="924"/>
      <c r="BC111" s="924"/>
      <c r="BD111" s="924"/>
      <c r="BE111" s="924"/>
      <c r="BF111" s="924"/>
      <c r="BG111" s="924"/>
      <c r="BH111" s="924"/>
      <c r="BI111" s="924"/>
      <c r="BJ111" s="924"/>
      <c r="BK111" s="924"/>
      <c r="BL111" s="924"/>
      <c r="BM111" s="924"/>
      <c r="BN111" s="924"/>
      <c r="BO111" s="924"/>
      <c r="BP111" s="925"/>
      <c r="BQ111" s="926">
        <v>30485</v>
      </c>
      <c r="BR111" s="927"/>
      <c r="BS111" s="927"/>
      <c r="BT111" s="927"/>
      <c r="BU111" s="927"/>
      <c r="BV111" s="927">
        <v>26055</v>
      </c>
      <c r="BW111" s="927"/>
      <c r="BX111" s="927"/>
      <c r="BY111" s="927"/>
      <c r="BZ111" s="927"/>
      <c r="CA111" s="927">
        <v>20870</v>
      </c>
      <c r="CB111" s="927"/>
      <c r="CC111" s="927"/>
      <c r="CD111" s="927"/>
      <c r="CE111" s="927"/>
      <c r="CF111" s="921">
        <v>0</v>
      </c>
      <c r="CG111" s="922"/>
      <c r="CH111" s="922"/>
      <c r="CI111" s="922"/>
      <c r="CJ111" s="922"/>
      <c r="CK111" s="949"/>
      <c r="CL111" s="950"/>
      <c r="CM111" s="923" t="s">
        <v>457</v>
      </c>
      <c r="CN111" s="924"/>
      <c r="CO111" s="924"/>
      <c r="CP111" s="924"/>
      <c r="CQ111" s="924"/>
      <c r="CR111" s="924"/>
      <c r="CS111" s="924"/>
      <c r="CT111" s="924"/>
      <c r="CU111" s="924"/>
      <c r="CV111" s="924"/>
      <c r="CW111" s="924"/>
      <c r="CX111" s="924"/>
      <c r="CY111" s="924"/>
      <c r="CZ111" s="924"/>
      <c r="DA111" s="924"/>
      <c r="DB111" s="924"/>
      <c r="DC111" s="924"/>
      <c r="DD111" s="924"/>
      <c r="DE111" s="924"/>
      <c r="DF111" s="925"/>
      <c r="DG111" s="926" t="s">
        <v>401</v>
      </c>
      <c r="DH111" s="927"/>
      <c r="DI111" s="927"/>
      <c r="DJ111" s="927"/>
      <c r="DK111" s="927"/>
      <c r="DL111" s="927" t="s">
        <v>396</v>
      </c>
      <c r="DM111" s="927"/>
      <c r="DN111" s="927"/>
      <c r="DO111" s="927"/>
      <c r="DP111" s="927"/>
      <c r="DQ111" s="927" t="s">
        <v>453</v>
      </c>
      <c r="DR111" s="927"/>
      <c r="DS111" s="927"/>
      <c r="DT111" s="927"/>
      <c r="DU111" s="927"/>
      <c r="DV111" s="928" t="s">
        <v>401</v>
      </c>
      <c r="DW111" s="928"/>
      <c r="DX111" s="928"/>
      <c r="DY111" s="928"/>
      <c r="DZ111" s="929"/>
    </row>
    <row r="112" spans="1:131" s="230" customFormat="1" ht="26.25" customHeight="1" x14ac:dyDescent="0.15">
      <c r="A112" s="953" t="s">
        <v>458</v>
      </c>
      <c r="B112" s="954"/>
      <c r="C112" s="924" t="s">
        <v>459</v>
      </c>
      <c r="D112" s="924"/>
      <c r="E112" s="924"/>
      <c r="F112" s="924"/>
      <c r="G112" s="924"/>
      <c r="H112" s="924"/>
      <c r="I112" s="924"/>
      <c r="J112" s="924"/>
      <c r="K112" s="924"/>
      <c r="L112" s="924"/>
      <c r="M112" s="924"/>
      <c r="N112" s="924"/>
      <c r="O112" s="924"/>
      <c r="P112" s="924"/>
      <c r="Q112" s="924"/>
      <c r="R112" s="924"/>
      <c r="S112" s="924"/>
      <c r="T112" s="924"/>
      <c r="U112" s="924"/>
      <c r="V112" s="924"/>
      <c r="W112" s="924"/>
      <c r="X112" s="924"/>
      <c r="Y112" s="924"/>
      <c r="Z112" s="925"/>
      <c r="AA112" s="959" t="s">
        <v>460</v>
      </c>
      <c r="AB112" s="960"/>
      <c r="AC112" s="960"/>
      <c r="AD112" s="960"/>
      <c r="AE112" s="961"/>
      <c r="AF112" s="962" t="s">
        <v>453</v>
      </c>
      <c r="AG112" s="960"/>
      <c r="AH112" s="960"/>
      <c r="AI112" s="960"/>
      <c r="AJ112" s="961"/>
      <c r="AK112" s="962" t="s">
        <v>427</v>
      </c>
      <c r="AL112" s="960"/>
      <c r="AM112" s="960"/>
      <c r="AN112" s="960"/>
      <c r="AO112" s="961"/>
      <c r="AP112" s="963" t="s">
        <v>427</v>
      </c>
      <c r="AQ112" s="964"/>
      <c r="AR112" s="964"/>
      <c r="AS112" s="964"/>
      <c r="AT112" s="965"/>
      <c r="AU112" s="909"/>
      <c r="AV112" s="910"/>
      <c r="AW112" s="910"/>
      <c r="AX112" s="910"/>
      <c r="AY112" s="910"/>
      <c r="AZ112" s="923" t="s">
        <v>461</v>
      </c>
      <c r="BA112" s="924"/>
      <c r="BB112" s="924"/>
      <c r="BC112" s="924"/>
      <c r="BD112" s="924"/>
      <c r="BE112" s="924"/>
      <c r="BF112" s="924"/>
      <c r="BG112" s="924"/>
      <c r="BH112" s="924"/>
      <c r="BI112" s="924"/>
      <c r="BJ112" s="924"/>
      <c r="BK112" s="924"/>
      <c r="BL112" s="924"/>
      <c r="BM112" s="924"/>
      <c r="BN112" s="924"/>
      <c r="BO112" s="924"/>
      <c r="BP112" s="925"/>
      <c r="BQ112" s="926">
        <v>24100757</v>
      </c>
      <c r="BR112" s="927"/>
      <c r="BS112" s="927"/>
      <c r="BT112" s="927"/>
      <c r="BU112" s="927"/>
      <c r="BV112" s="927">
        <v>25267765</v>
      </c>
      <c r="BW112" s="927"/>
      <c r="BX112" s="927"/>
      <c r="BY112" s="927"/>
      <c r="BZ112" s="927"/>
      <c r="CA112" s="927">
        <v>25675796</v>
      </c>
      <c r="CB112" s="927"/>
      <c r="CC112" s="927"/>
      <c r="CD112" s="927"/>
      <c r="CE112" s="927"/>
      <c r="CF112" s="921">
        <v>48.1</v>
      </c>
      <c r="CG112" s="922"/>
      <c r="CH112" s="922"/>
      <c r="CI112" s="922"/>
      <c r="CJ112" s="922"/>
      <c r="CK112" s="949"/>
      <c r="CL112" s="950"/>
      <c r="CM112" s="923" t="s">
        <v>462</v>
      </c>
      <c r="CN112" s="924"/>
      <c r="CO112" s="924"/>
      <c r="CP112" s="924"/>
      <c r="CQ112" s="924"/>
      <c r="CR112" s="924"/>
      <c r="CS112" s="924"/>
      <c r="CT112" s="924"/>
      <c r="CU112" s="924"/>
      <c r="CV112" s="924"/>
      <c r="CW112" s="924"/>
      <c r="CX112" s="924"/>
      <c r="CY112" s="924"/>
      <c r="CZ112" s="924"/>
      <c r="DA112" s="924"/>
      <c r="DB112" s="924"/>
      <c r="DC112" s="924"/>
      <c r="DD112" s="924"/>
      <c r="DE112" s="924"/>
      <c r="DF112" s="925"/>
      <c r="DG112" s="926" t="s">
        <v>427</v>
      </c>
      <c r="DH112" s="927"/>
      <c r="DI112" s="927"/>
      <c r="DJ112" s="927"/>
      <c r="DK112" s="927"/>
      <c r="DL112" s="927" t="s">
        <v>401</v>
      </c>
      <c r="DM112" s="927"/>
      <c r="DN112" s="927"/>
      <c r="DO112" s="927"/>
      <c r="DP112" s="927"/>
      <c r="DQ112" s="927" t="s">
        <v>453</v>
      </c>
      <c r="DR112" s="927"/>
      <c r="DS112" s="927"/>
      <c r="DT112" s="927"/>
      <c r="DU112" s="927"/>
      <c r="DV112" s="928" t="s">
        <v>453</v>
      </c>
      <c r="DW112" s="928"/>
      <c r="DX112" s="928"/>
      <c r="DY112" s="928"/>
      <c r="DZ112" s="929"/>
    </row>
    <row r="113" spans="1:130" s="230" customFormat="1" ht="26.25" customHeight="1" x14ac:dyDescent="0.15">
      <c r="A113" s="955"/>
      <c r="B113" s="956"/>
      <c r="C113" s="924" t="s">
        <v>463</v>
      </c>
      <c r="D113" s="924"/>
      <c r="E113" s="924"/>
      <c r="F113" s="924"/>
      <c r="G113" s="924"/>
      <c r="H113" s="924"/>
      <c r="I113" s="924"/>
      <c r="J113" s="924"/>
      <c r="K113" s="924"/>
      <c r="L113" s="924"/>
      <c r="M113" s="924"/>
      <c r="N113" s="924"/>
      <c r="O113" s="924"/>
      <c r="P113" s="924"/>
      <c r="Q113" s="924"/>
      <c r="R113" s="924"/>
      <c r="S113" s="924"/>
      <c r="T113" s="924"/>
      <c r="U113" s="924"/>
      <c r="V113" s="924"/>
      <c r="W113" s="924"/>
      <c r="X113" s="924"/>
      <c r="Y113" s="924"/>
      <c r="Z113" s="925"/>
      <c r="AA113" s="938">
        <v>2523537</v>
      </c>
      <c r="AB113" s="939"/>
      <c r="AC113" s="939"/>
      <c r="AD113" s="939"/>
      <c r="AE113" s="940"/>
      <c r="AF113" s="941">
        <v>2542331</v>
      </c>
      <c r="AG113" s="939"/>
      <c r="AH113" s="939"/>
      <c r="AI113" s="939"/>
      <c r="AJ113" s="940"/>
      <c r="AK113" s="941">
        <v>2419617</v>
      </c>
      <c r="AL113" s="939"/>
      <c r="AM113" s="939"/>
      <c r="AN113" s="939"/>
      <c r="AO113" s="940"/>
      <c r="AP113" s="942">
        <v>4.5</v>
      </c>
      <c r="AQ113" s="943"/>
      <c r="AR113" s="943"/>
      <c r="AS113" s="943"/>
      <c r="AT113" s="944"/>
      <c r="AU113" s="909"/>
      <c r="AV113" s="910"/>
      <c r="AW113" s="910"/>
      <c r="AX113" s="910"/>
      <c r="AY113" s="910"/>
      <c r="AZ113" s="923" t="s">
        <v>464</v>
      </c>
      <c r="BA113" s="924"/>
      <c r="BB113" s="924"/>
      <c r="BC113" s="924"/>
      <c r="BD113" s="924"/>
      <c r="BE113" s="924"/>
      <c r="BF113" s="924"/>
      <c r="BG113" s="924"/>
      <c r="BH113" s="924"/>
      <c r="BI113" s="924"/>
      <c r="BJ113" s="924"/>
      <c r="BK113" s="924"/>
      <c r="BL113" s="924"/>
      <c r="BM113" s="924"/>
      <c r="BN113" s="924"/>
      <c r="BO113" s="924"/>
      <c r="BP113" s="925"/>
      <c r="BQ113" s="926">
        <v>70022</v>
      </c>
      <c r="BR113" s="927"/>
      <c r="BS113" s="927"/>
      <c r="BT113" s="927"/>
      <c r="BU113" s="927"/>
      <c r="BV113" s="927">
        <v>43230</v>
      </c>
      <c r="BW113" s="927"/>
      <c r="BX113" s="927"/>
      <c r="BY113" s="927"/>
      <c r="BZ113" s="927"/>
      <c r="CA113" s="927">
        <v>17138</v>
      </c>
      <c r="CB113" s="927"/>
      <c r="CC113" s="927"/>
      <c r="CD113" s="927"/>
      <c r="CE113" s="927"/>
      <c r="CF113" s="921">
        <v>0</v>
      </c>
      <c r="CG113" s="922"/>
      <c r="CH113" s="922"/>
      <c r="CI113" s="922"/>
      <c r="CJ113" s="922"/>
      <c r="CK113" s="949"/>
      <c r="CL113" s="950"/>
      <c r="CM113" s="923" t="s">
        <v>465</v>
      </c>
      <c r="CN113" s="924"/>
      <c r="CO113" s="924"/>
      <c r="CP113" s="924"/>
      <c r="CQ113" s="924"/>
      <c r="CR113" s="924"/>
      <c r="CS113" s="924"/>
      <c r="CT113" s="924"/>
      <c r="CU113" s="924"/>
      <c r="CV113" s="924"/>
      <c r="CW113" s="924"/>
      <c r="CX113" s="924"/>
      <c r="CY113" s="924"/>
      <c r="CZ113" s="924"/>
      <c r="DA113" s="924"/>
      <c r="DB113" s="924"/>
      <c r="DC113" s="924"/>
      <c r="DD113" s="924"/>
      <c r="DE113" s="924"/>
      <c r="DF113" s="925"/>
      <c r="DG113" s="959" t="s">
        <v>453</v>
      </c>
      <c r="DH113" s="960"/>
      <c r="DI113" s="960"/>
      <c r="DJ113" s="960"/>
      <c r="DK113" s="961"/>
      <c r="DL113" s="962" t="s">
        <v>427</v>
      </c>
      <c r="DM113" s="960"/>
      <c r="DN113" s="960"/>
      <c r="DO113" s="960"/>
      <c r="DP113" s="961"/>
      <c r="DQ113" s="962" t="s">
        <v>427</v>
      </c>
      <c r="DR113" s="960"/>
      <c r="DS113" s="960"/>
      <c r="DT113" s="960"/>
      <c r="DU113" s="961"/>
      <c r="DV113" s="963" t="s">
        <v>460</v>
      </c>
      <c r="DW113" s="964"/>
      <c r="DX113" s="964"/>
      <c r="DY113" s="964"/>
      <c r="DZ113" s="965"/>
    </row>
    <row r="114" spans="1:130" s="230" customFormat="1" ht="26.25" customHeight="1" x14ac:dyDescent="0.15">
      <c r="A114" s="955"/>
      <c r="B114" s="956"/>
      <c r="C114" s="924" t="s">
        <v>466</v>
      </c>
      <c r="D114" s="924"/>
      <c r="E114" s="924"/>
      <c r="F114" s="924"/>
      <c r="G114" s="924"/>
      <c r="H114" s="924"/>
      <c r="I114" s="924"/>
      <c r="J114" s="924"/>
      <c r="K114" s="924"/>
      <c r="L114" s="924"/>
      <c r="M114" s="924"/>
      <c r="N114" s="924"/>
      <c r="O114" s="924"/>
      <c r="P114" s="924"/>
      <c r="Q114" s="924"/>
      <c r="R114" s="924"/>
      <c r="S114" s="924"/>
      <c r="T114" s="924"/>
      <c r="U114" s="924"/>
      <c r="V114" s="924"/>
      <c r="W114" s="924"/>
      <c r="X114" s="924"/>
      <c r="Y114" s="924"/>
      <c r="Z114" s="925"/>
      <c r="AA114" s="959">
        <v>17610</v>
      </c>
      <c r="AB114" s="960"/>
      <c r="AC114" s="960"/>
      <c r="AD114" s="960"/>
      <c r="AE114" s="961"/>
      <c r="AF114" s="962">
        <v>16548</v>
      </c>
      <c r="AG114" s="960"/>
      <c r="AH114" s="960"/>
      <c r="AI114" s="960"/>
      <c r="AJ114" s="961"/>
      <c r="AK114" s="962">
        <v>15486</v>
      </c>
      <c r="AL114" s="960"/>
      <c r="AM114" s="960"/>
      <c r="AN114" s="960"/>
      <c r="AO114" s="961"/>
      <c r="AP114" s="963">
        <v>0</v>
      </c>
      <c r="AQ114" s="964"/>
      <c r="AR114" s="964"/>
      <c r="AS114" s="964"/>
      <c r="AT114" s="965"/>
      <c r="AU114" s="909"/>
      <c r="AV114" s="910"/>
      <c r="AW114" s="910"/>
      <c r="AX114" s="910"/>
      <c r="AY114" s="910"/>
      <c r="AZ114" s="923" t="s">
        <v>467</v>
      </c>
      <c r="BA114" s="924"/>
      <c r="BB114" s="924"/>
      <c r="BC114" s="924"/>
      <c r="BD114" s="924"/>
      <c r="BE114" s="924"/>
      <c r="BF114" s="924"/>
      <c r="BG114" s="924"/>
      <c r="BH114" s="924"/>
      <c r="BI114" s="924"/>
      <c r="BJ114" s="924"/>
      <c r="BK114" s="924"/>
      <c r="BL114" s="924"/>
      <c r="BM114" s="924"/>
      <c r="BN114" s="924"/>
      <c r="BO114" s="924"/>
      <c r="BP114" s="925"/>
      <c r="BQ114" s="926">
        <v>14774847</v>
      </c>
      <c r="BR114" s="927"/>
      <c r="BS114" s="927"/>
      <c r="BT114" s="927"/>
      <c r="BU114" s="927"/>
      <c r="BV114" s="927">
        <v>14495823</v>
      </c>
      <c r="BW114" s="927"/>
      <c r="BX114" s="927"/>
      <c r="BY114" s="927"/>
      <c r="BZ114" s="927"/>
      <c r="CA114" s="927">
        <v>14607154</v>
      </c>
      <c r="CB114" s="927"/>
      <c r="CC114" s="927"/>
      <c r="CD114" s="927"/>
      <c r="CE114" s="927"/>
      <c r="CF114" s="921">
        <v>27.4</v>
      </c>
      <c r="CG114" s="922"/>
      <c r="CH114" s="922"/>
      <c r="CI114" s="922"/>
      <c r="CJ114" s="922"/>
      <c r="CK114" s="949"/>
      <c r="CL114" s="950"/>
      <c r="CM114" s="923" t="s">
        <v>468</v>
      </c>
      <c r="CN114" s="924"/>
      <c r="CO114" s="924"/>
      <c r="CP114" s="924"/>
      <c r="CQ114" s="924"/>
      <c r="CR114" s="924"/>
      <c r="CS114" s="924"/>
      <c r="CT114" s="924"/>
      <c r="CU114" s="924"/>
      <c r="CV114" s="924"/>
      <c r="CW114" s="924"/>
      <c r="CX114" s="924"/>
      <c r="CY114" s="924"/>
      <c r="CZ114" s="924"/>
      <c r="DA114" s="924"/>
      <c r="DB114" s="924"/>
      <c r="DC114" s="924"/>
      <c r="DD114" s="924"/>
      <c r="DE114" s="924"/>
      <c r="DF114" s="925"/>
      <c r="DG114" s="959" t="s">
        <v>453</v>
      </c>
      <c r="DH114" s="960"/>
      <c r="DI114" s="960"/>
      <c r="DJ114" s="960"/>
      <c r="DK114" s="961"/>
      <c r="DL114" s="962" t="s">
        <v>453</v>
      </c>
      <c r="DM114" s="960"/>
      <c r="DN114" s="960"/>
      <c r="DO114" s="960"/>
      <c r="DP114" s="961"/>
      <c r="DQ114" s="962" t="s">
        <v>453</v>
      </c>
      <c r="DR114" s="960"/>
      <c r="DS114" s="960"/>
      <c r="DT114" s="960"/>
      <c r="DU114" s="961"/>
      <c r="DV114" s="963" t="s">
        <v>427</v>
      </c>
      <c r="DW114" s="964"/>
      <c r="DX114" s="964"/>
      <c r="DY114" s="964"/>
      <c r="DZ114" s="965"/>
    </row>
    <row r="115" spans="1:130" s="230" customFormat="1" ht="26.25" customHeight="1" x14ac:dyDescent="0.15">
      <c r="A115" s="955"/>
      <c r="B115" s="956"/>
      <c r="C115" s="924" t="s">
        <v>469</v>
      </c>
      <c r="D115" s="924"/>
      <c r="E115" s="924"/>
      <c r="F115" s="924"/>
      <c r="G115" s="924"/>
      <c r="H115" s="924"/>
      <c r="I115" s="924"/>
      <c r="J115" s="924"/>
      <c r="K115" s="924"/>
      <c r="L115" s="924"/>
      <c r="M115" s="924"/>
      <c r="N115" s="924"/>
      <c r="O115" s="924"/>
      <c r="P115" s="924"/>
      <c r="Q115" s="924"/>
      <c r="R115" s="924"/>
      <c r="S115" s="924"/>
      <c r="T115" s="924"/>
      <c r="U115" s="924"/>
      <c r="V115" s="924"/>
      <c r="W115" s="924"/>
      <c r="X115" s="924"/>
      <c r="Y115" s="924"/>
      <c r="Z115" s="925"/>
      <c r="AA115" s="938">
        <v>22299</v>
      </c>
      <c r="AB115" s="939"/>
      <c r="AC115" s="939"/>
      <c r="AD115" s="939"/>
      <c r="AE115" s="940"/>
      <c r="AF115" s="941">
        <v>119316</v>
      </c>
      <c r="AG115" s="939"/>
      <c r="AH115" s="939"/>
      <c r="AI115" s="939"/>
      <c r="AJ115" s="940"/>
      <c r="AK115" s="941">
        <v>24240</v>
      </c>
      <c r="AL115" s="939"/>
      <c r="AM115" s="939"/>
      <c r="AN115" s="939"/>
      <c r="AO115" s="940"/>
      <c r="AP115" s="942">
        <v>0</v>
      </c>
      <c r="AQ115" s="943"/>
      <c r="AR115" s="943"/>
      <c r="AS115" s="943"/>
      <c r="AT115" s="944"/>
      <c r="AU115" s="909"/>
      <c r="AV115" s="910"/>
      <c r="AW115" s="910"/>
      <c r="AX115" s="910"/>
      <c r="AY115" s="910"/>
      <c r="AZ115" s="923" t="s">
        <v>470</v>
      </c>
      <c r="BA115" s="924"/>
      <c r="BB115" s="924"/>
      <c r="BC115" s="924"/>
      <c r="BD115" s="924"/>
      <c r="BE115" s="924"/>
      <c r="BF115" s="924"/>
      <c r="BG115" s="924"/>
      <c r="BH115" s="924"/>
      <c r="BI115" s="924"/>
      <c r="BJ115" s="924"/>
      <c r="BK115" s="924"/>
      <c r="BL115" s="924"/>
      <c r="BM115" s="924"/>
      <c r="BN115" s="924"/>
      <c r="BO115" s="924"/>
      <c r="BP115" s="925"/>
      <c r="BQ115" s="926">
        <v>2739092</v>
      </c>
      <c r="BR115" s="927"/>
      <c r="BS115" s="927"/>
      <c r="BT115" s="927"/>
      <c r="BU115" s="927"/>
      <c r="BV115" s="927">
        <v>1893840</v>
      </c>
      <c r="BW115" s="927"/>
      <c r="BX115" s="927"/>
      <c r="BY115" s="927"/>
      <c r="BZ115" s="927"/>
      <c r="CA115" s="927">
        <v>1330589</v>
      </c>
      <c r="CB115" s="927"/>
      <c r="CC115" s="927"/>
      <c r="CD115" s="927"/>
      <c r="CE115" s="927"/>
      <c r="CF115" s="921">
        <v>2.5</v>
      </c>
      <c r="CG115" s="922"/>
      <c r="CH115" s="922"/>
      <c r="CI115" s="922"/>
      <c r="CJ115" s="922"/>
      <c r="CK115" s="949"/>
      <c r="CL115" s="950"/>
      <c r="CM115" s="923" t="s">
        <v>471</v>
      </c>
      <c r="CN115" s="924"/>
      <c r="CO115" s="924"/>
      <c r="CP115" s="924"/>
      <c r="CQ115" s="924"/>
      <c r="CR115" s="924"/>
      <c r="CS115" s="924"/>
      <c r="CT115" s="924"/>
      <c r="CU115" s="924"/>
      <c r="CV115" s="924"/>
      <c r="CW115" s="924"/>
      <c r="CX115" s="924"/>
      <c r="CY115" s="924"/>
      <c r="CZ115" s="924"/>
      <c r="DA115" s="924"/>
      <c r="DB115" s="924"/>
      <c r="DC115" s="924"/>
      <c r="DD115" s="924"/>
      <c r="DE115" s="924"/>
      <c r="DF115" s="925"/>
      <c r="DG115" s="959" t="s">
        <v>427</v>
      </c>
      <c r="DH115" s="960"/>
      <c r="DI115" s="960"/>
      <c r="DJ115" s="960"/>
      <c r="DK115" s="961"/>
      <c r="DL115" s="962" t="s">
        <v>401</v>
      </c>
      <c r="DM115" s="960"/>
      <c r="DN115" s="960"/>
      <c r="DO115" s="960"/>
      <c r="DP115" s="961"/>
      <c r="DQ115" s="962" t="s">
        <v>396</v>
      </c>
      <c r="DR115" s="960"/>
      <c r="DS115" s="960"/>
      <c r="DT115" s="960"/>
      <c r="DU115" s="961"/>
      <c r="DV115" s="963" t="s">
        <v>460</v>
      </c>
      <c r="DW115" s="964"/>
      <c r="DX115" s="964"/>
      <c r="DY115" s="964"/>
      <c r="DZ115" s="965"/>
    </row>
    <row r="116" spans="1:130" s="230" customFormat="1" ht="26.25" customHeight="1" x14ac:dyDescent="0.15">
      <c r="A116" s="957"/>
      <c r="B116" s="958"/>
      <c r="C116" s="966" t="s">
        <v>472</v>
      </c>
      <c r="D116" s="966"/>
      <c r="E116" s="966"/>
      <c r="F116" s="966"/>
      <c r="G116" s="966"/>
      <c r="H116" s="966"/>
      <c r="I116" s="966"/>
      <c r="J116" s="966"/>
      <c r="K116" s="966"/>
      <c r="L116" s="966"/>
      <c r="M116" s="966"/>
      <c r="N116" s="966"/>
      <c r="O116" s="966"/>
      <c r="P116" s="966"/>
      <c r="Q116" s="966"/>
      <c r="R116" s="966"/>
      <c r="S116" s="966"/>
      <c r="T116" s="966"/>
      <c r="U116" s="966"/>
      <c r="V116" s="966"/>
      <c r="W116" s="966"/>
      <c r="X116" s="966"/>
      <c r="Y116" s="966"/>
      <c r="Z116" s="967"/>
      <c r="AA116" s="959" t="s">
        <v>401</v>
      </c>
      <c r="AB116" s="960"/>
      <c r="AC116" s="960"/>
      <c r="AD116" s="960"/>
      <c r="AE116" s="961"/>
      <c r="AF116" s="962" t="s">
        <v>453</v>
      </c>
      <c r="AG116" s="960"/>
      <c r="AH116" s="960"/>
      <c r="AI116" s="960"/>
      <c r="AJ116" s="961"/>
      <c r="AK116" s="962" t="s">
        <v>453</v>
      </c>
      <c r="AL116" s="960"/>
      <c r="AM116" s="960"/>
      <c r="AN116" s="960"/>
      <c r="AO116" s="961"/>
      <c r="AP116" s="963" t="s">
        <v>453</v>
      </c>
      <c r="AQ116" s="964"/>
      <c r="AR116" s="964"/>
      <c r="AS116" s="964"/>
      <c r="AT116" s="965"/>
      <c r="AU116" s="909"/>
      <c r="AV116" s="910"/>
      <c r="AW116" s="910"/>
      <c r="AX116" s="910"/>
      <c r="AY116" s="910"/>
      <c r="AZ116" s="968" t="s">
        <v>473</v>
      </c>
      <c r="BA116" s="969"/>
      <c r="BB116" s="969"/>
      <c r="BC116" s="969"/>
      <c r="BD116" s="969"/>
      <c r="BE116" s="969"/>
      <c r="BF116" s="969"/>
      <c r="BG116" s="969"/>
      <c r="BH116" s="969"/>
      <c r="BI116" s="969"/>
      <c r="BJ116" s="969"/>
      <c r="BK116" s="969"/>
      <c r="BL116" s="969"/>
      <c r="BM116" s="969"/>
      <c r="BN116" s="969"/>
      <c r="BO116" s="969"/>
      <c r="BP116" s="970"/>
      <c r="BQ116" s="926" t="s">
        <v>427</v>
      </c>
      <c r="BR116" s="927"/>
      <c r="BS116" s="927"/>
      <c r="BT116" s="927"/>
      <c r="BU116" s="927"/>
      <c r="BV116" s="927" t="s">
        <v>453</v>
      </c>
      <c r="BW116" s="927"/>
      <c r="BX116" s="927"/>
      <c r="BY116" s="927"/>
      <c r="BZ116" s="927"/>
      <c r="CA116" s="927" t="s">
        <v>427</v>
      </c>
      <c r="CB116" s="927"/>
      <c r="CC116" s="927"/>
      <c r="CD116" s="927"/>
      <c r="CE116" s="927"/>
      <c r="CF116" s="921" t="s">
        <v>427</v>
      </c>
      <c r="CG116" s="922"/>
      <c r="CH116" s="922"/>
      <c r="CI116" s="922"/>
      <c r="CJ116" s="922"/>
      <c r="CK116" s="949"/>
      <c r="CL116" s="950"/>
      <c r="CM116" s="923" t="s">
        <v>474</v>
      </c>
      <c r="CN116" s="924"/>
      <c r="CO116" s="924"/>
      <c r="CP116" s="924"/>
      <c r="CQ116" s="924"/>
      <c r="CR116" s="924"/>
      <c r="CS116" s="924"/>
      <c r="CT116" s="924"/>
      <c r="CU116" s="924"/>
      <c r="CV116" s="924"/>
      <c r="CW116" s="924"/>
      <c r="CX116" s="924"/>
      <c r="CY116" s="924"/>
      <c r="CZ116" s="924"/>
      <c r="DA116" s="924"/>
      <c r="DB116" s="924"/>
      <c r="DC116" s="924"/>
      <c r="DD116" s="924"/>
      <c r="DE116" s="924"/>
      <c r="DF116" s="925"/>
      <c r="DG116" s="959" t="s">
        <v>427</v>
      </c>
      <c r="DH116" s="960"/>
      <c r="DI116" s="960"/>
      <c r="DJ116" s="960"/>
      <c r="DK116" s="961"/>
      <c r="DL116" s="962" t="s">
        <v>427</v>
      </c>
      <c r="DM116" s="960"/>
      <c r="DN116" s="960"/>
      <c r="DO116" s="960"/>
      <c r="DP116" s="961"/>
      <c r="DQ116" s="962" t="s">
        <v>453</v>
      </c>
      <c r="DR116" s="960"/>
      <c r="DS116" s="960"/>
      <c r="DT116" s="960"/>
      <c r="DU116" s="961"/>
      <c r="DV116" s="963" t="s">
        <v>396</v>
      </c>
      <c r="DW116" s="964"/>
      <c r="DX116" s="964"/>
      <c r="DY116" s="964"/>
      <c r="DZ116" s="965"/>
    </row>
    <row r="117" spans="1:130" s="230" customFormat="1" ht="26.25" customHeight="1" x14ac:dyDescent="0.15">
      <c r="A117" s="913" t="s">
        <v>193</v>
      </c>
      <c r="B117" s="894"/>
      <c r="C117" s="894"/>
      <c r="D117" s="894"/>
      <c r="E117" s="894"/>
      <c r="F117" s="894"/>
      <c r="G117" s="894"/>
      <c r="H117" s="894"/>
      <c r="I117" s="894"/>
      <c r="J117" s="894"/>
      <c r="K117" s="894"/>
      <c r="L117" s="894"/>
      <c r="M117" s="894"/>
      <c r="N117" s="894"/>
      <c r="O117" s="894"/>
      <c r="P117" s="894"/>
      <c r="Q117" s="894"/>
      <c r="R117" s="894"/>
      <c r="S117" s="894"/>
      <c r="T117" s="894"/>
      <c r="U117" s="894"/>
      <c r="V117" s="894"/>
      <c r="W117" s="894"/>
      <c r="X117" s="894"/>
      <c r="Y117" s="978" t="s">
        <v>475</v>
      </c>
      <c r="Z117" s="895"/>
      <c r="AA117" s="979">
        <v>10694651</v>
      </c>
      <c r="AB117" s="980"/>
      <c r="AC117" s="980"/>
      <c r="AD117" s="980"/>
      <c r="AE117" s="981"/>
      <c r="AF117" s="982">
        <v>11030337</v>
      </c>
      <c r="AG117" s="980"/>
      <c r="AH117" s="980"/>
      <c r="AI117" s="980"/>
      <c r="AJ117" s="981"/>
      <c r="AK117" s="982">
        <v>11703616</v>
      </c>
      <c r="AL117" s="980"/>
      <c r="AM117" s="980"/>
      <c r="AN117" s="980"/>
      <c r="AO117" s="981"/>
      <c r="AP117" s="983"/>
      <c r="AQ117" s="984"/>
      <c r="AR117" s="984"/>
      <c r="AS117" s="984"/>
      <c r="AT117" s="985"/>
      <c r="AU117" s="909"/>
      <c r="AV117" s="910"/>
      <c r="AW117" s="910"/>
      <c r="AX117" s="910"/>
      <c r="AY117" s="910"/>
      <c r="AZ117" s="975" t="s">
        <v>476</v>
      </c>
      <c r="BA117" s="976"/>
      <c r="BB117" s="976"/>
      <c r="BC117" s="976"/>
      <c r="BD117" s="976"/>
      <c r="BE117" s="976"/>
      <c r="BF117" s="976"/>
      <c r="BG117" s="976"/>
      <c r="BH117" s="976"/>
      <c r="BI117" s="976"/>
      <c r="BJ117" s="976"/>
      <c r="BK117" s="976"/>
      <c r="BL117" s="976"/>
      <c r="BM117" s="976"/>
      <c r="BN117" s="976"/>
      <c r="BO117" s="976"/>
      <c r="BP117" s="977"/>
      <c r="BQ117" s="926" t="s">
        <v>396</v>
      </c>
      <c r="BR117" s="927"/>
      <c r="BS117" s="927"/>
      <c r="BT117" s="927"/>
      <c r="BU117" s="927"/>
      <c r="BV117" s="927" t="s">
        <v>453</v>
      </c>
      <c r="BW117" s="927"/>
      <c r="BX117" s="927"/>
      <c r="BY117" s="927"/>
      <c r="BZ117" s="927"/>
      <c r="CA117" s="927" t="s">
        <v>453</v>
      </c>
      <c r="CB117" s="927"/>
      <c r="CC117" s="927"/>
      <c r="CD117" s="927"/>
      <c r="CE117" s="927"/>
      <c r="CF117" s="921" t="s">
        <v>396</v>
      </c>
      <c r="CG117" s="922"/>
      <c r="CH117" s="922"/>
      <c r="CI117" s="922"/>
      <c r="CJ117" s="922"/>
      <c r="CK117" s="949"/>
      <c r="CL117" s="950"/>
      <c r="CM117" s="923" t="s">
        <v>477</v>
      </c>
      <c r="CN117" s="924"/>
      <c r="CO117" s="924"/>
      <c r="CP117" s="924"/>
      <c r="CQ117" s="924"/>
      <c r="CR117" s="924"/>
      <c r="CS117" s="924"/>
      <c r="CT117" s="924"/>
      <c r="CU117" s="924"/>
      <c r="CV117" s="924"/>
      <c r="CW117" s="924"/>
      <c r="CX117" s="924"/>
      <c r="CY117" s="924"/>
      <c r="CZ117" s="924"/>
      <c r="DA117" s="924"/>
      <c r="DB117" s="924"/>
      <c r="DC117" s="924"/>
      <c r="DD117" s="924"/>
      <c r="DE117" s="924"/>
      <c r="DF117" s="925"/>
      <c r="DG117" s="959" t="s">
        <v>453</v>
      </c>
      <c r="DH117" s="960"/>
      <c r="DI117" s="960"/>
      <c r="DJ117" s="960"/>
      <c r="DK117" s="961"/>
      <c r="DL117" s="962" t="s">
        <v>453</v>
      </c>
      <c r="DM117" s="960"/>
      <c r="DN117" s="960"/>
      <c r="DO117" s="960"/>
      <c r="DP117" s="961"/>
      <c r="DQ117" s="962" t="s">
        <v>460</v>
      </c>
      <c r="DR117" s="960"/>
      <c r="DS117" s="960"/>
      <c r="DT117" s="960"/>
      <c r="DU117" s="961"/>
      <c r="DV117" s="963" t="s">
        <v>453</v>
      </c>
      <c r="DW117" s="964"/>
      <c r="DX117" s="964"/>
      <c r="DY117" s="964"/>
      <c r="DZ117" s="965"/>
    </row>
    <row r="118" spans="1:130" s="230" customFormat="1" ht="26.25" customHeight="1" x14ac:dyDescent="0.15">
      <c r="A118" s="913" t="s">
        <v>448</v>
      </c>
      <c r="B118" s="894"/>
      <c r="C118" s="894"/>
      <c r="D118" s="894"/>
      <c r="E118" s="894"/>
      <c r="F118" s="894"/>
      <c r="G118" s="894"/>
      <c r="H118" s="894"/>
      <c r="I118" s="894"/>
      <c r="J118" s="894"/>
      <c r="K118" s="894"/>
      <c r="L118" s="894"/>
      <c r="M118" s="894"/>
      <c r="N118" s="894"/>
      <c r="O118" s="894"/>
      <c r="P118" s="894"/>
      <c r="Q118" s="894"/>
      <c r="R118" s="894"/>
      <c r="S118" s="894"/>
      <c r="T118" s="894"/>
      <c r="U118" s="894"/>
      <c r="V118" s="894"/>
      <c r="W118" s="894"/>
      <c r="X118" s="894"/>
      <c r="Y118" s="894"/>
      <c r="Z118" s="895"/>
      <c r="AA118" s="893" t="s">
        <v>445</v>
      </c>
      <c r="AB118" s="894"/>
      <c r="AC118" s="894"/>
      <c r="AD118" s="894"/>
      <c r="AE118" s="895"/>
      <c r="AF118" s="893" t="s">
        <v>446</v>
      </c>
      <c r="AG118" s="894"/>
      <c r="AH118" s="894"/>
      <c r="AI118" s="894"/>
      <c r="AJ118" s="895"/>
      <c r="AK118" s="893" t="s">
        <v>314</v>
      </c>
      <c r="AL118" s="894"/>
      <c r="AM118" s="894"/>
      <c r="AN118" s="894"/>
      <c r="AO118" s="895"/>
      <c r="AP118" s="971" t="s">
        <v>447</v>
      </c>
      <c r="AQ118" s="972"/>
      <c r="AR118" s="972"/>
      <c r="AS118" s="972"/>
      <c r="AT118" s="973"/>
      <c r="AU118" s="909"/>
      <c r="AV118" s="910"/>
      <c r="AW118" s="910"/>
      <c r="AX118" s="910"/>
      <c r="AY118" s="910"/>
      <c r="AZ118" s="974" t="s">
        <v>478</v>
      </c>
      <c r="BA118" s="966"/>
      <c r="BB118" s="966"/>
      <c r="BC118" s="966"/>
      <c r="BD118" s="966"/>
      <c r="BE118" s="966"/>
      <c r="BF118" s="966"/>
      <c r="BG118" s="966"/>
      <c r="BH118" s="966"/>
      <c r="BI118" s="966"/>
      <c r="BJ118" s="966"/>
      <c r="BK118" s="966"/>
      <c r="BL118" s="966"/>
      <c r="BM118" s="966"/>
      <c r="BN118" s="966"/>
      <c r="BO118" s="966"/>
      <c r="BP118" s="967"/>
      <c r="BQ118" s="1000" t="s">
        <v>460</v>
      </c>
      <c r="BR118" s="1001"/>
      <c r="BS118" s="1001"/>
      <c r="BT118" s="1001"/>
      <c r="BU118" s="1001"/>
      <c r="BV118" s="1001" t="s">
        <v>460</v>
      </c>
      <c r="BW118" s="1001"/>
      <c r="BX118" s="1001"/>
      <c r="BY118" s="1001"/>
      <c r="BZ118" s="1001"/>
      <c r="CA118" s="1001" t="s">
        <v>460</v>
      </c>
      <c r="CB118" s="1001"/>
      <c r="CC118" s="1001"/>
      <c r="CD118" s="1001"/>
      <c r="CE118" s="1001"/>
      <c r="CF118" s="921" t="s">
        <v>460</v>
      </c>
      <c r="CG118" s="922"/>
      <c r="CH118" s="922"/>
      <c r="CI118" s="922"/>
      <c r="CJ118" s="922"/>
      <c r="CK118" s="949"/>
      <c r="CL118" s="950"/>
      <c r="CM118" s="923" t="s">
        <v>479</v>
      </c>
      <c r="CN118" s="924"/>
      <c r="CO118" s="924"/>
      <c r="CP118" s="924"/>
      <c r="CQ118" s="924"/>
      <c r="CR118" s="924"/>
      <c r="CS118" s="924"/>
      <c r="CT118" s="924"/>
      <c r="CU118" s="924"/>
      <c r="CV118" s="924"/>
      <c r="CW118" s="924"/>
      <c r="CX118" s="924"/>
      <c r="CY118" s="924"/>
      <c r="CZ118" s="924"/>
      <c r="DA118" s="924"/>
      <c r="DB118" s="924"/>
      <c r="DC118" s="924"/>
      <c r="DD118" s="924"/>
      <c r="DE118" s="924"/>
      <c r="DF118" s="925"/>
      <c r="DG118" s="959" t="s">
        <v>427</v>
      </c>
      <c r="DH118" s="960"/>
      <c r="DI118" s="960"/>
      <c r="DJ118" s="960"/>
      <c r="DK118" s="961"/>
      <c r="DL118" s="962" t="s">
        <v>460</v>
      </c>
      <c r="DM118" s="960"/>
      <c r="DN118" s="960"/>
      <c r="DO118" s="960"/>
      <c r="DP118" s="961"/>
      <c r="DQ118" s="962" t="s">
        <v>460</v>
      </c>
      <c r="DR118" s="960"/>
      <c r="DS118" s="960"/>
      <c r="DT118" s="960"/>
      <c r="DU118" s="961"/>
      <c r="DV118" s="963" t="s">
        <v>460</v>
      </c>
      <c r="DW118" s="964"/>
      <c r="DX118" s="964"/>
      <c r="DY118" s="964"/>
      <c r="DZ118" s="965"/>
    </row>
    <row r="119" spans="1:130" s="230" customFormat="1" ht="26.25" customHeight="1" x14ac:dyDescent="0.15">
      <c r="A119" s="1057" t="s">
        <v>451</v>
      </c>
      <c r="B119" s="948"/>
      <c r="C119" s="930" t="s">
        <v>452</v>
      </c>
      <c r="D119" s="898"/>
      <c r="E119" s="898"/>
      <c r="F119" s="898"/>
      <c r="G119" s="898"/>
      <c r="H119" s="898"/>
      <c r="I119" s="898"/>
      <c r="J119" s="898"/>
      <c r="K119" s="898"/>
      <c r="L119" s="898"/>
      <c r="M119" s="898"/>
      <c r="N119" s="898"/>
      <c r="O119" s="898"/>
      <c r="P119" s="898"/>
      <c r="Q119" s="898"/>
      <c r="R119" s="898"/>
      <c r="S119" s="898"/>
      <c r="T119" s="898"/>
      <c r="U119" s="898"/>
      <c r="V119" s="898"/>
      <c r="W119" s="898"/>
      <c r="X119" s="898"/>
      <c r="Y119" s="898"/>
      <c r="Z119" s="899"/>
      <c r="AA119" s="900" t="s">
        <v>460</v>
      </c>
      <c r="AB119" s="901"/>
      <c r="AC119" s="901"/>
      <c r="AD119" s="901"/>
      <c r="AE119" s="902"/>
      <c r="AF119" s="903" t="s">
        <v>460</v>
      </c>
      <c r="AG119" s="901"/>
      <c r="AH119" s="901"/>
      <c r="AI119" s="901"/>
      <c r="AJ119" s="902"/>
      <c r="AK119" s="903" t="s">
        <v>460</v>
      </c>
      <c r="AL119" s="901"/>
      <c r="AM119" s="901"/>
      <c r="AN119" s="901"/>
      <c r="AO119" s="902"/>
      <c r="AP119" s="904" t="s">
        <v>460</v>
      </c>
      <c r="AQ119" s="905"/>
      <c r="AR119" s="905"/>
      <c r="AS119" s="905"/>
      <c r="AT119" s="906"/>
      <c r="AU119" s="911"/>
      <c r="AV119" s="912"/>
      <c r="AW119" s="912"/>
      <c r="AX119" s="912"/>
      <c r="AY119" s="912"/>
      <c r="AZ119" s="251" t="s">
        <v>193</v>
      </c>
      <c r="BA119" s="251"/>
      <c r="BB119" s="251"/>
      <c r="BC119" s="251"/>
      <c r="BD119" s="251"/>
      <c r="BE119" s="251"/>
      <c r="BF119" s="251"/>
      <c r="BG119" s="251"/>
      <c r="BH119" s="251"/>
      <c r="BI119" s="251"/>
      <c r="BJ119" s="251"/>
      <c r="BK119" s="251"/>
      <c r="BL119" s="251"/>
      <c r="BM119" s="251"/>
      <c r="BN119" s="251"/>
      <c r="BO119" s="978" t="s">
        <v>480</v>
      </c>
      <c r="BP119" s="1006"/>
      <c r="BQ119" s="1000">
        <v>136320541</v>
      </c>
      <c r="BR119" s="1001"/>
      <c r="BS119" s="1001"/>
      <c r="BT119" s="1001"/>
      <c r="BU119" s="1001"/>
      <c r="BV119" s="1001">
        <v>141729039</v>
      </c>
      <c r="BW119" s="1001"/>
      <c r="BX119" s="1001"/>
      <c r="BY119" s="1001"/>
      <c r="BZ119" s="1001"/>
      <c r="CA119" s="1001">
        <v>141701676</v>
      </c>
      <c r="CB119" s="1001"/>
      <c r="CC119" s="1001"/>
      <c r="CD119" s="1001"/>
      <c r="CE119" s="1001"/>
      <c r="CF119" s="1002"/>
      <c r="CG119" s="1003"/>
      <c r="CH119" s="1003"/>
      <c r="CI119" s="1003"/>
      <c r="CJ119" s="1004"/>
      <c r="CK119" s="951"/>
      <c r="CL119" s="952"/>
      <c r="CM119" s="974" t="s">
        <v>481</v>
      </c>
      <c r="CN119" s="966"/>
      <c r="CO119" s="966"/>
      <c r="CP119" s="966"/>
      <c r="CQ119" s="966"/>
      <c r="CR119" s="966"/>
      <c r="CS119" s="966"/>
      <c r="CT119" s="966"/>
      <c r="CU119" s="966"/>
      <c r="CV119" s="966"/>
      <c r="CW119" s="966"/>
      <c r="CX119" s="966"/>
      <c r="CY119" s="966"/>
      <c r="CZ119" s="966"/>
      <c r="DA119" s="966"/>
      <c r="DB119" s="966"/>
      <c r="DC119" s="966"/>
      <c r="DD119" s="966"/>
      <c r="DE119" s="966"/>
      <c r="DF119" s="967"/>
      <c r="DG119" s="1005">
        <v>30485</v>
      </c>
      <c r="DH119" s="987"/>
      <c r="DI119" s="987"/>
      <c r="DJ119" s="987"/>
      <c r="DK119" s="988"/>
      <c r="DL119" s="986">
        <v>26055</v>
      </c>
      <c r="DM119" s="987"/>
      <c r="DN119" s="987"/>
      <c r="DO119" s="987"/>
      <c r="DP119" s="988"/>
      <c r="DQ119" s="986">
        <v>20870</v>
      </c>
      <c r="DR119" s="987"/>
      <c r="DS119" s="987"/>
      <c r="DT119" s="987"/>
      <c r="DU119" s="988"/>
      <c r="DV119" s="989">
        <v>0</v>
      </c>
      <c r="DW119" s="990"/>
      <c r="DX119" s="990"/>
      <c r="DY119" s="990"/>
      <c r="DZ119" s="991"/>
    </row>
    <row r="120" spans="1:130" s="230" customFormat="1" ht="26.25" customHeight="1" x14ac:dyDescent="0.15">
      <c r="A120" s="1058"/>
      <c r="B120" s="950"/>
      <c r="C120" s="923" t="s">
        <v>457</v>
      </c>
      <c r="D120" s="924"/>
      <c r="E120" s="924"/>
      <c r="F120" s="924"/>
      <c r="G120" s="924"/>
      <c r="H120" s="924"/>
      <c r="I120" s="924"/>
      <c r="J120" s="924"/>
      <c r="K120" s="924"/>
      <c r="L120" s="924"/>
      <c r="M120" s="924"/>
      <c r="N120" s="924"/>
      <c r="O120" s="924"/>
      <c r="P120" s="924"/>
      <c r="Q120" s="924"/>
      <c r="R120" s="924"/>
      <c r="S120" s="924"/>
      <c r="T120" s="924"/>
      <c r="U120" s="924"/>
      <c r="V120" s="924"/>
      <c r="W120" s="924"/>
      <c r="X120" s="924"/>
      <c r="Y120" s="924"/>
      <c r="Z120" s="925"/>
      <c r="AA120" s="959" t="s">
        <v>427</v>
      </c>
      <c r="AB120" s="960"/>
      <c r="AC120" s="960"/>
      <c r="AD120" s="960"/>
      <c r="AE120" s="961"/>
      <c r="AF120" s="962" t="s">
        <v>427</v>
      </c>
      <c r="AG120" s="960"/>
      <c r="AH120" s="960"/>
      <c r="AI120" s="960"/>
      <c r="AJ120" s="961"/>
      <c r="AK120" s="962" t="s">
        <v>427</v>
      </c>
      <c r="AL120" s="960"/>
      <c r="AM120" s="960"/>
      <c r="AN120" s="960"/>
      <c r="AO120" s="961"/>
      <c r="AP120" s="963" t="s">
        <v>427</v>
      </c>
      <c r="AQ120" s="964"/>
      <c r="AR120" s="964"/>
      <c r="AS120" s="964"/>
      <c r="AT120" s="965"/>
      <c r="AU120" s="992" t="s">
        <v>482</v>
      </c>
      <c r="AV120" s="993"/>
      <c r="AW120" s="993"/>
      <c r="AX120" s="993"/>
      <c r="AY120" s="994"/>
      <c r="AZ120" s="930" t="s">
        <v>483</v>
      </c>
      <c r="BA120" s="898"/>
      <c r="BB120" s="898"/>
      <c r="BC120" s="898"/>
      <c r="BD120" s="898"/>
      <c r="BE120" s="898"/>
      <c r="BF120" s="898"/>
      <c r="BG120" s="898"/>
      <c r="BH120" s="898"/>
      <c r="BI120" s="898"/>
      <c r="BJ120" s="898"/>
      <c r="BK120" s="898"/>
      <c r="BL120" s="898"/>
      <c r="BM120" s="898"/>
      <c r="BN120" s="898"/>
      <c r="BO120" s="898"/>
      <c r="BP120" s="899"/>
      <c r="BQ120" s="931">
        <v>22803539</v>
      </c>
      <c r="BR120" s="932"/>
      <c r="BS120" s="932"/>
      <c r="BT120" s="932"/>
      <c r="BU120" s="932"/>
      <c r="BV120" s="932">
        <v>25591399</v>
      </c>
      <c r="BW120" s="932"/>
      <c r="BX120" s="932"/>
      <c r="BY120" s="932"/>
      <c r="BZ120" s="932"/>
      <c r="CA120" s="932">
        <v>27542639</v>
      </c>
      <c r="CB120" s="932"/>
      <c r="CC120" s="932"/>
      <c r="CD120" s="932"/>
      <c r="CE120" s="932"/>
      <c r="CF120" s="945">
        <v>51.6</v>
      </c>
      <c r="CG120" s="946"/>
      <c r="CH120" s="946"/>
      <c r="CI120" s="946"/>
      <c r="CJ120" s="946"/>
      <c r="CK120" s="1007" t="s">
        <v>484</v>
      </c>
      <c r="CL120" s="1008"/>
      <c r="CM120" s="1008"/>
      <c r="CN120" s="1008"/>
      <c r="CO120" s="1009"/>
      <c r="CP120" s="1015" t="s">
        <v>485</v>
      </c>
      <c r="CQ120" s="1016"/>
      <c r="CR120" s="1016"/>
      <c r="CS120" s="1016"/>
      <c r="CT120" s="1016"/>
      <c r="CU120" s="1016"/>
      <c r="CV120" s="1016"/>
      <c r="CW120" s="1016"/>
      <c r="CX120" s="1016"/>
      <c r="CY120" s="1016"/>
      <c r="CZ120" s="1016"/>
      <c r="DA120" s="1016"/>
      <c r="DB120" s="1016"/>
      <c r="DC120" s="1016"/>
      <c r="DD120" s="1016"/>
      <c r="DE120" s="1016"/>
      <c r="DF120" s="1017"/>
      <c r="DG120" s="931">
        <v>22861999</v>
      </c>
      <c r="DH120" s="932"/>
      <c r="DI120" s="932"/>
      <c r="DJ120" s="932"/>
      <c r="DK120" s="932"/>
      <c r="DL120" s="932">
        <v>24110766</v>
      </c>
      <c r="DM120" s="932"/>
      <c r="DN120" s="932"/>
      <c r="DO120" s="932"/>
      <c r="DP120" s="932"/>
      <c r="DQ120" s="932">
        <v>24647383</v>
      </c>
      <c r="DR120" s="932"/>
      <c r="DS120" s="932"/>
      <c r="DT120" s="932"/>
      <c r="DU120" s="932"/>
      <c r="DV120" s="933">
        <v>46.2</v>
      </c>
      <c r="DW120" s="933"/>
      <c r="DX120" s="933"/>
      <c r="DY120" s="933"/>
      <c r="DZ120" s="934"/>
    </row>
    <row r="121" spans="1:130" s="230" customFormat="1" ht="26.25" customHeight="1" x14ac:dyDescent="0.15">
      <c r="A121" s="1058"/>
      <c r="B121" s="950"/>
      <c r="C121" s="975" t="s">
        <v>486</v>
      </c>
      <c r="D121" s="976"/>
      <c r="E121" s="976"/>
      <c r="F121" s="976"/>
      <c r="G121" s="976"/>
      <c r="H121" s="976"/>
      <c r="I121" s="976"/>
      <c r="J121" s="976"/>
      <c r="K121" s="976"/>
      <c r="L121" s="976"/>
      <c r="M121" s="976"/>
      <c r="N121" s="976"/>
      <c r="O121" s="976"/>
      <c r="P121" s="976"/>
      <c r="Q121" s="976"/>
      <c r="R121" s="976"/>
      <c r="S121" s="976"/>
      <c r="T121" s="976"/>
      <c r="U121" s="976"/>
      <c r="V121" s="976"/>
      <c r="W121" s="976"/>
      <c r="X121" s="976"/>
      <c r="Y121" s="976"/>
      <c r="Z121" s="977"/>
      <c r="AA121" s="959" t="s">
        <v>427</v>
      </c>
      <c r="AB121" s="960"/>
      <c r="AC121" s="960"/>
      <c r="AD121" s="960"/>
      <c r="AE121" s="961"/>
      <c r="AF121" s="962" t="s">
        <v>427</v>
      </c>
      <c r="AG121" s="960"/>
      <c r="AH121" s="960"/>
      <c r="AI121" s="960"/>
      <c r="AJ121" s="961"/>
      <c r="AK121" s="962" t="s">
        <v>427</v>
      </c>
      <c r="AL121" s="960"/>
      <c r="AM121" s="960"/>
      <c r="AN121" s="960"/>
      <c r="AO121" s="961"/>
      <c r="AP121" s="963" t="s">
        <v>427</v>
      </c>
      <c r="AQ121" s="964"/>
      <c r="AR121" s="964"/>
      <c r="AS121" s="964"/>
      <c r="AT121" s="965"/>
      <c r="AU121" s="995"/>
      <c r="AV121" s="996"/>
      <c r="AW121" s="996"/>
      <c r="AX121" s="996"/>
      <c r="AY121" s="997"/>
      <c r="AZ121" s="923" t="s">
        <v>487</v>
      </c>
      <c r="BA121" s="924"/>
      <c r="BB121" s="924"/>
      <c r="BC121" s="924"/>
      <c r="BD121" s="924"/>
      <c r="BE121" s="924"/>
      <c r="BF121" s="924"/>
      <c r="BG121" s="924"/>
      <c r="BH121" s="924"/>
      <c r="BI121" s="924"/>
      <c r="BJ121" s="924"/>
      <c r="BK121" s="924"/>
      <c r="BL121" s="924"/>
      <c r="BM121" s="924"/>
      <c r="BN121" s="924"/>
      <c r="BO121" s="924"/>
      <c r="BP121" s="925"/>
      <c r="BQ121" s="926">
        <v>17918767</v>
      </c>
      <c r="BR121" s="927"/>
      <c r="BS121" s="927"/>
      <c r="BT121" s="927"/>
      <c r="BU121" s="927"/>
      <c r="BV121" s="927">
        <v>22430960</v>
      </c>
      <c r="BW121" s="927"/>
      <c r="BX121" s="927"/>
      <c r="BY121" s="927"/>
      <c r="BZ121" s="927"/>
      <c r="CA121" s="927">
        <v>25349700</v>
      </c>
      <c r="CB121" s="927"/>
      <c r="CC121" s="927"/>
      <c r="CD121" s="927"/>
      <c r="CE121" s="927"/>
      <c r="CF121" s="921">
        <v>47.5</v>
      </c>
      <c r="CG121" s="922"/>
      <c r="CH121" s="922"/>
      <c r="CI121" s="922"/>
      <c r="CJ121" s="922"/>
      <c r="CK121" s="1010"/>
      <c r="CL121" s="1011"/>
      <c r="CM121" s="1011"/>
      <c r="CN121" s="1011"/>
      <c r="CO121" s="1012"/>
      <c r="CP121" s="1020" t="s">
        <v>488</v>
      </c>
      <c r="CQ121" s="1021"/>
      <c r="CR121" s="1021"/>
      <c r="CS121" s="1021"/>
      <c r="CT121" s="1021"/>
      <c r="CU121" s="1021"/>
      <c r="CV121" s="1021"/>
      <c r="CW121" s="1021"/>
      <c r="CX121" s="1021"/>
      <c r="CY121" s="1021"/>
      <c r="CZ121" s="1021"/>
      <c r="DA121" s="1021"/>
      <c r="DB121" s="1021"/>
      <c r="DC121" s="1021"/>
      <c r="DD121" s="1021"/>
      <c r="DE121" s="1021"/>
      <c r="DF121" s="1022"/>
      <c r="DG121" s="926">
        <v>883471</v>
      </c>
      <c r="DH121" s="927"/>
      <c r="DI121" s="927"/>
      <c r="DJ121" s="927"/>
      <c r="DK121" s="927"/>
      <c r="DL121" s="927">
        <v>768402</v>
      </c>
      <c r="DM121" s="927"/>
      <c r="DN121" s="927"/>
      <c r="DO121" s="927"/>
      <c r="DP121" s="927"/>
      <c r="DQ121" s="927">
        <v>665608</v>
      </c>
      <c r="DR121" s="927"/>
      <c r="DS121" s="927"/>
      <c r="DT121" s="927"/>
      <c r="DU121" s="927"/>
      <c r="DV121" s="928">
        <v>1.2</v>
      </c>
      <c r="DW121" s="928"/>
      <c r="DX121" s="928"/>
      <c r="DY121" s="928"/>
      <c r="DZ121" s="929"/>
    </row>
    <row r="122" spans="1:130" s="230" customFormat="1" ht="26.25" customHeight="1" x14ac:dyDescent="0.15">
      <c r="A122" s="1058"/>
      <c r="B122" s="950"/>
      <c r="C122" s="923" t="s">
        <v>468</v>
      </c>
      <c r="D122" s="924"/>
      <c r="E122" s="924"/>
      <c r="F122" s="924"/>
      <c r="G122" s="924"/>
      <c r="H122" s="924"/>
      <c r="I122" s="924"/>
      <c r="J122" s="924"/>
      <c r="K122" s="924"/>
      <c r="L122" s="924"/>
      <c r="M122" s="924"/>
      <c r="N122" s="924"/>
      <c r="O122" s="924"/>
      <c r="P122" s="924"/>
      <c r="Q122" s="924"/>
      <c r="R122" s="924"/>
      <c r="S122" s="924"/>
      <c r="T122" s="924"/>
      <c r="U122" s="924"/>
      <c r="V122" s="924"/>
      <c r="W122" s="924"/>
      <c r="X122" s="924"/>
      <c r="Y122" s="924"/>
      <c r="Z122" s="925"/>
      <c r="AA122" s="959" t="s">
        <v>427</v>
      </c>
      <c r="AB122" s="960"/>
      <c r="AC122" s="960"/>
      <c r="AD122" s="960"/>
      <c r="AE122" s="961"/>
      <c r="AF122" s="962" t="s">
        <v>427</v>
      </c>
      <c r="AG122" s="960"/>
      <c r="AH122" s="960"/>
      <c r="AI122" s="960"/>
      <c r="AJ122" s="961"/>
      <c r="AK122" s="962" t="s">
        <v>427</v>
      </c>
      <c r="AL122" s="960"/>
      <c r="AM122" s="960"/>
      <c r="AN122" s="960"/>
      <c r="AO122" s="961"/>
      <c r="AP122" s="963" t="s">
        <v>427</v>
      </c>
      <c r="AQ122" s="964"/>
      <c r="AR122" s="964"/>
      <c r="AS122" s="964"/>
      <c r="AT122" s="965"/>
      <c r="AU122" s="995"/>
      <c r="AV122" s="996"/>
      <c r="AW122" s="996"/>
      <c r="AX122" s="996"/>
      <c r="AY122" s="997"/>
      <c r="AZ122" s="974" t="s">
        <v>489</v>
      </c>
      <c r="BA122" s="966"/>
      <c r="BB122" s="966"/>
      <c r="BC122" s="966"/>
      <c r="BD122" s="966"/>
      <c r="BE122" s="966"/>
      <c r="BF122" s="966"/>
      <c r="BG122" s="966"/>
      <c r="BH122" s="966"/>
      <c r="BI122" s="966"/>
      <c r="BJ122" s="966"/>
      <c r="BK122" s="966"/>
      <c r="BL122" s="966"/>
      <c r="BM122" s="966"/>
      <c r="BN122" s="966"/>
      <c r="BO122" s="966"/>
      <c r="BP122" s="967"/>
      <c r="BQ122" s="1000">
        <v>87882355</v>
      </c>
      <c r="BR122" s="1001"/>
      <c r="BS122" s="1001"/>
      <c r="BT122" s="1001"/>
      <c r="BU122" s="1001"/>
      <c r="BV122" s="1001">
        <v>88477438</v>
      </c>
      <c r="BW122" s="1001"/>
      <c r="BX122" s="1001"/>
      <c r="BY122" s="1001"/>
      <c r="BZ122" s="1001"/>
      <c r="CA122" s="1001">
        <v>87364657</v>
      </c>
      <c r="CB122" s="1001"/>
      <c r="CC122" s="1001"/>
      <c r="CD122" s="1001"/>
      <c r="CE122" s="1001"/>
      <c r="CF122" s="1018">
        <v>163.69999999999999</v>
      </c>
      <c r="CG122" s="1019"/>
      <c r="CH122" s="1019"/>
      <c r="CI122" s="1019"/>
      <c r="CJ122" s="1019"/>
      <c r="CK122" s="1010"/>
      <c r="CL122" s="1011"/>
      <c r="CM122" s="1011"/>
      <c r="CN122" s="1011"/>
      <c r="CO122" s="1012"/>
      <c r="CP122" s="1020" t="s">
        <v>490</v>
      </c>
      <c r="CQ122" s="1021"/>
      <c r="CR122" s="1021"/>
      <c r="CS122" s="1021"/>
      <c r="CT122" s="1021"/>
      <c r="CU122" s="1021"/>
      <c r="CV122" s="1021"/>
      <c r="CW122" s="1021"/>
      <c r="CX122" s="1021"/>
      <c r="CY122" s="1021"/>
      <c r="CZ122" s="1021"/>
      <c r="DA122" s="1021"/>
      <c r="DB122" s="1021"/>
      <c r="DC122" s="1021"/>
      <c r="DD122" s="1021"/>
      <c r="DE122" s="1021"/>
      <c r="DF122" s="1022"/>
      <c r="DG122" s="926">
        <v>226358</v>
      </c>
      <c r="DH122" s="927"/>
      <c r="DI122" s="927"/>
      <c r="DJ122" s="927"/>
      <c r="DK122" s="927"/>
      <c r="DL122" s="927">
        <v>239477</v>
      </c>
      <c r="DM122" s="927"/>
      <c r="DN122" s="927"/>
      <c r="DO122" s="927"/>
      <c r="DP122" s="927"/>
      <c r="DQ122" s="927">
        <v>234527</v>
      </c>
      <c r="DR122" s="927"/>
      <c r="DS122" s="927"/>
      <c r="DT122" s="927"/>
      <c r="DU122" s="927"/>
      <c r="DV122" s="928">
        <v>0.4</v>
      </c>
      <c r="DW122" s="928"/>
      <c r="DX122" s="928"/>
      <c r="DY122" s="928"/>
      <c r="DZ122" s="929"/>
    </row>
    <row r="123" spans="1:130" s="230" customFormat="1" ht="26.25" customHeight="1" x14ac:dyDescent="0.15">
      <c r="A123" s="1058"/>
      <c r="B123" s="950"/>
      <c r="C123" s="923" t="s">
        <v>474</v>
      </c>
      <c r="D123" s="924"/>
      <c r="E123" s="924"/>
      <c r="F123" s="924"/>
      <c r="G123" s="924"/>
      <c r="H123" s="924"/>
      <c r="I123" s="924"/>
      <c r="J123" s="924"/>
      <c r="K123" s="924"/>
      <c r="L123" s="924"/>
      <c r="M123" s="924"/>
      <c r="N123" s="924"/>
      <c r="O123" s="924"/>
      <c r="P123" s="924"/>
      <c r="Q123" s="924"/>
      <c r="R123" s="924"/>
      <c r="S123" s="924"/>
      <c r="T123" s="924"/>
      <c r="U123" s="924"/>
      <c r="V123" s="924"/>
      <c r="W123" s="924"/>
      <c r="X123" s="924"/>
      <c r="Y123" s="924"/>
      <c r="Z123" s="925"/>
      <c r="AA123" s="959" t="s">
        <v>491</v>
      </c>
      <c r="AB123" s="960"/>
      <c r="AC123" s="960"/>
      <c r="AD123" s="960"/>
      <c r="AE123" s="961"/>
      <c r="AF123" s="962" t="s">
        <v>491</v>
      </c>
      <c r="AG123" s="960"/>
      <c r="AH123" s="960"/>
      <c r="AI123" s="960"/>
      <c r="AJ123" s="961"/>
      <c r="AK123" s="962" t="s">
        <v>492</v>
      </c>
      <c r="AL123" s="960"/>
      <c r="AM123" s="960"/>
      <c r="AN123" s="960"/>
      <c r="AO123" s="961"/>
      <c r="AP123" s="963" t="s">
        <v>493</v>
      </c>
      <c r="AQ123" s="964"/>
      <c r="AR123" s="964"/>
      <c r="AS123" s="964"/>
      <c r="AT123" s="965"/>
      <c r="AU123" s="998"/>
      <c r="AV123" s="999"/>
      <c r="AW123" s="999"/>
      <c r="AX123" s="999"/>
      <c r="AY123" s="999"/>
      <c r="AZ123" s="251" t="s">
        <v>193</v>
      </c>
      <c r="BA123" s="251"/>
      <c r="BB123" s="251"/>
      <c r="BC123" s="251"/>
      <c r="BD123" s="251"/>
      <c r="BE123" s="251"/>
      <c r="BF123" s="251"/>
      <c r="BG123" s="251"/>
      <c r="BH123" s="251"/>
      <c r="BI123" s="251"/>
      <c r="BJ123" s="251"/>
      <c r="BK123" s="251"/>
      <c r="BL123" s="251"/>
      <c r="BM123" s="251"/>
      <c r="BN123" s="251"/>
      <c r="BO123" s="978" t="s">
        <v>494</v>
      </c>
      <c r="BP123" s="1006"/>
      <c r="BQ123" s="1064">
        <v>128604661</v>
      </c>
      <c r="BR123" s="1065"/>
      <c r="BS123" s="1065"/>
      <c r="BT123" s="1065"/>
      <c r="BU123" s="1065"/>
      <c r="BV123" s="1065">
        <v>136499797</v>
      </c>
      <c r="BW123" s="1065"/>
      <c r="BX123" s="1065"/>
      <c r="BY123" s="1065"/>
      <c r="BZ123" s="1065"/>
      <c r="CA123" s="1065">
        <v>140256996</v>
      </c>
      <c r="CB123" s="1065"/>
      <c r="CC123" s="1065"/>
      <c r="CD123" s="1065"/>
      <c r="CE123" s="1065"/>
      <c r="CF123" s="1002"/>
      <c r="CG123" s="1003"/>
      <c r="CH123" s="1003"/>
      <c r="CI123" s="1003"/>
      <c r="CJ123" s="1004"/>
      <c r="CK123" s="1010"/>
      <c r="CL123" s="1011"/>
      <c r="CM123" s="1011"/>
      <c r="CN123" s="1011"/>
      <c r="CO123" s="1012"/>
      <c r="CP123" s="1020" t="s">
        <v>495</v>
      </c>
      <c r="CQ123" s="1021"/>
      <c r="CR123" s="1021"/>
      <c r="CS123" s="1021"/>
      <c r="CT123" s="1021"/>
      <c r="CU123" s="1021"/>
      <c r="CV123" s="1021"/>
      <c r="CW123" s="1021"/>
      <c r="CX123" s="1021"/>
      <c r="CY123" s="1021"/>
      <c r="CZ123" s="1021"/>
      <c r="DA123" s="1021"/>
      <c r="DB123" s="1021"/>
      <c r="DC123" s="1021"/>
      <c r="DD123" s="1021"/>
      <c r="DE123" s="1021"/>
      <c r="DF123" s="1022"/>
      <c r="DG123" s="959">
        <v>79156</v>
      </c>
      <c r="DH123" s="960"/>
      <c r="DI123" s="960"/>
      <c r="DJ123" s="960"/>
      <c r="DK123" s="961"/>
      <c r="DL123" s="962">
        <v>94145</v>
      </c>
      <c r="DM123" s="960"/>
      <c r="DN123" s="960"/>
      <c r="DO123" s="960"/>
      <c r="DP123" s="961"/>
      <c r="DQ123" s="962">
        <v>79332</v>
      </c>
      <c r="DR123" s="960"/>
      <c r="DS123" s="960"/>
      <c r="DT123" s="960"/>
      <c r="DU123" s="961"/>
      <c r="DV123" s="963">
        <v>0.1</v>
      </c>
      <c r="DW123" s="964"/>
      <c r="DX123" s="964"/>
      <c r="DY123" s="964"/>
      <c r="DZ123" s="965"/>
    </row>
    <row r="124" spans="1:130" s="230" customFormat="1" ht="26.25" customHeight="1" thickBot="1" x14ac:dyDescent="0.2">
      <c r="A124" s="1058"/>
      <c r="B124" s="950"/>
      <c r="C124" s="923" t="s">
        <v>477</v>
      </c>
      <c r="D124" s="924"/>
      <c r="E124" s="924"/>
      <c r="F124" s="924"/>
      <c r="G124" s="924"/>
      <c r="H124" s="924"/>
      <c r="I124" s="924"/>
      <c r="J124" s="924"/>
      <c r="K124" s="924"/>
      <c r="L124" s="924"/>
      <c r="M124" s="924"/>
      <c r="N124" s="924"/>
      <c r="O124" s="924"/>
      <c r="P124" s="924"/>
      <c r="Q124" s="924"/>
      <c r="R124" s="924"/>
      <c r="S124" s="924"/>
      <c r="T124" s="924"/>
      <c r="U124" s="924"/>
      <c r="V124" s="924"/>
      <c r="W124" s="924"/>
      <c r="X124" s="924"/>
      <c r="Y124" s="924"/>
      <c r="Z124" s="925"/>
      <c r="AA124" s="959" t="s">
        <v>491</v>
      </c>
      <c r="AB124" s="960"/>
      <c r="AC124" s="960"/>
      <c r="AD124" s="960"/>
      <c r="AE124" s="961"/>
      <c r="AF124" s="962" t="s">
        <v>496</v>
      </c>
      <c r="AG124" s="960"/>
      <c r="AH124" s="960"/>
      <c r="AI124" s="960"/>
      <c r="AJ124" s="961"/>
      <c r="AK124" s="962" t="s">
        <v>491</v>
      </c>
      <c r="AL124" s="960"/>
      <c r="AM124" s="960"/>
      <c r="AN124" s="960"/>
      <c r="AO124" s="961"/>
      <c r="AP124" s="963" t="s">
        <v>496</v>
      </c>
      <c r="AQ124" s="964"/>
      <c r="AR124" s="964"/>
      <c r="AS124" s="964"/>
      <c r="AT124" s="965"/>
      <c r="AU124" s="1060" t="s">
        <v>497</v>
      </c>
      <c r="AV124" s="1061"/>
      <c r="AW124" s="1061"/>
      <c r="AX124" s="1061"/>
      <c r="AY124" s="1061"/>
      <c r="AZ124" s="1061"/>
      <c r="BA124" s="1061"/>
      <c r="BB124" s="1061"/>
      <c r="BC124" s="1061"/>
      <c r="BD124" s="1061"/>
      <c r="BE124" s="1061"/>
      <c r="BF124" s="1061"/>
      <c r="BG124" s="1061"/>
      <c r="BH124" s="1061"/>
      <c r="BI124" s="1061"/>
      <c r="BJ124" s="1061"/>
      <c r="BK124" s="1061"/>
      <c r="BL124" s="1061"/>
      <c r="BM124" s="1061"/>
      <c r="BN124" s="1061"/>
      <c r="BO124" s="1061"/>
      <c r="BP124" s="1062"/>
      <c r="BQ124" s="1063">
        <v>14.7</v>
      </c>
      <c r="BR124" s="1028"/>
      <c r="BS124" s="1028"/>
      <c r="BT124" s="1028"/>
      <c r="BU124" s="1028"/>
      <c r="BV124" s="1028">
        <v>9.5</v>
      </c>
      <c r="BW124" s="1028"/>
      <c r="BX124" s="1028"/>
      <c r="BY124" s="1028"/>
      <c r="BZ124" s="1028"/>
      <c r="CA124" s="1028">
        <v>2.7</v>
      </c>
      <c r="CB124" s="1028"/>
      <c r="CC124" s="1028"/>
      <c r="CD124" s="1028"/>
      <c r="CE124" s="1028"/>
      <c r="CF124" s="1029"/>
      <c r="CG124" s="1030"/>
      <c r="CH124" s="1030"/>
      <c r="CI124" s="1030"/>
      <c r="CJ124" s="1031"/>
      <c r="CK124" s="1013"/>
      <c r="CL124" s="1013"/>
      <c r="CM124" s="1013"/>
      <c r="CN124" s="1013"/>
      <c r="CO124" s="1014"/>
      <c r="CP124" s="1020" t="s">
        <v>498</v>
      </c>
      <c r="CQ124" s="1021"/>
      <c r="CR124" s="1021"/>
      <c r="CS124" s="1021"/>
      <c r="CT124" s="1021"/>
      <c r="CU124" s="1021"/>
      <c r="CV124" s="1021"/>
      <c r="CW124" s="1021"/>
      <c r="CX124" s="1021"/>
      <c r="CY124" s="1021"/>
      <c r="CZ124" s="1021"/>
      <c r="DA124" s="1021"/>
      <c r="DB124" s="1021"/>
      <c r="DC124" s="1021"/>
      <c r="DD124" s="1021"/>
      <c r="DE124" s="1021"/>
      <c r="DF124" s="1022"/>
      <c r="DG124" s="1005">
        <v>49773</v>
      </c>
      <c r="DH124" s="987"/>
      <c r="DI124" s="987"/>
      <c r="DJ124" s="987"/>
      <c r="DK124" s="988"/>
      <c r="DL124" s="986">
        <v>54975</v>
      </c>
      <c r="DM124" s="987"/>
      <c r="DN124" s="987"/>
      <c r="DO124" s="987"/>
      <c r="DP124" s="988"/>
      <c r="DQ124" s="986">
        <v>48946</v>
      </c>
      <c r="DR124" s="987"/>
      <c r="DS124" s="987"/>
      <c r="DT124" s="987"/>
      <c r="DU124" s="988"/>
      <c r="DV124" s="989">
        <v>0.1</v>
      </c>
      <c r="DW124" s="990"/>
      <c r="DX124" s="990"/>
      <c r="DY124" s="990"/>
      <c r="DZ124" s="991"/>
    </row>
    <row r="125" spans="1:130" s="230" customFormat="1" ht="26.25" customHeight="1" x14ac:dyDescent="0.15">
      <c r="A125" s="1058"/>
      <c r="B125" s="950"/>
      <c r="C125" s="923" t="s">
        <v>479</v>
      </c>
      <c r="D125" s="924"/>
      <c r="E125" s="924"/>
      <c r="F125" s="924"/>
      <c r="G125" s="924"/>
      <c r="H125" s="924"/>
      <c r="I125" s="924"/>
      <c r="J125" s="924"/>
      <c r="K125" s="924"/>
      <c r="L125" s="924"/>
      <c r="M125" s="924"/>
      <c r="N125" s="924"/>
      <c r="O125" s="924"/>
      <c r="P125" s="924"/>
      <c r="Q125" s="924"/>
      <c r="R125" s="924"/>
      <c r="S125" s="924"/>
      <c r="T125" s="924"/>
      <c r="U125" s="924"/>
      <c r="V125" s="924"/>
      <c r="W125" s="924"/>
      <c r="X125" s="924"/>
      <c r="Y125" s="924"/>
      <c r="Z125" s="925"/>
      <c r="AA125" s="959" t="s">
        <v>496</v>
      </c>
      <c r="AB125" s="960"/>
      <c r="AC125" s="960"/>
      <c r="AD125" s="960"/>
      <c r="AE125" s="961"/>
      <c r="AF125" s="962" t="s">
        <v>496</v>
      </c>
      <c r="AG125" s="960"/>
      <c r="AH125" s="960"/>
      <c r="AI125" s="960"/>
      <c r="AJ125" s="961"/>
      <c r="AK125" s="962" t="s">
        <v>491</v>
      </c>
      <c r="AL125" s="960"/>
      <c r="AM125" s="960"/>
      <c r="AN125" s="960"/>
      <c r="AO125" s="961"/>
      <c r="AP125" s="963" t="s">
        <v>496</v>
      </c>
      <c r="AQ125" s="964"/>
      <c r="AR125" s="964"/>
      <c r="AS125" s="964"/>
      <c r="AT125" s="965"/>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3" t="s">
        <v>499</v>
      </c>
      <c r="CL125" s="1008"/>
      <c r="CM125" s="1008"/>
      <c r="CN125" s="1008"/>
      <c r="CO125" s="1009"/>
      <c r="CP125" s="930" t="s">
        <v>500</v>
      </c>
      <c r="CQ125" s="898"/>
      <c r="CR125" s="898"/>
      <c r="CS125" s="898"/>
      <c r="CT125" s="898"/>
      <c r="CU125" s="898"/>
      <c r="CV125" s="898"/>
      <c r="CW125" s="898"/>
      <c r="CX125" s="898"/>
      <c r="CY125" s="898"/>
      <c r="CZ125" s="898"/>
      <c r="DA125" s="898"/>
      <c r="DB125" s="898"/>
      <c r="DC125" s="898"/>
      <c r="DD125" s="898"/>
      <c r="DE125" s="898"/>
      <c r="DF125" s="899"/>
      <c r="DG125" s="931" t="s">
        <v>496</v>
      </c>
      <c r="DH125" s="932"/>
      <c r="DI125" s="932"/>
      <c r="DJ125" s="932"/>
      <c r="DK125" s="932"/>
      <c r="DL125" s="932" t="s">
        <v>496</v>
      </c>
      <c r="DM125" s="932"/>
      <c r="DN125" s="932"/>
      <c r="DO125" s="932"/>
      <c r="DP125" s="932"/>
      <c r="DQ125" s="932" t="s">
        <v>496</v>
      </c>
      <c r="DR125" s="932"/>
      <c r="DS125" s="932"/>
      <c r="DT125" s="932"/>
      <c r="DU125" s="932"/>
      <c r="DV125" s="933" t="s">
        <v>496</v>
      </c>
      <c r="DW125" s="933"/>
      <c r="DX125" s="933"/>
      <c r="DY125" s="933"/>
      <c r="DZ125" s="934"/>
    </row>
    <row r="126" spans="1:130" s="230" customFormat="1" ht="26.25" customHeight="1" thickBot="1" x14ac:dyDescent="0.2">
      <c r="A126" s="1058"/>
      <c r="B126" s="950"/>
      <c r="C126" s="923" t="s">
        <v>481</v>
      </c>
      <c r="D126" s="924"/>
      <c r="E126" s="924"/>
      <c r="F126" s="924"/>
      <c r="G126" s="924"/>
      <c r="H126" s="924"/>
      <c r="I126" s="924"/>
      <c r="J126" s="924"/>
      <c r="K126" s="924"/>
      <c r="L126" s="924"/>
      <c r="M126" s="924"/>
      <c r="N126" s="924"/>
      <c r="O126" s="924"/>
      <c r="P126" s="924"/>
      <c r="Q126" s="924"/>
      <c r="R126" s="924"/>
      <c r="S126" s="924"/>
      <c r="T126" s="924"/>
      <c r="U126" s="924"/>
      <c r="V126" s="924"/>
      <c r="W126" s="924"/>
      <c r="X126" s="924"/>
      <c r="Y126" s="924"/>
      <c r="Z126" s="925"/>
      <c r="AA126" s="959">
        <v>4607</v>
      </c>
      <c r="AB126" s="960"/>
      <c r="AC126" s="960"/>
      <c r="AD126" s="960"/>
      <c r="AE126" s="961"/>
      <c r="AF126" s="962">
        <v>4606</v>
      </c>
      <c r="AG126" s="960"/>
      <c r="AH126" s="960"/>
      <c r="AI126" s="960"/>
      <c r="AJ126" s="961"/>
      <c r="AK126" s="962">
        <v>5338</v>
      </c>
      <c r="AL126" s="960"/>
      <c r="AM126" s="960"/>
      <c r="AN126" s="960"/>
      <c r="AO126" s="961"/>
      <c r="AP126" s="963">
        <v>0</v>
      </c>
      <c r="AQ126" s="964"/>
      <c r="AR126" s="964"/>
      <c r="AS126" s="964"/>
      <c r="AT126" s="965"/>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4"/>
      <c r="CL126" s="1011"/>
      <c r="CM126" s="1011"/>
      <c r="CN126" s="1011"/>
      <c r="CO126" s="1012"/>
      <c r="CP126" s="923" t="s">
        <v>501</v>
      </c>
      <c r="CQ126" s="924"/>
      <c r="CR126" s="924"/>
      <c r="CS126" s="924"/>
      <c r="CT126" s="924"/>
      <c r="CU126" s="924"/>
      <c r="CV126" s="924"/>
      <c r="CW126" s="924"/>
      <c r="CX126" s="924"/>
      <c r="CY126" s="924"/>
      <c r="CZ126" s="924"/>
      <c r="DA126" s="924"/>
      <c r="DB126" s="924"/>
      <c r="DC126" s="924"/>
      <c r="DD126" s="924"/>
      <c r="DE126" s="924"/>
      <c r="DF126" s="925"/>
      <c r="DG126" s="926">
        <v>2739092</v>
      </c>
      <c r="DH126" s="927"/>
      <c r="DI126" s="927"/>
      <c r="DJ126" s="927"/>
      <c r="DK126" s="927"/>
      <c r="DL126" s="927">
        <v>1893840</v>
      </c>
      <c r="DM126" s="927"/>
      <c r="DN126" s="927"/>
      <c r="DO126" s="927"/>
      <c r="DP126" s="927"/>
      <c r="DQ126" s="927">
        <v>1330589</v>
      </c>
      <c r="DR126" s="927"/>
      <c r="DS126" s="927"/>
      <c r="DT126" s="927"/>
      <c r="DU126" s="927"/>
      <c r="DV126" s="928">
        <v>2.5</v>
      </c>
      <c r="DW126" s="928"/>
      <c r="DX126" s="928"/>
      <c r="DY126" s="928"/>
      <c r="DZ126" s="929"/>
    </row>
    <row r="127" spans="1:130" s="230" customFormat="1" ht="26.25" customHeight="1" x14ac:dyDescent="0.15">
      <c r="A127" s="1059"/>
      <c r="B127" s="952"/>
      <c r="C127" s="974" t="s">
        <v>502</v>
      </c>
      <c r="D127" s="966"/>
      <c r="E127" s="966"/>
      <c r="F127" s="966"/>
      <c r="G127" s="966"/>
      <c r="H127" s="966"/>
      <c r="I127" s="966"/>
      <c r="J127" s="966"/>
      <c r="K127" s="966"/>
      <c r="L127" s="966"/>
      <c r="M127" s="966"/>
      <c r="N127" s="966"/>
      <c r="O127" s="966"/>
      <c r="P127" s="966"/>
      <c r="Q127" s="966"/>
      <c r="R127" s="966"/>
      <c r="S127" s="966"/>
      <c r="T127" s="966"/>
      <c r="U127" s="966"/>
      <c r="V127" s="966"/>
      <c r="W127" s="966"/>
      <c r="X127" s="966"/>
      <c r="Y127" s="966"/>
      <c r="Z127" s="967"/>
      <c r="AA127" s="959">
        <v>17692</v>
      </c>
      <c r="AB127" s="960"/>
      <c r="AC127" s="960"/>
      <c r="AD127" s="960"/>
      <c r="AE127" s="961"/>
      <c r="AF127" s="962">
        <v>114710</v>
      </c>
      <c r="AG127" s="960"/>
      <c r="AH127" s="960"/>
      <c r="AI127" s="960"/>
      <c r="AJ127" s="961"/>
      <c r="AK127" s="962">
        <v>18902</v>
      </c>
      <c r="AL127" s="960"/>
      <c r="AM127" s="960"/>
      <c r="AN127" s="960"/>
      <c r="AO127" s="961"/>
      <c r="AP127" s="963">
        <v>0</v>
      </c>
      <c r="AQ127" s="964"/>
      <c r="AR127" s="964"/>
      <c r="AS127" s="964"/>
      <c r="AT127" s="965"/>
      <c r="AU127" s="232"/>
      <c r="AV127" s="232"/>
      <c r="AW127" s="232"/>
      <c r="AX127" s="1032" t="s">
        <v>503</v>
      </c>
      <c r="AY127" s="1033"/>
      <c r="AZ127" s="1033"/>
      <c r="BA127" s="1033"/>
      <c r="BB127" s="1033"/>
      <c r="BC127" s="1033"/>
      <c r="BD127" s="1033"/>
      <c r="BE127" s="1034"/>
      <c r="BF127" s="1035" t="s">
        <v>504</v>
      </c>
      <c r="BG127" s="1033"/>
      <c r="BH127" s="1033"/>
      <c r="BI127" s="1033"/>
      <c r="BJ127" s="1033"/>
      <c r="BK127" s="1033"/>
      <c r="BL127" s="1034"/>
      <c r="BM127" s="1035" t="s">
        <v>505</v>
      </c>
      <c r="BN127" s="1033"/>
      <c r="BO127" s="1033"/>
      <c r="BP127" s="1033"/>
      <c r="BQ127" s="1033"/>
      <c r="BR127" s="1033"/>
      <c r="BS127" s="1034"/>
      <c r="BT127" s="1035" t="s">
        <v>506</v>
      </c>
      <c r="BU127" s="1033"/>
      <c r="BV127" s="1033"/>
      <c r="BW127" s="1033"/>
      <c r="BX127" s="1033"/>
      <c r="BY127" s="1033"/>
      <c r="BZ127" s="1056"/>
      <c r="CA127" s="232"/>
      <c r="CB127" s="232"/>
      <c r="CC127" s="232"/>
      <c r="CD127" s="255"/>
      <c r="CE127" s="255"/>
      <c r="CF127" s="255"/>
      <c r="CG127" s="232"/>
      <c r="CH127" s="232"/>
      <c r="CI127" s="232"/>
      <c r="CJ127" s="254"/>
      <c r="CK127" s="1024"/>
      <c r="CL127" s="1011"/>
      <c r="CM127" s="1011"/>
      <c r="CN127" s="1011"/>
      <c r="CO127" s="1012"/>
      <c r="CP127" s="923" t="s">
        <v>507</v>
      </c>
      <c r="CQ127" s="924"/>
      <c r="CR127" s="924"/>
      <c r="CS127" s="924"/>
      <c r="CT127" s="924"/>
      <c r="CU127" s="924"/>
      <c r="CV127" s="924"/>
      <c r="CW127" s="924"/>
      <c r="CX127" s="924"/>
      <c r="CY127" s="924"/>
      <c r="CZ127" s="924"/>
      <c r="DA127" s="924"/>
      <c r="DB127" s="924"/>
      <c r="DC127" s="924"/>
      <c r="DD127" s="924"/>
      <c r="DE127" s="924"/>
      <c r="DF127" s="925"/>
      <c r="DG127" s="926" t="s">
        <v>496</v>
      </c>
      <c r="DH127" s="927"/>
      <c r="DI127" s="927"/>
      <c r="DJ127" s="927"/>
      <c r="DK127" s="927"/>
      <c r="DL127" s="927" t="s">
        <v>401</v>
      </c>
      <c r="DM127" s="927"/>
      <c r="DN127" s="927"/>
      <c r="DO127" s="927"/>
      <c r="DP127" s="927"/>
      <c r="DQ127" s="927" t="s">
        <v>496</v>
      </c>
      <c r="DR127" s="927"/>
      <c r="DS127" s="927"/>
      <c r="DT127" s="927"/>
      <c r="DU127" s="927"/>
      <c r="DV127" s="928" t="s">
        <v>491</v>
      </c>
      <c r="DW127" s="928"/>
      <c r="DX127" s="928"/>
      <c r="DY127" s="928"/>
      <c r="DZ127" s="929"/>
    </row>
    <row r="128" spans="1:130" s="230" customFormat="1" ht="26.25" customHeight="1" thickBot="1" x14ac:dyDescent="0.2">
      <c r="A128" s="1042" t="s">
        <v>508</v>
      </c>
      <c r="B128" s="1043"/>
      <c r="C128" s="1043"/>
      <c r="D128" s="1043"/>
      <c r="E128" s="1043"/>
      <c r="F128" s="1043"/>
      <c r="G128" s="1043"/>
      <c r="H128" s="1043"/>
      <c r="I128" s="1043"/>
      <c r="J128" s="1043"/>
      <c r="K128" s="1043"/>
      <c r="L128" s="1043"/>
      <c r="M128" s="1043"/>
      <c r="N128" s="1043"/>
      <c r="O128" s="1043"/>
      <c r="P128" s="1043"/>
      <c r="Q128" s="1043"/>
      <c r="R128" s="1043"/>
      <c r="S128" s="1043"/>
      <c r="T128" s="1043"/>
      <c r="U128" s="1043"/>
      <c r="V128" s="1043"/>
      <c r="W128" s="1044" t="s">
        <v>509</v>
      </c>
      <c r="X128" s="1044"/>
      <c r="Y128" s="1044"/>
      <c r="Z128" s="1045"/>
      <c r="AA128" s="1046">
        <v>2276138</v>
      </c>
      <c r="AB128" s="1047"/>
      <c r="AC128" s="1047"/>
      <c r="AD128" s="1047"/>
      <c r="AE128" s="1048"/>
      <c r="AF128" s="1049">
        <v>2510520</v>
      </c>
      <c r="AG128" s="1047"/>
      <c r="AH128" s="1047"/>
      <c r="AI128" s="1047"/>
      <c r="AJ128" s="1048"/>
      <c r="AK128" s="1049">
        <v>2450137</v>
      </c>
      <c r="AL128" s="1047"/>
      <c r="AM128" s="1047"/>
      <c r="AN128" s="1047"/>
      <c r="AO128" s="1048"/>
      <c r="AP128" s="1050"/>
      <c r="AQ128" s="1051"/>
      <c r="AR128" s="1051"/>
      <c r="AS128" s="1051"/>
      <c r="AT128" s="1052"/>
      <c r="AU128" s="232"/>
      <c r="AV128" s="232"/>
      <c r="AW128" s="232"/>
      <c r="AX128" s="897" t="s">
        <v>510</v>
      </c>
      <c r="AY128" s="898"/>
      <c r="AZ128" s="898"/>
      <c r="BA128" s="898"/>
      <c r="BB128" s="898"/>
      <c r="BC128" s="898"/>
      <c r="BD128" s="898"/>
      <c r="BE128" s="899"/>
      <c r="BF128" s="1053" t="s">
        <v>496</v>
      </c>
      <c r="BG128" s="1054"/>
      <c r="BH128" s="1054"/>
      <c r="BI128" s="1054"/>
      <c r="BJ128" s="1054"/>
      <c r="BK128" s="1054"/>
      <c r="BL128" s="1055"/>
      <c r="BM128" s="1053">
        <v>11.25</v>
      </c>
      <c r="BN128" s="1054"/>
      <c r="BO128" s="1054"/>
      <c r="BP128" s="1054"/>
      <c r="BQ128" s="1054"/>
      <c r="BR128" s="1054"/>
      <c r="BS128" s="1055"/>
      <c r="BT128" s="1053">
        <v>20</v>
      </c>
      <c r="BU128" s="1054"/>
      <c r="BV128" s="1054"/>
      <c r="BW128" s="1054"/>
      <c r="BX128" s="1054"/>
      <c r="BY128" s="1054"/>
      <c r="BZ128" s="1077"/>
      <c r="CA128" s="255"/>
      <c r="CB128" s="255"/>
      <c r="CC128" s="255"/>
      <c r="CD128" s="255"/>
      <c r="CE128" s="255"/>
      <c r="CF128" s="255"/>
      <c r="CG128" s="232"/>
      <c r="CH128" s="232"/>
      <c r="CI128" s="232"/>
      <c r="CJ128" s="254"/>
      <c r="CK128" s="1025"/>
      <c r="CL128" s="1026"/>
      <c r="CM128" s="1026"/>
      <c r="CN128" s="1026"/>
      <c r="CO128" s="1027"/>
      <c r="CP128" s="1036" t="s">
        <v>511</v>
      </c>
      <c r="CQ128" s="726"/>
      <c r="CR128" s="726"/>
      <c r="CS128" s="726"/>
      <c r="CT128" s="726"/>
      <c r="CU128" s="726"/>
      <c r="CV128" s="726"/>
      <c r="CW128" s="726"/>
      <c r="CX128" s="726"/>
      <c r="CY128" s="726"/>
      <c r="CZ128" s="726"/>
      <c r="DA128" s="726"/>
      <c r="DB128" s="726"/>
      <c r="DC128" s="726"/>
      <c r="DD128" s="726"/>
      <c r="DE128" s="726"/>
      <c r="DF128" s="1037"/>
      <c r="DG128" s="1038" t="s">
        <v>491</v>
      </c>
      <c r="DH128" s="1039"/>
      <c r="DI128" s="1039"/>
      <c r="DJ128" s="1039"/>
      <c r="DK128" s="1039"/>
      <c r="DL128" s="1039" t="s">
        <v>491</v>
      </c>
      <c r="DM128" s="1039"/>
      <c r="DN128" s="1039"/>
      <c r="DO128" s="1039"/>
      <c r="DP128" s="1039"/>
      <c r="DQ128" s="1039" t="s">
        <v>496</v>
      </c>
      <c r="DR128" s="1039"/>
      <c r="DS128" s="1039"/>
      <c r="DT128" s="1039"/>
      <c r="DU128" s="1039"/>
      <c r="DV128" s="1040" t="s">
        <v>496</v>
      </c>
      <c r="DW128" s="1040"/>
      <c r="DX128" s="1040"/>
      <c r="DY128" s="1040"/>
      <c r="DZ128" s="1041"/>
    </row>
    <row r="129" spans="1:131" s="230" customFormat="1" ht="26.25" customHeight="1" x14ac:dyDescent="0.15">
      <c r="A129" s="935" t="s">
        <v>110</v>
      </c>
      <c r="B129" s="936"/>
      <c r="C129" s="936"/>
      <c r="D129" s="936"/>
      <c r="E129" s="936"/>
      <c r="F129" s="936"/>
      <c r="G129" s="936"/>
      <c r="H129" s="936"/>
      <c r="I129" s="936"/>
      <c r="J129" s="936"/>
      <c r="K129" s="936"/>
      <c r="L129" s="936"/>
      <c r="M129" s="936"/>
      <c r="N129" s="936"/>
      <c r="O129" s="936"/>
      <c r="P129" s="936"/>
      <c r="Q129" s="936"/>
      <c r="R129" s="936"/>
      <c r="S129" s="936"/>
      <c r="T129" s="936"/>
      <c r="U129" s="936"/>
      <c r="V129" s="936"/>
      <c r="W129" s="1071" t="s">
        <v>512</v>
      </c>
      <c r="X129" s="1072"/>
      <c r="Y129" s="1072"/>
      <c r="Z129" s="1073"/>
      <c r="AA129" s="959">
        <v>60146664</v>
      </c>
      <c r="AB129" s="960"/>
      <c r="AC129" s="960"/>
      <c r="AD129" s="960"/>
      <c r="AE129" s="961"/>
      <c r="AF129" s="962">
        <v>62017428</v>
      </c>
      <c r="AG129" s="960"/>
      <c r="AH129" s="960"/>
      <c r="AI129" s="960"/>
      <c r="AJ129" s="961"/>
      <c r="AK129" s="962">
        <v>60708743</v>
      </c>
      <c r="AL129" s="960"/>
      <c r="AM129" s="960"/>
      <c r="AN129" s="960"/>
      <c r="AO129" s="961"/>
      <c r="AP129" s="1074"/>
      <c r="AQ129" s="1075"/>
      <c r="AR129" s="1075"/>
      <c r="AS129" s="1075"/>
      <c r="AT129" s="1076"/>
      <c r="AU129" s="233"/>
      <c r="AV129" s="233"/>
      <c r="AW129" s="233"/>
      <c r="AX129" s="1066" t="s">
        <v>513</v>
      </c>
      <c r="AY129" s="924"/>
      <c r="AZ129" s="924"/>
      <c r="BA129" s="924"/>
      <c r="BB129" s="924"/>
      <c r="BC129" s="924"/>
      <c r="BD129" s="924"/>
      <c r="BE129" s="925"/>
      <c r="BF129" s="1067" t="s">
        <v>496</v>
      </c>
      <c r="BG129" s="1068"/>
      <c r="BH129" s="1068"/>
      <c r="BI129" s="1068"/>
      <c r="BJ129" s="1068"/>
      <c r="BK129" s="1068"/>
      <c r="BL129" s="1069"/>
      <c r="BM129" s="1067">
        <v>16.25</v>
      </c>
      <c r="BN129" s="1068"/>
      <c r="BO129" s="1068"/>
      <c r="BP129" s="1068"/>
      <c r="BQ129" s="1068"/>
      <c r="BR129" s="1068"/>
      <c r="BS129" s="1069"/>
      <c r="BT129" s="1067">
        <v>30</v>
      </c>
      <c r="BU129" s="1068"/>
      <c r="BV129" s="1068"/>
      <c r="BW129" s="1068"/>
      <c r="BX129" s="1068"/>
      <c r="BY129" s="1068"/>
      <c r="BZ129" s="1070"/>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5" t="s">
        <v>514</v>
      </c>
      <c r="B130" s="936"/>
      <c r="C130" s="936"/>
      <c r="D130" s="936"/>
      <c r="E130" s="936"/>
      <c r="F130" s="936"/>
      <c r="G130" s="936"/>
      <c r="H130" s="936"/>
      <c r="I130" s="936"/>
      <c r="J130" s="936"/>
      <c r="K130" s="936"/>
      <c r="L130" s="936"/>
      <c r="M130" s="936"/>
      <c r="N130" s="936"/>
      <c r="O130" s="936"/>
      <c r="P130" s="936"/>
      <c r="Q130" s="936"/>
      <c r="R130" s="936"/>
      <c r="S130" s="936"/>
      <c r="T130" s="936"/>
      <c r="U130" s="936"/>
      <c r="V130" s="936"/>
      <c r="W130" s="1071" t="s">
        <v>515</v>
      </c>
      <c r="X130" s="1072"/>
      <c r="Y130" s="1072"/>
      <c r="Z130" s="1073"/>
      <c r="AA130" s="959">
        <v>7747189</v>
      </c>
      <c r="AB130" s="960"/>
      <c r="AC130" s="960"/>
      <c r="AD130" s="960"/>
      <c r="AE130" s="961"/>
      <c r="AF130" s="962">
        <v>7282120</v>
      </c>
      <c r="AG130" s="960"/>
      <c r="AH130" s="960"/>
      <c r="AI130" s="960"/>
      <c r="AJ130" s="961"/>
      <c r="AK130" s="962">
        <v>7353989</v>
      </c>
      <c r="AL130" s="960"/>
      <c r="AM130" s="960"/>
      <c r="AN130" s="960"/>
      <c r="AO130" s="961"/>
      <c r="AP130" s="1074"/>
      <c r="AQ130" s="1075"/>
      <c r="AR130" s="1075"/>
      <c r="AS130" s="1075"/>
      <c r="AT130" s="1076"/>
      <c r="AU130" s="233"/>
      <c r="AV130" s="233"/>
      <c r="AW130" s="233"/>
      <c r="AX130" s="1066" t="s">
        <v>516</v>
      </c>
      <c r="AY130" s="924"/>
      <c r="AZ130" s="924"/>
      <c r="BA130" s="924"/>
      <c r="BB130" s="924"/>
      <c r="BC130" s="924"/>
      <c r="BD130" s="924"/>
      <c r="BE130" s="925"/>
      <c r="BF130" s="1102">
        <v>2.2999999999999998</v>
      </c>
      <c r="BG130" s="1103"/>
      <c r="BH130" s="1103"/>
      <c r="BI130" s="1103"/>
      <c r="BJ130" s="1103"/>
      <c r="BK130" s="1103"/>
      <c r="BL130" s="1104"/>
      <c r="BM130" s="1102">
        <v>25</v>
      </c>
      <c r="BN130" s="1103"/>
      <c r="BO130" s="1103"/>
      <c r="BP130" s="1103"/>
      <c r="BQ130" s="1103"/>
      <c r="BR130" s="1103"/>
      <c r="BS130" s="1104"/>
      <c r="BT130" s="1102">
        <v>35</v>
      </c>
      <c r="BU130" s="1103"/>
      <c r="BV130" s="1103"/>
      <c r="BW130" s="1103"/>
      <c r="BX130" s="1103"/>
      <c r="BY130" s="1103"/>
      <c r="BZ130" s="1105"/>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6"/>
      <c r="B131" s="1107"/>
      <c r="C131" s="1107"/>
      <c r="D131" s="1107"/>
      <c r="E131" s="1107"/>
      <c r="F131" s="1107"/>
      <c r="G131" s="1107"/>
      <c r="H131" s="1107"/>
      <c r="I131" s="1107"/>
      <c r="J131" s="1107"/>
      <c r="K131" s="1107"/>
      <c r="L131" s="1107"/>
      <c r="M131" s="1107"/>
      <c r="N131" s="1107"/>
      <c r="O131" s="1107"/>
      <c r="P131" s="1107"/>
      <c r="Q131" s="1107"/>
      <c r="R131" s="1107"/>
      <c r="S131" s="1107"/>
      <c r="T131" s="1107"/>
      <c r="U131" s="1107"/>
      <c r="V131" s="1107"/>
      <c r="W131" s="1108" t="s">
        <v>517</v>
      </c>
      <c r="X131" s="1109"/>
      <c r="Y131" s="1109"/>
      <c r="Z131" s="1110"/>
      <c r="AA131" s="1005">
        <v>52399475</v>
      </c>
      <c r="AB131" s="987"/>
      <c r="AC131" s="987"/>
      <c r="AD131" s="987"/>
      <c r="AE131" s="988"/>
      <c r="AF131" s="986">
        <v>54735308</v>
      </c>
      <c r="AG131" s="987"/>
      <c r="AH131" s="987"/>
      <c r="AI131" s="987"/>
      <c r="AJ131" s="988"/>
      <c r="AK131" s="986">
        <v>53354754</v>
      </c>
      <c r="AL131" s="987"/>
      <c r="AM131" s="987"/>
      <c r="AN131" s="987"/>
      <c r="AO131" s="988"/>
      <c r="AP131" s="1111"/>
      <c r="AQ131" s="1112"/>
      <c r="AR131" s="1112"/>
      <c r="AS131" s="1112"/>
      <c r="AT131" s="1113"/>
      <c r="AU131" s="233"/>
      <c r="AV131" s="233"/>
      <c r="AW131" s="233"/>
      <c r="AX131" s="1084" t="s">
        <v>518</v>
      </c>
      <c r="AY131" s="726"/>
      <c r="AZ131" s="726"/>
      <c r="BA131" s="726"/>
      <c r="BB131" s="726"/>
      <c r="BC131" s="726"/>
      <c r="BD131" s="726"/>
      <c r="BE131" s="1037"/>
      <c r="BF131" s="1085">
        <v>2.7</v>
      </c>
      <c r="BG131" s="1086"/>
      <c r="BH131" s="1086"/>
      <c r="BI131" s="1086"/>
      <c r="BJ131" s="1086"/>
      <c r="BK131" s="1086"/>
      <c r="BL131" s="1087"/>
      <c r="BM131" s="1085">
        <v>350</v>
      </c>
      <c r="BN131" s="1086"/>
      <c r="BO131" s="1086"/>
      <c r="BP131" s="1086"/>
      <c r="BQ131" s="1086"/>
      <c r="BR131" s="1086"/>
      <c r="BS131" s="1087"/>
      <c r="BT131" s="1088"/>
      <c r="BU131" s="1089"/>
      <c r="BV131" s="1089"/>
      <c r="BW131" s="1089"/>
      <c r="BX131" s="1089"/>
      <c r="BY131" s="1089"/>
      <c r="BZ131" s="1090"/>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1" t="s">
        <v>519</v>
      </c>
      <c r="B132" s="1092"/>
      <c r="C132" s="1092"/>
      <c r="D132" s="1092"/>
      <c r="E132" s="1092"/>
      <c r="F132" s="1092"/>
      <c r="G132" s="1092"/>
      <c r="H132" s="1092"/>
      <c r="I132" s="1092"/>
      <c r="J132" s="1092"/>
      <c r="K132" s="1092"/>
      <c r="L132" s="1092"/>
      <c r="M132" s="1092"/>
      <c r="N132" s="1092"/>
      <c r="O132" s="1092"/>
      <c r="P132" s="1092"/>
      <c r="Q132" s="1092"/>
      <c r="R132" s="1092"/>
      <c r="S132" s="1092"/>
      <c r="T132" s="1092"/>
      <c r="U132" s="1092"/>
      <c r="V132" s="1095" t="s">
        <v>520</v>
      </c>
      <c r="W132" s="1095"/>
      <c r="X132" s="1095"/>
      <c r="Y132" s="1095"/>
      <c r="Z132" s="1096"/>
      <c r="AA132" s="1097">
        <v>1.2811650560000001</v>
      </c>
      <c r="AB132" s="1098"/>
      <c r="AC132" s="1098"/>
      <c r="AD132" s="1098"/>
      <c r="AE132" s="1099"/>
      <c r="AF132" s="1100">
        <v>2.2612404910000001</v>
      </c>
      <c r="AG132" s="1098"/>
      <c r="AH132" s="1098"/>
      <c r="AI132" s="1098"/>
      <c r="AJ132" s="1099"/>
      <c r="AK132" s="1100">
        <v>3.5601137089999999</v>
      </c>
      <c r="AL132" s="1098"/>
      <c r="AM132" s="1098"/>
      <c r="AN132" s="1098"/>
      <c r="AO132" s="1099"/>
      <c r="AP132" s="1002"/>
      <c r="AQ132" s="1003"/>
      <c r="AR132" s="1003"/>
      <c r="AS132" s="1003"/>
      <c r="AT132" s="1101"/>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3"/>
      <c r="B133" s="1094"/>
      <c r="C133" s="1094"/>
      <c r="D133" s="1094"/>
      <c r="E133" s="1094"/>
      <c r="F133" s="1094"/>
      <c r="G133" s="1094"/>
      <c r="H133" s="1094"/>
      <c r="I133" s="1094"/>
      <c r="J133" s="1094"/>
      <c r="K133" s="1094"/>
      <c r="L133" s="1094"/>
      <c r="M133" s="1094"/>
      <c r="N133" s="1094"/>
      <c r="O133" s="1094"/>
      <c r="P133" s="1094"/>
      <c r="Q133" s="1094"/>
      <c r="R133" s="1094"/>
      <c r="S133" s="1094"/>
      <c r="T133" s="1094"/>
      <c r="U133" s="1094"/>
      <c r="V133" s="1078" t="s">
        <v>521</v>
      </c>
      <c r="W133" s="1078"/>
      <c r="X133" s="1078"/>
      <c r="Y133" s="1078"/>
      <c r="Z133" s="1079"/>
      <c r="AA133" s="1080">
        <v>1.1000000000000001</v>
      </c>
      <c r="AB133" s="1081"/>
      <c r="AC133" s="1081"/>
      <c r="AD133" s="1081"/>
      <c r="AE133" s="1082"/>
      <c r="AF133" s="1080">
        <v>1.4</v>
      </c>
      <c r="AG133" s="1081"/>
      <c r="AH133" s="1081"/>
      <c r="AI133" s="1081"/>
      <c r="AJ133" s="1082"/>
      <c r="AK133" s="1080">
        <v>2.2999999999999998</v>
      </c>
      <c r="AL133" s="1081"/>
      <c r="AM133" s="1081"/>
      <c r="AN133" s="1081"/>
      <c r="AO133" s="1082"/>
      <c r="AP133" s="1029"/>
      <c r="AQ133" s="1030"/>
      <c r="AR133" s="1030"/>
      <c r="AS133" s="1030"/>
      <c r="AT133" s="1083"/>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ftxVJ5Etf+VnPhlFHDjhx3PCqJ7moVG1i0I0MY8ZJTAalwn1igl/s5yKR54bAp7uGESADbd+GAWvWXMnDySe0g==" saltValue="Rd/8Clbupyf++E2IpjvOi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69C6-22F8-4E9B-A2B8-8A73CFE7CA08}">
  <sheetPr>
    <pageSetUpPr fitToPage="1"/>
  </sheetPr>
  <dimension ref="A1:DQ105"/>
  <sheetViews>
    <sheetView showGridLines="0" view="pageBreakPreview" zoomScale="70" zoomScaleNormal="85" zoomScaleSheetLayoutView="70" workbookViewId="0">
      <selection activeCell="CK73" sqref="CK73"/>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522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aSjlD21Cm6/6YHxSX74TjDuWR6ABicdtJodAk8sqtPW1GnI7IgkRqs97bGYLj+cDEcZtg/QgiZ/EMVEnOaJKg==" saltValue="Hhx5Oos9ubLKek53A6Wk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13" zoomScale="70" zoomScaleNormal="70" zoomScaleSheetLayoutView="55" workbookViewId="0">
      <selection activeCell="BG5" sqref="BG5"/>
    </sheetView>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88PFDPJaMg40fofl3tcwTVZppbpTpo+tlbb+AzRdxK2+q1U0532QHdhI3Bpbt2ykVx7HoD1wrPRPpoigBZevzg==" saltValue="Esz0Z8G/wYIstb2j2YiDPA==" spinCount="100000" sheet="1" objects="1" scenarios="1"/>
  <dataConsolidate/>
  <phoneticPr fontId="2"/>
  <printOptions horizontalCentered="1" verticalCentered="1"/>
  <pageMargins left="0" right="0" top="0" bottom="0" header="0" footer="0"/>
  <pageSetup paperSize="9" scale="48"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523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524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5" t="s">
        <v>525</v>
      </c>
      <c r="AP7" s="272"/>
      <c r="AQ7" s="273" t="s">
        <v>526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6"/>
      <c r="AP8" s="278" t="s">
        <v>527</v>
      </c>
      <c r="AQ8" s="279" t="s">
        <v>528</v>
      </c>
      <c r="AR8" s="280" t="s">
        <v>529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7" t="s">
        <v>530</v>
      </c>
      <c r="AL9" s="1118"/>
      <c r="AM9" s="1118"/>
      <c r="AN9" s="1119"/>
      <c r="AO9" s="281">
        <v>18880859</v>
      </c>
      <c r="AP9" s="281">
        <v>69737</v>
      </c>
      <c r="AQ9" s="282">
        <v>63571</v>
      </c>
      <c r="AR9" s="283">
        <v>9.6999999999999993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7" t="s">
        <v>531</v>
      </c>
      <c r="AL10" s="1118"/>
      <c r="AM10" s="1118"/>
      <c r="AN10" s="1119"/>
      <c r="AO10" s="284">
        <v>45867</v>
      </c>
      <c r="AP10" s="284">
        <v>169</v>
      </c>
      <c r="AQ10" s="285">
        <v>1690</v>
      </c>
      <c r="AR10" s="286">
        <v>-90</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7" t="s">
        <v>532</v>
      </c>
      <c r="AL11" s="1118"/>
      <c r="AM11" s="1118"/>
      <c r="AN11" s="1119"/>
      <c r="AO11" s="284" t="s">
        <v>533</v>
      </c>
      <c r="AP11" s="284" t="s">
        <v>533</v>
      </c>
      <c r="AQ11" s="285">
        <v>679</v>
      </c>
      <c r="AR11" s="286" t="s">
        <v>533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7" t="s">
        <v>534</v>
      </c>
      <c r="AL12" s="1118"/>
      <c r="AM12" s="1118"/>
      <c r="AN12" s="1119"/>
      <c r="AO12" s="284" t="s">
        <v>533</v>
      </c>
      <c r="AP12" s="284" t="s">
        <v>533</v>
      </c>
      <c r="AQ12" s="285">
        <v>23</v>
      </c>
      <c r="AR12" s="286" t="s">
        <v>533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7" t="s">
        <v>535</v>
      </c>
      <c r="AL13" s="1118"/>
      <c r="AM13" s="1118"/>
      <c r="AN13" s="1119"/>
      <c r="AO13" s="284">
        <v>453238</v>
      </c>
      <c r="AP13" s="284">
        <v>1674</v>
      </c>
      <c r="AQ13" s="285">
        <v>1992</v>
      </c>
      <c r="AR13" s="286">
        <v>-16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7" t="s">
        <v>536</v>
      </c>
      <c r="AL14" s="1118"/>
      <c r="AM14" s="1118"/>
      <c r="AN14" s="1119"/>
      <c r="AO14" s="284">
        <v>292679</v>
      </c>
      <c r="AP14" s="284">
        <v>1081</v>
      </c>
      <c r="AQ14" s="285">
        <v>1254</v>
      </c>
      <c r="AR14" s="286">
        <v>-13.8</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20" t="s">
        <v>537</v>
      </c>
      <c r="AL15" s="1121"/>
      <c r="AM15" s="1121"/>
      <c r="AN15" s="1122"/>
      <c r="AO15" s="284">
        <v>-1115538</v>
      </c>
      <c r="AP15" s="284">
        <v>-4120</v>
      </c>
      <c r="AQ15" s="285">
        <v>-3845</v>
      </c>
      <c r="AR15" s="286">
        <v>7.2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20" t="s">
        <v>193</v>
      </c>
      <c r="AL16" s="1121"/>
      <c r="AM16" s="1121"/>
      <c r="AN16" s="1122"/>
      <c r="AO16" s="284">
        <v>18557105</v>
      </c>
      <c r="AP16" s="284">
        <v>68541</v>
      </c>
      <c r="AQ16" s="285">
        <v>65365</v>
      </c>
      <c r="AR16" s="286">
        <v>4.9000000000000004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539</v>
      </c>
      <c r="AP20" s="293" t="s">
        <v>540</v>
      </c>
      <c r="AQ20" s="294" t="s">
        <v>541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3" t="s">
        <v>542</v>
      </c>
      <c r="AL21" s="1124"/>
      <c r="AM21" s="1124"/>
      <c r="AN21" s="1125"/>
      <c r="AO21" s="297">
        <v>7.27</v>
      </c>
      <c r="AP21" s="298">
        <v>6.46</v>
      </c>
      <c r="AQ21" s="299">
        <v>0.81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3" t="s">
        <v>543</v>
      </c>
      <c r="AL22" s="1124"/>
      <c r="AM22" s="1124"/>
      <c r="AN22" s="1125"/>
      <c r="AO22" s="302">
        <v>101.2</v>
      </c>
      <c r="AP22" s="303">
        <v>99.4</v>
      </c>
      <c r="AQ22" s="304">
        <v>1.8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4" t="s">
        <v>544</v>
      </c>
      <c r="B26" s="1114"/>
      <c r="C26" s="1114"/>
      <c r="D26" s="1114"/>
      <c r="E26" s="1114"/>
      <c r="F26" s="1114"/>
      <c r="G26" s="1114"/>
      <c r="H26" s="1114"/>
      <c r="I26" s="1114"/>
      <c r="J26" s="1114"/>
      <c r="K26" s="1114"/>
      <c r="L26" s="1114"/>
      <c r="M26" s="1114"/>
      <c r="N26" s="1114"/>
      <c r="O26" s="1114"/>
      <c r="P26" s="1114"/>
      <c r="Q26" s="1114"/>
      <c r="R26" s="1114"/>
      <c r="S26" s="1114"/>
      <c r="T26" s="1114"/>
      <c r="U26" s="1114"/>
      <c r="V26" s="1114"/>
      <c r="W26" s="1114"/>
      <c r="X26" s="1114"/>
      <c r="Y26" s="1114"/>
      <c r="Z26" s="1114"/>
      <c r="AA26" s="1114"/>
      <c r="AB26" s="1114"/>
      <c r="AC26" s="1114"/>
      <c r="AD26" s="1114"/>
      <c r="AE26" s="1114"/>
      <c r="AF26" s="1114"/>
      <c r="AG26" s="1114"/>
      <c r="AH26" s="1114"/>
      <c r="AI26" s="1114"/>
      <c r="AJ26" s="1114"/>
      <c r="AK26" s="1114"/>
      <c r="AL26" s="1114"/>
      <c r="AM26" s="1114"/>
      <c r="AN26" s="1114"/>
      <c r="AO26" s="1114"/>
      <c r="AP26" s="1114"/>
      <c r="AQ26" s="1114"/>
      <c r="AR26" s="1114"/>
      <c r="AS26" s="1114"/>
      <c r="AT26" s="267"/>
    </row>
    <row r="27" spans="1:46" x14ac:dyDescent="0.15">
      <c r="A27" s="309"/>
      <c r="AO27" s="262"/>
      <c r="AP27" s="262"/>
      <c r="AQ27" s="262"/>
      <c r="AR27" s="262"/>
      <c r="AS27" s="262"/>
      <c r="AT27" s="262"/>
    </row>
    <row r="28" spans="1:46" ht="17.25" x14ac:dyDescent="0.15">
      <c r="A28" s="263" t="s">
        <v>545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5" t="s">
        <v>525</v>
      </c>
      <c r="AP30" s="272"/>
      <c r="AQ30" s="273" t="s">
        <v>526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6"/>
      <c r="AP31" s="278" t="s">
        <v>527</v>
      </c>
      <c r="AQ31" s="279" t="s">
        <v>528</v>
      </c>
      <c r="AR31" s="280" t="s">
        <v>529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1" t="s">
        <v>547</v>
      </c>
      <c r="AL32" s="1132"/>
      <c r="AM32" s="1132"/>
      <c r="AN32" s="1133"/>
      <c r="AO32" s="312">
        <v>9244273</v>
      </c>
      <c r="AP32" s="312">
        <v>34144</v>
      </c>
      <c r="AQ32" s="313">
        <v>37452</v>
      </c>
      <c r="AR32" s="314">
        <v>-8.8000000000000007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1" t="s">
        <v>548</v>
      </c>
      <c r="AL33" s="1132"/>
      <c r="AM33" s="1132"/>
      <c r="AN33" s="1133"/>
      <c r="AO33" s="312" t="s">
        <v>533</v>
      </c>
      <c r="AP33" s="312" t="s">
        <v>533</v>
      </c>
      <c r="AQ33" s="313" t="s">
        <v>533</v>
      </c>
      <c r="AR33" s="314" t="s">
        <v>533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1" t="s">
        <v>549</v>
      </c>
      <c r="AL34" s="1132"/>
      <c r="AM34" s="1132"/>
      <c r="AN34" s="1133"/>
      <c r="AO34" s="312" t="s">
        <v>533</v>
      </c>
      <c r="AP34" s="312" t="s">
        <v>533</v>
      </c>
      <c r="AQ34" s="313">
        <v>45</v>
      </c>
      <c r="AR34" s="314" t="s">
        <v>533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1" t="s">
        <v>550</v>
      </c>
      <c r="AL35" s="1132"/>
      <c r="AM35" s="1132"/>
      <c r="AN35" s="1133"/>
      <c r="AO35" s="312">
        <v>2419617</v>
      </c>
      <c r="AP35" s="312">
        <v>8937</v>
      </c>
      <c r="AQ35" s="313">
        <v>8356</v>
      </c>
      <c r="AR35" s="314">
        <v>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1" t="s">
        <v>551</v>
      </c>
      <c r="AL36" s="1132"/>
      <c r="AM36" s="1132"/>
      <c r="AN36" s="1133"/>
      <c r="AO36" s="312">
        <v>15486</v>
      </c>
      <c r="AP36" s="312">
        <v>57</v>
      </c>
      <c r="AQ36" s="313">
        <v>443</v>
      </c>
      <c r="AR36" s="314">
        <v>-87.1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1" t="s">
        <v>552</v>
      </c>
      <c r="AL37" s="1132"/>
      <c r="AM37" s="1132"/>
      <c r="AN37" s="1133"/>
      <c r="AO37" s="312">
        <v>24240</v>
      </c>
      <c r="AP37" s="312">
        <v>90</v>
      </c>
      <c r="AQ37" s="313">
        <v>649</v>
      </c>
      <c r="AR37" s="314">
        <v>-86.1</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4" t="s">
        <v>553</v>
      </c>
      <c r="AL38" s="1135"/>
      <c r="AM38" s="1135"/>
      <c r="AN38" s="1136"/>
      <c r="AO38" s="315" t="s">
        <v>533</v>
      </c>
      <c r="AP38" s="315" t="s">
        <v>533</v>
      </c>
      <c r="AQ38" s="316">
        <v>1</v>
      </c>
      <c r="AR38" s="304" t="s">
        <v>533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4" t="s">
        <v>554</v>
      </c>
      <c r="AL39" s="1135"/>
      <c r="AM39" s="1135"/>
      <c r="AN39" s="1136"/>
      <c r="AO39" s="312">
        <v>-2450137</v>
      </c>
      <c r="AP39" s="312">
        <v>-9050</v>
      </c>
      <c r="AQ39" s="313">
        <v>-7867</v>
      </c>
      <c r="AR39" s="314">
        <v>15</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1" t="s">
        <v>555</v>
      </c>
      <c r="AL40" s="1132"/>
      <c r="AM40" s="1132"/>
      <c r="AN40" s="1133"/>
      <c r="AO40" s="312">
        <v>-7353989</v>
      </c>
      <c r="AP40" s="312">
        <v>-27162</v>
      </c>
      <c r="AQ40" s="313">
        <v>-28343</v>
      </c>
      <c r="AR40" s="314">
        <v>-4.2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7" t="s">
        <v>306</v>
      </c>
      <c r="AL41" s="1138"/>
      <c r="AM41" s="1138"/>
      <c r="AN41" s="1139"/>
      <c r="AO41" s="312">
        <v>1899490</v>
      </c>
      <c r="AP41" s="312">
        <v>7016</v>
      </c>
      <c r="AQ41" s="313">
        <v>10736</v>
      </c>
      <c r="AR41" s="314">
        <v>-34.6</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557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6" t="s">
        <v>525</v>
      </c>
      <c r="AN49" s="1128" t="s">
        <v>559</v>
      </c>
      <c r="AO49" s="1129"/>
      <c r="AP49" s="1129"/>
      <c r="AQ49" s="1129"/>
      <c r="AR49" s="1130"/>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7"/>
      <c r="AN50" s="328" t="s">
        <v>560</v>
      </c>
      <c r="AO50" s="329" t="s">
        <v>561</v>
      </c>
      <c r="AP50" s="330" t="s">
        <v>562</v>
      </c>
      <c r="AQ50" s="331" t="s">
        <v>563</v>
      </c>
      <c r="AR50" s="332" t="s">
        <v>564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565</v>
      </c>
      <c r="AL51" s="325"/>
      <c r="AM51" s="333">
        <v>17031031</v>
      </c>
      <c r="AN51" s="334">
        <v>60976</v>
      </c>
      <c r="AO51" s="335">
        <v>38.799999999999997</v>
      </c>
      <c r="AP51" s="336">
        <v>46457</v>
      </c>
      <c r="AQ51" s="337">
        <v>13.1</v>
      </c>
      <c r="AR51" s="338">
        <v>25.7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566</v>
      </c>
      <c r="AM52" s="341">
        <v>8965174</v>
      </c>
      <c r="AN52" s="342">
        <v>32098</v>
      </c>
      <c r="AO52" s="343">
        <v>46</v>
      </c>
      <c r="AP52" s="344">
        <v>24020</v>
      </c>
      <c r="AQ52" s="345">
        <v>-11.9</v>
      </c>
      <c r="AR52" s="346">
        <v>57.9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567</v>
      </c>
      <c r="AL53" s="325"/>
      <c r="AM53" s="333">
        <v>15434276</v>
      </c>
      <c r="AN53" s="334">
        <v>55693</v>
      </c>
      <c r="AO53" s="335">
        <v>-8.6999999999999993</v>
      </c>
      <c r="AP53" s="336">
        <v>51849</v>
      </c>
      <c r="AQ53" s="337">
        <v>11.6</v>
      </c>
      <c r="AR53" s="338">
        <v>-20.3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566</v>
      </c>
      <c r="AM54" s="341">
        <v>7804872</v>
      </c>
      <c r="AN54" s="342">
        <v>28163</v>
      </c>
      <c r="AO54" s="343">
        <v>-12.3</v>
      </c>
      <c r="AP54" s="344">
        <v>26326</v>
      </c>
      <c r="AQ54" s="345">
        <v>9.6</v>
      </c>
      <c r="AR54" s="346">
        <v>-21.9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568</v>
      </c>
      <c r="AL55" s="325"/>
      <c r="AM55" s="333">
        <v>16290211</v>
      </c>
      <c r="AN55" s="334">
        <v>59098</v>
      </c>
      <c r="AO55" s="335">
        <v>6.1</v>
      </c>
      <c r="AP55" s="336">
        <v>52191</v>
      </c>
      <c r="AQ55" s="337">
        <v>0.7</v>
      </c>
      <c r="AR55" s="338">
        <v>5.4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566</v>
      </c>
      <c r="AM56" s="341">
        <v>7422570</v>
      </c>
      <c r="AN56" s="342">
        <v>26928</v>
      </c>
      <c r="AO56" s="343">
        <v>-4.4000000000000004</v>
      </c>
      <c r="AP56" s="344">
        <v>26807</v>
      </c>
      <c r="AQ56" s="345">
        <v>1.8</v>
      </c>
      <c r="AR56" s="346">
        <v>-6.2</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569</v>
      </c>
      <c r="AL57" s="325"/>
      <c r="AM57" s="333">
        <v>16864736</v>
      </c>
      <c r="AN57" s="334">
        <v>61697</v>
      </c>
      <c r="AO57" s="335">
        <v>4.4000000000000004</v>
      </c>
      <c r="AP57" s="336">
        <v>48105</v>
      </c>
      <c r="AQ57" s="337">
        <v>-7.8</v>
      </c>
      <c r="AR57" s="338">
        <v>12.2</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566</v>
      </c>
      <c r="AM58" s="341">
        <v>8399789</v>
      </c>
      <c r="AN58" s="342">
        <v>30729</v>
      </c>
      <c r="AO58" s="343">
        <v>14.1</v>
      </c>
      <c r="AP58" s="344">
        <v>24072</v>
      </c>
      <c r="AQ58" s="345">
        <v>-10.199999999999999</v>
      </c>
      <c r="AR58" s="346">
        <v>24.3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570</v>
      </c>
      <c r="AL59" s="325"/>
      <c r="AM59" s="333">
        <v>15661157</v>
      </c>
      <c r="AN59" s="334">
        <v>57845</v>
      </c>
      <c r="AO59" s="335">
        <v>-6.2</v>
      </c>
      <c r="AP59" s="336">
        <v>47446</v>
      </c>
      <c r="AQ59" s="337">
        <v>-1.4</v>
      </c>
      <c r="AR59" s="338">
        <v>-4.8</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566</v>
      </c>
      <c r="AM60" s="341">
        <v>6681372</v>
      </c>
      <c r="AN60" s="342">
        <v>24678</v>
      </c>
      <c r="AO60" s="343">
        <v>-19.7</v>
      </c>
      <c r="AP60" s="344">
        <v>24371</v>
      </c>
      <c r="AQ60" s="345">
        <v>1.2</v>
      </c>
      <c r="AR60" s="346">
        <v>-20.9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571</v>
      </c>
      <c r="AL61" s="347"/>
      <c r="AM61" s="348">
        <v>16256282</v>
      </c>
      <c r="AN61" s="349">
        <v>59062</v>
      </c>
      <c r="AO61" s="350">
        <v>6.9</v>
      </c>
      <c r="AP61" s="351">
        <v>49210</v>
      </c>
      <c r="AQ61" s="352">
        <v>3.2</v>
      </c>
      <c r="AR61" s="338">
        <v>3.7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566</v>
      </c>
      <c r="AM62" s="341">
        <v>7854755</v>
      </c>
      <c r="AN62" s="342">
        <v>28519</v>
      </c>
      <c r="AO62" s="343">
        <v>4.7</v>
      </c>
      <c r="AP62" s="344">
        <v>25119</v>
      </c>
      <c r="AQ62" s="345">
        <v>-1.9</v>
      </c>
      <c r="AR62" s="346">
        <v>6.6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mMxFoK2YFDprwBITb+k8Oa7kI/SPjfvdNHQul9WBBIGK0OFLkAhFO6zB7l6oOiyNoJA6hrsleGqw1XHWmwdSxA==" saltValue="SX/KxGyFxrwxoi+iwPGN4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40" zoomScale="70" zoomScaleNormal="70" zoomScaleSheetLayoutView="55" workbookViewId="0">
      <selection activeCell="BW14" sqref="BW14"/>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573</v>
      </c>
    </row>
    <row r="120" spans="125:125" ht="13.5" hidden="1" customHeight="1" x14ac:dyDescent="0.15"/>
    <row r="121" spans="125:125" ht="13.5" hidden="1" customHeight="1" x14ac:dyDescent="0.15">
      <c r="DU121" s="259"/>
    </row>
  </sheetData>
  <sheetProtection algorithmName="SHA-512" hashValue="qSB+RwoXn/8dYG8txkNY3PkRQLbD3GJb2rBhAlUshwB150XRJ3lD+zhkETncDnQuy2DM+ldkLsDP08RF1RN1cA==" saltValue="1eziBcAVAc/ho0mOLJnsN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55"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574</v>
      </c>
    </row>
  </sheetData>
  <sheetProtection algorithmName="SHA-512" hashValue="hGhz7zpGT0ttz8cBcP6YRT6zPFQbT921C3dJInAEHQz4iXrKiOqw8C/wgKwiKpLdyk19i+DUut3JIlLDZ3Oj8g==" saltValue="4DYENh1gN3Abt7TTguH0F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575</v>
      </c>
      <c r="G46" s="8" t="s">
        <v>576</v>
      </c>
      <c r="H46" s="8" t="s">
        <v>577</v>
      </c>
      <c r="I46" s="8" t="s">
        <v>578</v>
      </c>
      <c r="J46" s="9" t="s">
        <v>579</v>
      </c>
    </row>
    <row r="47" spans="2:10" ht="57.75" customHeight="1" x14ac:dyDescent="0.15">
      <c r="B47" s="10"/>
      <c r="C47" s="1140" t="s">
        <v>3</v>
      </c>
      <c r="D47" s="1140"/>
      <c r="E47" s="1141"/>
      <c r="F47" s="11">
        <v>11.86</v>
      </c>
      <c r="G47" s="12">
        <v>11.2</v>
      </c>
      <c r="H47" s="12">
        <v>10.98</v>
      </c>
      <c r="I47" s="12">
        <v>10.68</v>
      </c>
      <c r="J47" s="13">
        <v>10.91</v>
      </c>
    </row>
    <row r="48" spans="2:10" ht="57.75" customHeight="1" x14ac:dyDescent="0.15">
      <c r="B48" s="14"/>
      <c r="C48" s="1142" t="s">
        <v>4</v>
      </c>
      <c r="D48" s="1142"/>
      <c r="E48" s="1143"/>
      <c r="F48" s="15">
        <v>8.16</v>
      </c>
      <c r="G48" s="16">
        <v>8.74</v>
      </c>
      <c r="H48" s="16">
        <v>8.68</v>
      </c>
      <c r="I48" s="16">
        <v>13.78</v>
      </c>
      <c r="J48" s="17">
        <v>10.83</v>
      </c>
    </row>
    <row r="49" spans="2:10" ht="57.75" customHeight="1" thickBot="1" x14ac:dyDescent="0.2">
      <c r="B49" s="18"/>
      <c r="C49" s="1144" t="s">
        <v>5</v>
      </c>
      <c r="D49" s="1144"/>
      <c r="E49" s="1145"/>
      <c r="F49" s="19">
        <v>0.83</v>
      </c>
      <c r="G49" s="20" t="s">
        <v>580</v>
      </c>
      <c r="H49" s="20">
        <v>0.24</v>
      </c>
      <c r="I49" s="20">
        <v>5.4</v>
      </c>
      <c r="J49" s="21" t="s">
        <v>581</v>
      </c>
    </row>
    <row r="50" spans="2:10" x14ac:dyDescent="0.15"/>
  </sheetData>
  <sheetProtection algorithmName="SHA-512" hashValue="EelV83/PC0oW/RGox1XmF0MNqYNZo9HdDY8JgKLsiM0z4BKQBpgaInWuT655TKLtQM5xhsMN05t+gmg27lGE3Q==" saltValue="z/OyG31xCla7gQPBKO7Z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2024-03-18T04:37:31Z</cp:lastPrinted>
  <dcterms:created xsi:type="dcterms:W3CDTF">2024-02-05T00:10:00Z</dcterms:created>
  <dcterms:modified xsi:type="dcterms:W3CDTF">2024-03-18T04:43:43Z</dcterms:modified>
  <cp:category/>
</cp:coreProperties>
</file>