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権限移譲（Ｈ２３～）\26実地指導（障がい）\R2用資料\【実地指導事前調書】（Ｒ2）\"/>
    </mc:Choice>
  </mc:AlternateContent>
  <bookViews>
    <workbookView xWindow="10500" yWindow="48" windowWidth="10548" windowHeight="11700"/>
  </bookViews>
  <sheets>
    <sheet name="留意事項" sheetId="21" r:id="rId1"/>
    <sheet name="入力例" sheetId="22" r:id="rId2"/>
    <sheet name="①障害者（生活介護等）" sheetId="15" r:id="rId3"/>
    <sheet name="②障害児（児童発達支援等） " sheetId="23" r:id="rId4"/>
  </sheets>
  <definedNames>
    <definedName name="_xlnm.Print_Area" localSheetId="2">'①障害者（生活介護等）'!$B$1:$M$50</definedName>
    <definedName name="_xlnm.Print_Area" localSheetId="3">'②障害児（児童発達支援等） '!$A$1:$J$50</definedName>
    <definedName name="_xlnm.Print_Area" localSheetId="1">入力例!$B$1:$M$50</definedName>
    <definedName name="_xlnm.Print_Area" localSheetId="0">留意事項!$B$1:$L$16</definedName>
  </definedNames>
  <calcPr calcId="152511"/>
</workbook>
</file>

<file path=xl/calcChain.xml><?xml version="1.0" encoding="utf-8"?>
<calcChain xmlns="http://schemas.openxmlformats.org/spreadsheetml/2006/main">
  <c r="G49" i="23" l="1"/>
  <c r="E49" i="23"/>
  <c r="F36" i="23" s="1"/>
  <c r="C49" i="23"/>
  <c r="D39" i="23" s="1"/>
  <c r="H47" i="23"/>
  <c r="G44" i="23"/>
  <c r="E44" i="23"/>
  <c r="C44" i="23"/>
  <c r="H46" i="23" s="1"/>
  <c r="G43" i="23"/>
  <c r="E43" i="23"/>
  <c r="C43" i="23"/>
  <c r="G40" i="23"/>
  <c r="H45" i="23" s="1"/>
  <c r="E40" i="23"/>
  <c r="C40" i="23"/>
  <c r="G45" i="23" s="1"/>
  <c r="H39" i="23"/>
  <c r="F39" i="23"/>
  <c r="H38" i="23"/>
  <c r="F38" i="23"/>
  <c r="D38" i="23"/>
  <c r="H37" i="23"/>
  <c r="F37" i="23"/>
  <c r="D37" i="23"/>
  <c r="H36" i="23"/>
  <c r="H35" i="23"/>
  <c r="F35" i="23"/>
  <c r="H34" i="23"/>
  <c r="F34" i="23"/>
  <c r="D34" i="23"/>
  <c r="H33" i="23"/>
  <c r="F33" i="23"/>
  <c r="D33" i="23"/>
  <c r="H32" i="23"/>
  <c r="H31" i="23"/>
  <c r="F31" i="23"/>
  <c r="H30" i="23"/>
  <c r="F30" i="23"/>
  <c r="D30" i="23"/>
  <c r="H29" i="23"/>
  <c r="F29" i="23"/>
  <c r="D29" i="23"/>
  <c r="H28" i="23"/>
  <c r="H27" i="23"/>
  <c r="F27" i="23"/>
  <c r="H26" i="23"/>
  <c r="F26" i="23"/>
  <c r="D26" i="23"/>
  <c r="H25" i="23"/>
  <c r="F25" i="23"/>
  <c r="D25" i="23"/>
  <c r="H24" i="23"/>
  <c r="H23" i="23"/>
  <c r="F23" i="23"/>
  <c r="H22" i="23"/>
  <c r="F22" i="23"/>
  <c r="D22" i="23"/>
  <c r="H21" i="23"/>
  <c r="F21" i="23"/>
  <c r="D21" i="23"/>
  <c r="H20" i="23"/>
  <c r="H19" i="23"/>
  <c r="F19" i="23"/>
  <c r="H18" i="23"/>
  <c r="F18" i="23"/>
  <c r="D18" i="23"/>
  <c r="H17" i="23"/>
  <c r="F17" i="23"/>
  <c r="D17" i="23"/>
  <c r="H16" i="23"/>
  <c r="H15" i="23"/>
  <c r="F15" i="23"/>
  <c r="H14" i="23"/>
  <c r="F14" i="23"/>
  <c r="D14" i="23"/>
  <c r="H13" i="23"/>
  <c r="F13" i="23"/>
  <c r="D13" i="23"/>
  <c r="H12" i="23"/>
  <c r="H11" i="23"/>
  <c r="F11" i="23"/>
  <c r="H10" i="23"/>
  <c r="F10" i="23"/>
  <c r="D10" i="23"/>
  <c r="H9" i="23"/>
  <c r="F9" i="23"/>
  <c r="D9" i="23"/>
  <c r="G46" i="23" l="1"/>
  <c r="G47" i="23" s="1"/>
  <c r="D12" i="23"/>
  <c r="D16" i="23"/>
  <c r="D20" i="23"/>
  <c r="D24" i="23"/>
  <c r="D28" i="23"/>
  <c r="D32" i="23"/>
  <c r="D36" i="23"/>
  <c r="D11" i="23"/>
  <c r="F12" i="23"/>
  <c r="D15" i="23"/>
  <c r="F16" i="23"/>
  <c r="D19" i="23"/>
  <c r="F20" i="23"/>
  <c r="D23" i="23"/>
  <c r="F24" i="23"/>
  <c r="D27" i="23"/>
  <c r="F28" i="23"/>
  <c r="D31" i="23"/>
  <c r="F32" i="23"/>
  <c r="D35" i="23"/>
  <c r="C40" i="22"/>
  <c r="D40" i="22"/>
  <c r="I45" i="22" s="1"/>
  <c r="F40" i="22"/>
  <c r="G40" i="22"/>
  <c r="I40" i="22"/>
  <c r="J40" i="22"/>
  <c r="C43" i="22"/>
  <c r="C44" i="22" s="1"/>
  <c r="F43" i="22"/>
  <c r="I43" i="22"/>
  <c r="I44" i="22" s="1"/>
  <c r="F44" i="22"/>
  <c r="J45" i="22"/>
  <c r="K45" i="22"/>
  <c r="J47" i="22"/>
  <c r="C49" i="22"/>
  <c r="E9" i="22" s="1"/>
  <c r="F49" i="22"/>
  <c r="H10" i="22" s="1"/>
  <c r="I49" i="22"/>
  <c r="K11" i="22" s="1"/>
  <c r="K9" i="15"/>
  <c r="H12" i="15"/>
  <c r="K13" i="15"/>
  <c r="H16" i="15"/>
  <c r="K17" i="15"/>
  <c r="H20" i="15"/>
  <c r="K21" i="15"/>
  <c r="H24" i="15"/>
  <c r="K25" i="15"/>
  <c r="H28" i="15"/>
  <c r="K29" i="15"/>
  <c r="H32" i="15"/>
  <c r="K33" i="15"/>
  <c r="H36" i="15"/>
  <c r="K37" i="15"/>
  <c r="C40" i="15"/>
  <c r="D40" i="15"/>
  <c r="K45" i="15" s="1"/>
  <c r="F40" i="15"/>
  <c r="G40" i="15"/>
  <c r="I40" i="15"/>
  <c r="J40" i="15"/>
  <c r="C43" i="15"/>
  <c r="F43" i="15"/>
  <c r="I43" i="15"/>
  <c r="I44" i="15" s="1"/>
  <c r="C44" i="15"/>
  <c r="F44" i="15"/>
  <c r="J45" i="15"/>
  <c r="J47" i="15"/>
  <c r="C49" i="15"/>
  <c r="E10" i="15" s="1"/>
  <c r="F49" i="15"/>
  <c r="H11" i="15" s="1"/>
  <c r="I49" i="15"/>
  <c r="K12" i="15" s="1"/>
  <c r="I46" i="22" l="1"/>
  <c r="K47" i="22" s="1"/>
  <c r="J46" i="22"/>
  <c r="K46" i="22"/>
  <c r="I47" i="22"/>
  <c r="I46" i="15"/>
  <c r="H39" i="22"/>
  <c r="E38" i="22"/>
  <c r="K36" i="22"/>
  <c r="H35" i="22"/>
  <c r="E34" i="22"/>
  <c r="K32" i="22"/>
  <c r="H31" i="22"/>
  <c r="E30" i="22"/>
  <c r="K28" i="22"/>
  <c r="H27" i="22"/>
  <c r="E26" i="22"/>
  <c r="K24" i="22"/>
  <c r="H23" i="22"/>
  <c r="E22" i="22"/>
  <c r="K20" i="22"/>
  <c r="H19" i="22"/>
  <c r="E18" i="22"/>
  <c r="K16" i="22"/>
  <c r="H15" i="22"/>
  <c r="E14" i="22"/>
  <c r="K12" i="22"/>
  <c r="H11" i="22"/>
  <c r="E10" i="22"/>
  <c r="K46" i="15"/>
  <c r="E31" i="15"/>
  <c r="E11" i="15"/>
  <c r="J46" i="15"/>
  <c r="I45" i="15"/>
  <c r="K38" i="15"/>
  <c r="H37" i="15"/>
  <c r="E36" i="15"/>
  <c r="K34" i="15"/>
  <c r="H33" i="15"/>
  <c r="E32" i="15"/>
  <c r="K30" i="15"/>
  <c r="H29" i="15"/>
  <c r="E28" i="15"/>
  <c r="K26" i="15"/>
  <c r="H25" i="15"/>
  <c r="E24" i="15"/>
  <c r="K22" i="15"/>
  <c r="H21" i="15"/>
  <c r="E20" i="15"/>
  <c r="K18" i="15"/>
  <c r="H17" i="15"/>
  <c r="E16" i="15"/>
  <c r="K14" i="15"/>
  <c r="H13" i="15"/>
  <c r="E12" i="15"/>
  <c r="K10" i="15"/>
  <c r="H9" i="15"/>
  <c r="E39" i="22"/>
  <c r="K37" i="22"/>
  <c r="H36" i="22"/>
  <c r="E35" i="22"/>
  <c r="K33" i="22"/>
  <c r="H32" i="22"/>
  <c r="E31" i="22"/>
  <c r="K29" i="22"/>
  <c r="H28" i="22"/>
  <c r="E27" i="22"/>
  <c r="K25" i="22"/>
  <c r="H24" i="22"/>
  <c r="E23" i="22"/>
  <c r="K21" i="22"/>
  <c r="H20" i="22"/>
  <c r="E19" i="22"/>
  <c r="K17" i="22"/>
  <c r="H16" i="22"/>
  <c r="E15" i="22"/>
  <c r="K13" i="22"/>
  <c r="H12" i="22"/>
  <c r="E11" i="22"/>
  <c r="K9" i="22"/>
  <c r="E39" i="15"/>
  <c r="E27" i="15"/>
  <c r="E15" i="15"/>
  <c r="K39" i="15"/>
  <c r="H38" i="15"/>
  <c r="E37" i="15"/>
  <c r="K35" i="15"/>
  <c r="H34" i="15"/>
  <c r="E33" i="15"/>
  <c r="K31" i="15"/>
  <c r="H30" i="15"/>
  <c r="E29" i="15"/>
  <c r="K27" i="15"/>
  <c r="H26" i="15"/>
  <c r="E25" i="15"/>
  <c r="K23" i="15"/>
  <c r="H22" i="15"/>
  <c r="E21" i="15"/>
  <c r="K19" i="15"/>
  <c r="H18" i="15"/>
  <c r="E17" i="15"/>
  <c r="K15" i="15"/>
  <c r="H14" i="15"/>
  <c r="E13" i="15"/>
  <c r="K11" i="15"/>
  <c r="H10" i="15"/>
  <c r="E9" i="15"/>
  <c r="K38" i="22"/>
  <c r="H37" i="22"/>
  <c r="E36" i="22"/>
  <c r="K34" i="22"/>
  <c r="H33" i="22"/>
  <c r="E32" i="22"/>
  <c r="K30" i="22"/>
  <c r="H29" i="22"/>
  <c r="E28" i="22"/>
  <c r="K26" i="22"/>
  <c r="H25" i="22"/>
  <c r="E24" i="22"/>
  <c r="K22" i="22"/>
  <c r="H21" i="22"/>
  <c r="E20" i="22"/>
  <c r="K18" i="22"/>
  <c r="H17" i="22"/>
  <c r="E16" i="22"/>
  <c r="K14" i="22"/>
  <c r="H13" i="22"/>
  <c r="E12" i="22"/>
  <c r="K10" i="22"/>
  <c r="H9" i="22"/>
  <c r="E35" i="15"/>
  <c r="E23" i="15"/>
  <c r="E19" i="15"/>
  <c r="H39" i="15"/>
  <c r="E38" i="15"/>
  <c r="K36" i="15"/>
  <c r="H35" i="15"/>
  <c r="E34" i="15"/>
  <c r="K32" i="15"/>
  <c r="H31" i="15"/>
  <c r="E30" i="15"/>
  <c r="K28" i="15"/>
  <c r="H27" i="15"/>
  <c r="E26" i="15"/>
  <c r="K24" i="15"/>
  <c r="H23" i="15"/>
  <c r="E22" i="15"/>
  <c r="K20" i="15"/>
  <c r="H19" i="15"/>
  <c r="E18" i="15"/>
  <c r="K16" i="15"/>
  <c r="H15" i="15"/>
  <c r="E14" i="15"/>
  <c r="K39" i="22"/>
  <c r="H38" i="22"/>
  <c r="E37" i="22"/>
  <c r="K35" i="22"/>
  <c r="H34" i="22"/>
  <c r="E33" i="22"/>
  <c r="K31" i="22"/>
  <c r="H30" i="22"/>
  <c r="E29" i="22"/>
  <c r="K27" i="22"/>
  <c r="H26" i="22"/>
  <c r="E25" i="22"/>
  <c r="K23" i="22"/>
  <c r="H22" i="22"/>
  <c r="E21" i="22"/>
  <c r="K19" i="22"/>
  <c r="H18" i="22"/>
  <c r="E17" i="22"/>
  <c r="K15" i="22"/>
  <c r="H14" i="22"/>
  <c r="E13" i="22"/>
  <c r="I47" i="15" l="1"/>
  <c r="K47" i="15"/>
</calcChain>
</file>

<file path=xl/comments1.xml><?xml version="1.0" encoding="utf-8"?>
<comments xmlns="http://schemas.openxmlformats.org/spreadsheetml/2006/main">
  <authors>
    <author>FJ-USER</author>
  </authors>
  <commentList>
    <comment ref="E7" authorId="0" shapeId="0">
      <text>
        <r>
          <rPr>
            <sz val="9"/>
            <rFont val="ＭＳ Ｐゴシック"/>
            <family val="3"/>
            <charset val="128"/>
          </rPr>
          <t xml:space="preserve">
減算が必要な日
は、「○」及び赤色表示されます。</t>
        </r>
      </text>
    </comment>
    <comment ref="H7" authorId="0" shapeId="0">
      <text>
        <r>
          <rPr>
            <sz val="9"/>
            <rFont val="ＭＳ Ｐゴシック"/>
            <family val="3"/>
            <charset val="128"/>
          </rPr>
          <t xml:space="preserve">
減算が必要な日
は、「○」及び赤色表示されます。</t>
        </r>
      </text>
    </comment>
    <comment ref="K7" authorId="0" shapeId="0">
      <text>
        <r>
          <rPr>
            <sz val="9"/>
            <rFont val="ＭＳ Ｐゴシック"/>
            <family val="3"/>
            <charset val="128"/>
          </rPr>
          <t xml:space="preserve">
減算が必要な日
は、「○」及び赤色表示されます。</t>
        </r>
      </text>
    </comment>
    <comment ref="I47" authorId="0" shapeId="0">
      <text>
        <r>
          <rPr>
            <sz val="9"/>
            <rFont val="ＭＳ Ｐゴシック"/>
            <family val="3"/>
            <charset val="128"/>
          </rPr>
          <t>減算が必要な月は、「○」及び赤色表示されます。</t>
        </r>
      </text>
    </comment>
  </commentList>
</comments>
</file>

<file path=xl/comments2.xml><?xml version="1.0" encoding="utf-8"?>
<comments xmlns="http://schemas.openxmlformats.org/spreadsheetml/2006/main">
  <authors>
    <author>FJ-USER</author>
  </authors>
  <commentList>
    <comment ref="D7" authorId="0" shapeId="0">
      <text>
        <r>
          <rPr>
            <sz val="9"/>
            <rFont val="ＭＳ Ｐゴシック"/>
            <family val="3"/>
            <charset val="128"/>
          </rPr>
          <t xml:space="preserve">
減算が必要な日
は、「○」及び赤色表示されます。</t>
        </r>
      </text>
    </comment>
    <comment ref="F7" authorId="0" shapeId="0">
      <text>
        <r>
          <rPr>
            <sz val="9"/>
            <rFont val="ＭＳ Ｐゴシック"/>
            <family val="3"/>
            <charset val="128"/>
          </rPr>
          <t xml:space="preserve">
減算が必要な日
は、「○」及び赤色表示されます。</t>
        </r>
      </text>
    </comment>
    <comment ref="H7" authorId="0" shapeId="0">
      <text>
        <r>
          <rPr>
            <sz val="9"/>
            <rFont val="ＭＳ Ｐゴシック"/>
            <family val="3"/>
            <charset val="128"/>
          </rPr>
          <t xml:space="preserve">
減算が必要な日
は、「○」及び赤色表示されます。</t>
        </r>
      </text>
    </comment>
    <comment ref="G47" authorId="0" shapeId="0">
      <text>
        <r>
          <rPr>
            <sz val="9"/>
            <rFont val="ＭＳ Ｐゴシック"/>
            <family val="3"/>
            <charset val="128"/>
          </rPr>
          <t xml:space="preserve">
減算が必要な月は、「○」及び赤色表示されます。</t>
        </r>
      </text>
    </comment>
  </commentList>
</comments>
</file>

<file path=xl/sharedStrings.xml><?xml version="1.0" encoding="utf-8"?>
<sst xmlns="http://schemas.openxmlformats.org/spreadsheetml/2006/main" count="197" uniqueCount="92">
  <si>
    <t>延べ利用者数</t>
    <rPh sb="0" eb="1">
      <t>ノ</t>
    </rPh>
    <rPh sb="2" eb="5">
      <t>リヨウシャ</t>
    </rPh>
    <rPh sb="5" eb="6">
      <t>スウ</t>
    </rPh>
    <phoneticPr fontId="3"/>
  </si>
  <si>
    <t>利用定員</t>
    <rPh sb="0" eb="2">
      <t>リヨウ</t>
    </rPh>
    <rPh sb="2" eb="4">
      <t>テイイン</t>
    </rPh>
    <phoneticPr fontId="2"/>
  </si>
  <si>
    <t>過去３ヶ月間の利用者数</t>
    <rPh sb="0" eb="2">
      <t>カコ</t>
    </rPh>
    <rPh sb="4" eb="6">
      <t>ゲツカン</t>
    </rPh>
    <rPh sb="7" eb="10">
      <t>リヨウシャ</t>
    </rPh>
    <rPh sb="10" eb="11">
      <t>スウ</t>
    </rPh>
    <phoneticPr fontId="3"/>
  </si>
  <si>
    <t>備考</t>
    <rPh sb="0" eb="2">
      <t>ビコウ</t>
    </rPh>
    <phoneticPr fontId="2"/>
  </si>
  <si>
    <t>日　　　　　　　　　年月</t>
    <rPh sb="0" eb="1">
      <t>ヒ</t>
    </rPh>
    <rPh sb="10" eb="11">
      <t>ネン</t>
    </rPh>
    <rPh sb="11" eb="12">
      <t>ツキ</t>
    </rPh>
    <phoneticPr fontId="3"/>
  </si>
  <si>
    <t>１日</t>
    <rPh sb="1" eb="2">
      <t>ニチ</t>
    </rPh>
    <phoneticPr fontId="2"/>
  </si>
  <si>
    <t>２日</t>
    <rPh sb="1" eb="2">
      <t>ニチ</t>
    </rPh>
    <phoneticPr fontId="2"/>
  </si>
  <si>
    <t>３日</t>
    <rPh sb="1" eb="2">
      <t>ニチ</t>
    </rPh>
    <phoneticPr fontId="2"/>
  </si>
  <si>
    <t>４日</t>
    <rPh sb="1" eb="2">
      <t>ニチ</t>
    </rPh>
    <phoneticPr fontId="2"/>
  </si>
  <si>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</si>
  <si>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</si>
  <si>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</si>
  <si>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</si>
  <si>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</si>
  <si>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</si>
  <si>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</si>
  <si>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</si>
  <si>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</si>
  <si>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</si>
  <si>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</si>
  <si>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</si>
  <si>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</si>
  <si>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</si>
  <si>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</si>
  <si>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</si>
  <si>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</si>
  <si>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</si>
  <si>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</si>
  <si>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</si>
  <si>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</si>
  <si>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</si>
  <si>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</si>
  <si>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</si>
  <si>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</si>
  <si>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</si>
  <si>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</si>
  <si>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定員超過判定（減算月）</t>
    <rPh sb="0" eb="3">
      <t>テイインチョウ</t>
    </rPh>
    <rPh sb="3" eb="4">
      <t>カ</t>
    </rPh>
    <rPh sb="4" eb="6">
      <t>ハンテイ</t>
    </rPh>
    <rPh sb="7" eb="9">
      <t>ゲンザン</t>
    </rPh>
    <rPh sb="9" eb="10">
      <t>ツキ</t>
    </rPh>
    <phoneticPr fontId="2"/>
  </si>
  <si>
    <t>事業所名</t>
    <phoneticPr fontId="2"/>
  </si>
  <si>
    <t>１．</t>
    <phoneticPr fontId="5"/>
  </si>
  <si>
    <t>２．</t>
  </si>
  <si>
    <t>過去3ヶ月間の受入可能延べ利用者数</t>
    <rPh sb="0" eb="2">
      <t>カコ</t>
    </rPh>
    <rPh sb="4" eb="6">
      <t>ゲツカン</t>
    </rPh>
    <rPh sb="7" eb="9">
      <t>ウケイレ</t>
    </rPh>
    <rPh sb="9" eb="11">
      <t>カノウ</t>
    </rPh>
    <rPh sb="11" eb="12">
      <t>ノ</t>
    </rPh>
    <rPh sb="13" eb="16">
      <t>リヨウシャ</t>
    </rPh>
    <rPh sb="16" eb="17">
      <t>スウ</t>
    </rPh>
    <phoneticPr fontId="2"/>
  </si>
  <si>
    <t>利用者数</t>
    <rPh sb="0" eb="2">
      <t>リヨウ</t>
    </rPh>
    <rPh sb="2" eb="3">
      <t>シャ</t>
    </rPh>
    <rPh sb="3" eb="4">
      <t>スウ</t>
    </rPh>
    <phoneticPr fontId="2"/>
  </si>
  <si>
    <t>施設外就労加算算定者数</t>
    <rPh sb="0" eb="2">
      <t>シセツ</t>
    </rPh>
    <rPh sb="2" eb="3">
      <t>ガイ</t>
    </rPh>
    <rPh sb="3" eb="5">
      <t>シュウロウ</t>
    </rPh>
    <rPh sb="5" eb="7">
      <t>カサン</t>
    </rPh>
    <rPh sb="7" eb="9">
      <t>サンテイ</t>
    </rPh>
    <rPh sb="9" eb="10">
      <t>シャ</t>
    </rPh>
    <rPh sb="10" eb="11">
      <t>スウ</t>
    </rPh>
    <phoneticPr fontId="2"/>
  </si>
  <si>
    <t>は、自動計算ですので入力は不要です。</t>
    <rPh sb="2" eb="4">
      <t>ジドウ</t>
    </rPh>
    <rPh sb="4" eb="6">
      <t>ケイサン</t>
    </rPh>
    <rPh sb="10" eb="12">
      <t>ニュウリョク</t>
    </rPh>
    <rPh sb="13" eb="15">
      <t>フヨウ</t>
    </rPh>
    <phoneticPr fontId="8"/>
  </si>
  <si>
    <t>多機能型の総利用定員</t>
    <rPh sb="0" eb="3">
      <t>タキノウ</t>
    </rPh>
    <rPh sb="3" eb="4">
      <t>ガタ</t>
    </rPh>
    <rPh sb="5" eb="6">
      <t>ソウ</t>
    </rPh>
    <rPh sb="6" eb="8">
      <t>リヨウ</t>
    </rPh>
    <rPh sb="8" eb="10">
      <t>テイイン</t>
    </rPh>
    <phoneticPr fontId="5"/>
  </si>
  <si>
    <t>７．</t>
  </si>
  <si>
    <t>受入可能延べ利用者数</t>
    <phoneticPr fontId="8"/>
  </si>
  <si>
    <t>定員超過判定（減算日）</t>
    <rPh sb="9" eb="10">
      <t>ヒ</t>
    </rPh>
    <phoneticPr fontId="8"/>
  </si>
  <si>
    <t>定員超過利用減算確認表①</t>
    <rPh sb="0" eb="2">
      <t>テイイン</t>
    </rPh>
    <rPh sb="2" eb="4">
      <t>チョウカ</t>
    </rPh>
    <rPh sb="4" eb="6">
      <t>リヨウ</t>
    </rPh>
    <rPh sb="6" eb="8">
      <t>ゲンサン</t>
    </rPh>
    <rPh sb="8" eb="11">
      <t>カクニンヒョウ</t>
    </rPh>
    <phoneticPr fontId="10"/>
  </si>
  <si>
    <t>３．</t>
    <phoneticPr fontId="10"/>
  </si>
  <si>
    <t>「多機能型の総利用定員」欄には、多機能型事業所の場合、障害福祉サービス等の定員の合計を記載してください。多機能型でない場合には、空欄としてください。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3">
      <t>ジギョウショ</t>
    </rPh>
    <rPh sb="24" eb="26">
      <t>バアイ</t>
    </rPh>
    <rPh sb="27" eb="29">
      <t>ショウガイ</t>
    </rPh>
    <rPh sb="29" eb="31">
      <t>フクシ</t>
    </rPh>
    <rPh sb="35" eb="36">
      <t>トウ</t>
    </rPh>
    <rPh sb="37" eb="39">
      <t>テイイン</t>
    </rPh>
    <rPh sb="40" eb="42">
      <t>ゴウケイ</t>
    </rPh>
    <rPh sb="43" eb="45">
      <t>キサイ</t>
    </rPh>
    <rPh sb="52" eb="55">
      <t>タキノウ</t>
    </rPh>
    <rPh sb="55" eb="56">
      <t>ガタ</t>
    </rPh>
    <rPh sb="59" eb="61">
      <t>バアイ</t>
    </rPh>
    <rPh sb="64" eb="66">
      <t>クウラン</t>
    </rPh>
    <phoneticPr fontId="5"/>
  </si>
  <si>
    <t>１日当たりの受入可能利用者数</t>
    <rPh sb="1" eb="2">
      <t>ニチ</t>
    </rPh>
    <rPh sb="2" eb="3">
      <t>ア</t>
    </rPh>
    <rPh sb="6" eb="8">
      <t>ウケイレ</t>
    </rPh>
    <rPh sb="8" eb="10">
      <t>カノウ</t>
    </rPh>
    <rPh sb="10" eb="13">
      <t>リヨウシャ</t>
    </rPh>
    <rPh sb="13" eb="14">
      <t>スウ</t>
    </rPh>
    <phoneticPr fontId="10"/>
  </si>
  <si>
    <t>８．</t>
  </si>
  <si>
    <r>
      <t>「定員超過判定(</t>
    </r>
    <r>
      <rPr>
        <u/>
        <sz val="11"/>
        <color indexed="8"/>
        <rFont val="ＭＳ Ｐゴシック"/>
        <family val="3"/>
        <charset val="128"/>
      </rPr>
      <t>減算日</t>
    </r>
    <r>
      <rPr>
        <sz val="11"/>
        <color indexed="8"/>
        <rFont val="ＭＳ Ｐゴシック"/>
        <family val="3"/>
        <charset val="128"/>
        <scheme val="minor"/>
      </rPr>
      <t>）」欄の自動計算は、「１日当たりの利用者数」が、「１日当たりの受入可能利用者数」を超えた場合に「○」が表示されます。</t>
    </r>
    <rPh sb="10" eb="11">
      <t>ヒ</t>
    </rPh>
    <rPh sb="23" eb="24">
      <t>ニチ</t>
    </rPh>
    <rPh sb="24" eb="25">
      <t>ア</t>
    </rPh>
    <phoneticPr fontId="10"/>
  </si>
  <si>
    <t>９．</t>
  </si>
  <si>
    <t>自動計算の計算式に誤りなどがある場合は、適宜修正して使用すること。</t>
    <rPh sb="0" eb="2">
      <t>ジドウ</t>
    </rPh>
    <rPh sb="2" eb="4">
      <t>ケイサン</t>
    </rPh>
    <rPh sb="5" eb="8">
      <t>ケイサンシキ</t>
    </rPh>
    <rPh sb="9" eb="10">
      <t>アヤマ</t>
    </rPh>
    <rPh sb="16" eb="18">
      <t>バアイ</t>
    </rPh>
    <rPh sb="20" eb="22">
      <t>テキギ</t>
    </rPh>
    <rPh sb="22" eb="24">
      <t>シュウセイ</t>
    </rPh>
    <rPh sb="26" eb="28">
      <t>シヨウ</t>
    </rPh>
    <phoneticPr fontId="10"/>
  </si>
  <si>
    <t>就労継続支援B型　○○事業所</t>
    <rPh sb="0" eb="2">
      <t>シュウロウ</t>
    </rPh>
    <rPh sb="2" eb="4">
      <t>ケイゾク</t>
    </rPh>
    <rPh sb="4" eb="6">
      <t>シエン</t>
    </rPh>
    <rPh sb="7" eb="8">
      <t>ガタ</t>
    </rPh>
    <rPh sb="11" eb="14">
      <t>ジギョウショ</t>
    </rPh>
    <phoneticPr fontId="10"/>
  </si>
  <si>
    <t>（　年　月）</t>
    <rPh sb="2" eb="3">
      <t>ネン</t>
    </rPh>
    <rPh sb="4" eb="5">
      <t>ガツ</t>
    </rPh>
    <phoneticPr fontId="2"/>
  </si>
  <si>
    <t>事業所名</t>
    <phoneticPr fontId="2"/>
  </si>
  <si>
    <t>サービス種別</t>
    <rPh sb="4" eb="6">
      <t>シュベツ</t>
    </rPh>
    <phoneticPr fontId="2"/>
  </si>
  <si>
    <t>（作成にあたっての留意事項）</t>
    <rPh sb="1" eb="3">
      <t>サクセイ</t>
    </rPh>
    <rPh sb="9" eb="11">
      <t>リュウイ</t>
    </rPh>
    <rPh sb="11" eb="13">
      <t>ジコウ</t>
    </rPh>
    <phoneticPr fontId="5"/>
  </si>
  <si>
    <t>生活介護、自立訓練（機能訓練）、自立訓練（生活訓練）、
就労移行支援、就労継続支援A型、就労継続支援B型</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8" eb="30">
      <t>シュウロウ</t>
    </rPh>
    <rPh sb="30" eb="32">
      <t>イコウ</t>
    </rPh>
    <rPh sb="32" eb="34">
      <t>シエン</t>
    </rPh>
    <rPh sb="35" eb="37">
      <t>シュウロウ</t>
    </rPh>
    <rPh sb="37" eb="39">
      <t>ケイゾク</t>
    </rPh>
    <rPh sb="39" eb="41">
      <t>シエン</t>
    </rPh>
    <rPh sb="42" eb="43">
      <t>ガタ</t>
    </rPh>
    <rPh sb="44" eb="52">
      <t>シュウロウケイゾクシエンビーガタ</t>
    </rPh>
    <phoneticPr fontId="10"/>
  </si>
  <si>
    <t>定員超過利用減算確認表①は、「１日当たりの受入可能利用者数」欄の自動計算について、「利用定員」が51人以上の場合には〔（利用定員－５０）×１．２５＋７５〕で算出、50人以下の場合には（利用定員×１．５）で算出しています。</t>
    <rPh sb="16" eb="17">
      <t>ニチ</t>
    </rPh>
    <rPh sb="17" eb="18">
      <t>ア</t>
    </rPh>
    <rPh sb="21" eb="23">
      <t>ウケイレ</t>
    </rPh>
    <rPh sb="23" eb="25">
      <t>カノウ</t>
    </rPh>
    <rPh sb="51" eb="53">
      <t>イジョウ</t>
    </rPh>
    <phoneticPr fontId="10"/>
  </si>
  <si>
    <t>定員超過利用減算確認表②は、「１日当たりの受入可能利用者数」欄の自動計算について、「利用定員」が51人以上の場合には〔（利用定員－５０）×１．２５＋２５〕で算出、50人以下の場合には（利用定員×１．５）で算出しています。</t>
    <rPh sb="16" eb="17">
      <t>ニチ</t>
    </rPh>
    <rPh sb="17" eb="18">
      <t>ア</t>
    </rPh>
    <rPh sb="21" eb="23">
      <t>ウケイレ</t>
    </rPh>
    <rPh sb="23" eb="25">
      <t>カノウ</t>
    </rPh>
    <rPh sb="51" eb="53">
      <t>イジョウ</t>
    </rPh>
    <phoneticPr fontId="10"/>
  </si>
  <si>
    <t>指定就労継続支援B型</t>
    <rPh sb="0" eb="2">
      <t>シテイ</t>
    </rPh>
    <phoneticPr fontId="10"/>
  </si>
  <si>
    <t>（２８年４月）</t>
    <rPh sb="3" eb="4">
      <t>ネン</t>
    </rPh>
    <rPh sb="5" eb="6">
      <t>ガツ</t>
    </rPh>
    <phoneticPr fontId="2"/>
  </si>
  <si>
    <t>（２８年５月）</t>
    <rPh sb="3" eb="4">
      <t>ネン</t>
    </rPh>
    <rPh sb="5" eb="6">
      <t>ガツ</t>
    </rPh>
    <phoneticPr fontId="2"/>
  </si>
  <si>
    <t>（２８年６月）</t>
    <rPh sb="3" eb="4">
      <t>ネン</t>
    </rPh>
    <rPh sb="5" eb="6">
      <t>ガツ</t>
    </rPh>
    <phoneticPr fontId="2"/>
  </si>
  <si>
    <t>事業所の開所日数</t>
    <rPh sb="0" eb="3">
      <t>ジギョウショ</t>
    </rPh>
    <rPh sb="4" eb="6">
      <t>カイショ</t>
    </rPh>
    <rPh sb="6" eb="8">
      <t>ニッスウ</t>
    </rPh>
    <phoneticPr fontId="3"/>
  </si>
  <si>
    <t>「事業所の開所日数」欄の自動計算は、日ごとの「利用者数」が１人以上の場合に「事業所の開所日数」として算入しています。</t>
    <rPh sb="1" eb="4">
      <t>ジギョウショ</t>
    </rPh>
    <rPh sb="5" eb="7">
      <t>カイショ</t>
    </rPh>
    <rPh sb="7" eb="9">
      <t>ニッスウ</t>
    </rPh>
    <rPh sb="10" eb="11">
      <t>ラン</t>
    </rPh>
    <rPh sb="12" eb="14">
      <t>ジドウ</t>
    </rPh>
    <rPh sb="14" eb="16">
      <t>ケイサン</t>
    </rPh>
    <rPh sb="18" eb="19">
      <t>ヒ</t>
    </rPh>
    <rPh sb="23" eb="26">
      <t>リヨウシャ</t>
    </rPh>
    <rPh sb="26" eb="27">
      <t>スウ</t>
    </rPh>
    <rPh sb="30" eb="31">
      <t>ヒト</t>
    </rPh>
    <rPh sb="31" eb="33">
      <t>イジョウ</t>
    </rPh>
    <rPh sb="34" eb="36">
      <t>バアイ</t>
    </rPh>
    <rPh sb="38" eb="41">
      <t>ジギョウショ</t>
    </rPh>
    <rPh sb="42" eb="44">
      <t>カイショ</t>
    </rPh>
    <rPh sb="44" eb="46">
      <t>ニッスウ</t>
    </rPh>
    <rPh sb="50" eb="52">
      <t>サンニュウ</t>
    </rPh>
    <phoneticPr fontId="5"/>
  </si>
  <si>
    <t>「利用者数」欄には、開所日ごとに、１日の利用者数（その日に欠席時対応加算算定者、事業所外就労加算算定者は含めないでください。）を記載してください。</t>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3" eb="44">
      <t>ガイ</t>
    </rPh>
    <rPh sb="44" eb="46">
      <t>シュウロウ</t>
    </rPh>
    <rPh sb="46" eb="48">
      <t>カサン</t>
    </rPh>
    <rPh sb="48" eb="50">
      <t>サンテイ</t>
    </rPh>
    <rPh sb="50" eb="51">
      <t>シャ</t>
    </rPh>
    <rPh sb="52" eb="53">
      <t>フク</t>
    </rPh>
    <rPh sb="64" eb="66">
      <t>キサイ</t>
    </rPh>
    <phoneticPr fontId="5"/>
  </si>
  <si>
    <t>　「過去３月間の受入可能延べ利用者数」欄の自動計算について、「多機能型の総利用定員」が12人以上の場合には（利用定員×事業所の開所日数×１．２５）で算出、11人以下の場合には〔（利用定員＋３）×事業所の開所日数〕で算出、多機能型ではない場合、「利用定員」が12人以上の場合には（利用定員×事業所の開所日数×１．２５）で算出、11人以下の場合には〔（利用定員＋３）×事業所の開所日数〕で算出しています。</t>
    <rPh sb="2" eb="4">
      <t>カコ</t>
    </rPh>
    <rPh sb="5" eb="6">
      <t>ツキ</t>
    </rPh>
    <rPh sb="6" eb="7">
      <t>カン</t>
    </rPh>
    <rPh sb="19" eb="20">
      <t>ラン</t>
    </rPh>
    <rPh sb="21" eb="23">
      <t>ジドウ</t>
    </rPh>
    <rPh sb="23" eb="25">
      <t>ケイサン</t>
    </rPh>
    <rPh sb="31" eb="34">
      <t>タキノウ</t>
    </rPh>
    <rPh sb="34" eb="35">
      <t>ガタ</t>
    </rPh>
    <rPh sb="36" eb="37">
      <t>ソウ</t>
    </rPh>
    <rPh sb="37" eb="39">
      <t>リヨウ</t>
    </rPh>
    <rPh sb="39" eb="41">
      <t>テイイン</t>
    </rPh>
    <rPh sb="45" eb="46">
      <t>ニン</t>
    </rPh>
    <rPh sb="46" eb="48">
      <t>イジョウ</t>
    </rPh>
    <rPh sb="49" eb="51">
      <t>バアイ</t>
    </rPh>
    <rPh sb="54" eb="56">
      <t>リヨウ</t>
    </rPh>
    <rPh sb="56" eb="58">
      <t>テイイン</t>
    </rPh>
    <rPh sb="63" eb="65">
      <t>カイショ</t>
    </rPh>
    <rPh sb="65" eb="67">
      <t>ニッスウ</t>
    </rPh>
    <rPh sb="74" eb="76">
      <t>サンシュツ</t>
    </rPh>
    <rPh sb="79" eb="80">
      <t>ニン</t>
    </rPh>
    <rPh sb="80" eb="82">
      <t>イカ</t>
    </rPh>
    <rPh sb="83" eb="85">
      <t>バアイ</t>
    </rPh>
    <rPh sb="110" eb="113">
      <t>タキノウ</t>
    </rPh>
    <rPh sb="113" eb="114">
      <t>ガタ</t>
    </rPh>
    <rPh sb="118" eb="120">
      <t>バアイ</t>
    </rPh>
    <rPh sb="131" eb="133">
      <t>イジョウ</t>
    </rPh>
    <phoneticPr fontId="8"/>
  </si>
  <si>
    <t>４．</t>
  </si>
  <si>
    <t>５．</t>
  </si>
  <si>
    <t>６．</t>
  </si>
  <si>
    <t>１０．</t>
  </si>
  <si>
    <t>１１．</t>
  </si>
  <si>
    <t>基準月の前々月から基準月までの３ヶ月分を入力してください。</t>
    <rPh sb="0" eb="2">
      <t>キジュン</t>
    </rPh>
    <rPh sb="2" eb="3">
      <t>ツキ</t>
    </rPh>
    <rPh sb="4" eb="6">
      <t>ゼンゼン</t>
    </rPh>
    <rPh sb="6" eb="7">
      <t>ツキ</t>
    </rPh>
    <rPh sb="9" eb="11">
      <t>キジュン</t>
    </rPh>
    <rPh sb="11" eb="12">
      <t>ゲツ</t>
    </rPh>
    <rPh sb="17" eb="18">
      <t>ゲツ</t>
    </rPh>
    <rPh sb="18" eb="19">
      <t>ブン</t>
    </rPh>
    <rPh sb="20" eb="22">
      <t>ニュウリョク</t>
    </rPh>
    <phoneticPr fontId="12"/>
  </si>
  <si>
    <t>「定員超過判定(減算月）」欄の自動計算は、「過去3か月の利用者数」が、「過去3ヶ月間の受入可能延べ利用者数」を超えた場合に「○」が表示されます。</t>
    <phoneticPr fontId="8"/>
  </si>
  <si>
    <t xml:space="preserve">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又は「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rPh sb="174" eb="175">
      <t>2</t>
    </rPh>
    <rPh sb="180" eb="181">
      <t>マタ</t>
    </rPh>
    <phoneticPr fontId="10"/>
  </si>
  <si>
    <t>定員超過利用減算確認表②</t>
    <rPh sb="0" eb="2">
      <t>テイイン</t>
    </rPh>
    <rPh sb="2" eb="4">
      <t>チョウカ</t>
    </rPh>
    <rPh sb="4" eb="6">
      <t>リヨウ</t>
    </rPh>
    <rPh sb="6" eb="8">
      <t>ゲンサン</t>
    </rPh>
    <rPh sb="8" eb="11">
      <t>カクニンヒョウ</t>
    </rPh>
    <phoneticPr fontId="2"/>
  </si>
  <si>
    <t>児童発達支援、放課後等デイサービス</t>
    <rPh sb="0" eb="2">
      <t>ジドウ</t>
    </rPh>
    <rPh sb="2" eb="4">
      <t>ハッタツ</t>
    </rPh>
    <rPh sb="4" eb="6">
      <t>シエン</t>
    </rPh>
    <rPh sb="7" eb="10">
      <t>ホウカゴ</t>
    </rPh>
    <rPh sb="10" eb="11">
      <t>トウ</t>
    </rPh>
    <phoneticPr fontId="2"/>
  </si>
  <si>
    <t>事業所名</t>
    <phoneticPr fontId="2"/>
  </si>
  <si>
    <t>日　　　　　　　　　年月</t>
    <rPh sb="0" eb="1">
      <t>ヒ</t>
    </rPh>
    <rPh sb="10" eb="11">
      <t>ネン</t>
    </rPh>
    <rPh sb="11" eb="12">
      <t>ツキ</t>
    </rPh>
    <phoneticPr fontId="2"/>
  </si>
  <si>
    <t>（　　年　月）</t>
    <rPh sb="3" eb="4">
      <t>ネン</t>
    </rPh>
    <rPh sb="5" eb="6">
      <t>ガツ</t>
    </rPh>
    <phoneticPr fontId="2"/>
  </si>
  <si>
    <t>定員超過判定（減算日）</t>
    <rPh sb="9" eb="10">
      <t>ヒ</t>
    </rPh>
    <phoneticPr fontId="2"/>
  </si>
  <si>
    <t>延べ利用者数</t>
    <rPh sb="0" eb="1">
      <t>ノ</t>
    </rPh>
    <rPh sb="2" eb="5">
      <t>リヨウシャ</t>
    </rPh>
    <rPh sb="5" eb="6">
      <t>スウ</t>
    </rPh>
    <phoneticPr fontId="2"/>
  </si>
  <si>
    <t>多機能型の総利用定員</t>
    <rPh sb="0" eb="3">
      <t>タキノウ</t>
    </rPh>
    <rPh sb="3" eb="4">
      <t>ガタ</t>
    </rPh>
    <rPh sb="5" eb="6">
      <t>ソウ</t>
    </rPh>
    <rPh sb="6" eb="8">
      <t>リヨウ</t>
    </rPh>
    <rPh sb="8" eb="10">
      <t>テイイン</t>
    </rPh>
    <phoneticPr fontId="2"/>
  </si>
  <si>
    <t>事業所の開所日数</t>
    <rPh sb="0" eb="3">
      <t>ジギョウショ</t>
    </rPh>
    <rPh sb="4" eb="6">
      <t>カイショ</t>
    </rPh>
    <rPh sb="6" eb="8">
      <t>ニッスウ</t>
    </rPh>
    <phoneticPr fontId="2"/>
  </si>
  <si>
    <t>受入可能延べ利用者数</t>
    <phoneticPr fontId="2"/>
  </si>
  <si>
    <t>過去３ヶ月間の利用者数</t>
    <rPh sb="0" eb="2">
      <t>カコ</t>
    </rPh>
    <rPh sb="4" eb="6">
      <t>ゲツカン</t>
    </rPh>
    <rPh sb="7" eb="10">
      <t>リヨウシャ</t>
    </rPh>
    <rPh sb="10" eb="11">
      <t>スウ</t>
    </rPh>
    <phoneticPr fontId="2"/>
  </si>
  <si>
    <t>１日当たりの受入可能利用者数</t>
    <rPh sb="1" eb="2">
      <t>ニチ</t>
    </rPh>
    <rPh sb="2" eb="3">
      <t>ア</t>
    </rPh>
    <rPh sb="6" eb="8">
      <t>ウケイレ</t>
    </rPh>
    <rPh sb="8" eb="10">
      <t>カノウ</t>
    </rPh>
    <rPh sb="10" eb="13">
      <t>リヨウシャ</t>
    </rPh>
    <rPh sb="13" eb="14">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</si>
</sst>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_ "/>
  </numFmts>
  <fonts count="37">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b/>
      <sz val="9"/>
      <color indexed="8"/>
      <name val="ＭＳ Ｐゴシック"/>
      <family val="3"/>
      <charset val="128"/>
    </font>
    <font>
      <sz val="6"/>
      <name val="ＭＳ Ｐゴシック"/>
      <family val="3"/>
      <charset val="128"/>
    </font>
    <font>
      <b/>
      <sz val="8"/>
      <color indexed="8"/>
      <name val="ＭＳ Ｐゴシック"/>
      <family val="3"/>
      <charset val="128"/>
    </font>
    <font>
      <sz val="6"/>
      <name val="ＭＳ Ｐゴシック"/>
      <family val="3"/>
      <charset val="128"/>
    </font>
    <font>
      <u/>
      <sz val="11"/>
      <color indexed="8"/>
      <name val="ＭＳ Ｐゴシック"/>
      <family val="3"/>
      <charset val="128"/>
    </font>
    <font>
      <sz val="6"/>
      <name val="ＭＳ Ｐゴシック"/>
      <family val="3"/>
      <charset val="128"/>
    </font>
    <font>
      <sz val="9"/>
      <name val="ＭＳ Ｐゴシック"/>
      <family val="3"/>
      <charset val="128"/>
    </font>
    <font>
      <sz val="11"/>
      <color indexed="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indexed="8"/>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
      <b/>
      <sz val="18"/>
      <color indexed="8"/>
      <name val="ＭＳ Ｐゴシック"/>
      <family val="3"/>
      <charset val="128"/>
      <scheme val="minor"/>
    </font>
    <font>
      <sz val="6"/>
      <name val="ＭＳ Ｐゴシック"/>
      <family val="3"/>
      <charset val="128"/>
      <scheme val="minor"/>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49">
    <xf numFmtId="0" fontId="0"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18" fillId="30" borderId="45" applyNumberFormat="0" applyAlignment="0" applyProtection="0">
      <alignment vertical="center"/>
    </xf>
    <xf numFmtId="0" fontId="19" fillId="31" borderId="0" applyNumberFormat="0" applyBorder="0" applyAlignment="0" applyProtection="0">
      <alignment vertical="center"/>
    </xf>
    <xf numFmtId="0" fontId="15" fillId="2" borderId="46" applyNumberFormat="0" applyAlignment="0" applyProtection="0">
      <alignment vertical="center"/>
    </xf>
    <xf numFmtId="0" fontId="20" fillId="0" borderId="47" applyNumberFormat="0" applyFill="0" applyAlignment="0" applyProtection="0">
      <alignment vertical="center"/>
    </xf>
    <xf numFmtId="0" fontId="21" fillId="32" borderId="0" applyNumberFormat="0" applyBorder="0" applyAlignment="0" applyProtection="0">
      <alignment vertical="center"/>
    </xf>
    <xf numFmtId="0" fontId="22" fillId="33" borderId="48"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0" fontId="24" fillId="0" borderId="49" applyNumberFormat="0" applyFill="0" applyAlignment="0" applyProtection="0">
      <alignment vertical="center"/>
    </xf>
    <xf numFmtId="0" fontId="25" fillId="0" borderId="50" applyNumberFormat="0" applyFill="0" applyAlignment="0" applyProtection="0">
      <alignment vertical="center"/>
    </xf>
    <xf numFmtId="0" fontId="26" fillId="0" borderId="51" applyNumberFormat="0" applyFill="0" applyAlignment="0" applyProtection="0">
      <alignment vertical="center"/>
    </xf>
    <xf numFmtId="0" fontId="26" fillId="0" borderId="0" applyNumberFormat="0" applyFill="0" applyBorder="0" applyAlignment="0" applyProtection="0">
      <alignment vertical="center"/>
    </xf>
    <xf numFmtId="0" fontId="27" fillId="0" borderId="52" applyNumberFormat="0" applyFill="0" applyAlignment="0" applyProtection="0">
      <alignment vertical="center"/>
    </xf>
    <xf numFmtId="0" fontId="28" fillId="33" borderId="53" applyNumberFormat="0" applyAlignment="0" applyProtection="0">
      <alignment vertical="center"/>
    </xf>
    <xf numFmtId="0" fontId="29" fillId="0" borderId="0" applyNumberFormat="0" applyFill="0" applyBorder="0" applyAlignment="0" applyProtection="0">
      <alignment vertical="center"/>
    </xf>
    <xf numFmtId="0" fontId="30" fillId="3" borderId="48" applyNumberFormat="0" applyAlignment="0" applyProtection="0">
      <alignment vertical="center"/>
    </xf>
    <xf numFmtId="0" fontId="4" fillId="0" borderId="0">
      <alignment vertical="center"/>
    </xf>
    <xf numFmtId="0" fontId="4" fillId="0" borderId="0">
      <alignment vertical="center"/>
    </xf>
    <xf numFmtId="0" fontId="15" fillId="0" borderId="0">
      <alignment vertical="center"/>
    </xf>
    <xf numFmtId="0" fontId="1" fillId="0" borderId="0">
      <alignment vertical="center"/>
    </xf>
    <xf numFmtId="0" fontId="4" fillId="0" borderId="0">
      <alignment vertical="center"/>
    </xf>
    <xf numFmtId="0" fontId="4" fillId="0" borderId="0">
      <alignment vertical="center"/>
    </xf>
    <xf numFmtId="0" fontId="31" fillId="34" borderId="0" applyNumberFormat="0" applyBorder="0" applyAlignment="0" applyProtection="0">
      <alignment vertical="center"/>
    </xf>
  </cellStyleXfs>
  <cellXfs count="135">
    <xf numFmtId="0" fontId="0" fillId="0" borderId="0" xfId="0" applyFont="1" applyAlignment="1">
      <alignment vertical="center"/>
    </xf>
    <xf numFmtId="0" fontId="15" fillId="0" borderId="1" xfId="44" quotePrefix="1" applyNumberFormat="1" applyFont="1" applyBorder="1" applyAlignment="1" applyProtection="1">
      <alignment horizontal="center" vertical="center"/>
    </xf>
    <xf numFmtId="0" fontId="15" fillId="0" borderId="2" xfId="44" quotePrefix="1" applyNumberFormat="1" applyFont="1" applyBorder="1" applyAlignment="1" applyProtection="1">
      <alignment horizontal="center" vertical="center"/>
    </xf>
    <xf numFmtId="0" fontId="15" fillId="0" borderId="0" xfId="44" applyFont="1" applyProtection="1">
      <alignment vertical="center"/>
    </xf>
    <xf numFmtId="0" fontId="32" fillId="0" borderId="0" xfId="44" applyFont="1" applyBorder="1" applyAlignment="1" applyProtection="1">
      <alignment horizontal="center" vertical="center"/>
    </xf>
    <xf numFmtId="0" fontId="15" fillId="0" borderId="0" xfId="44" applyFont="1" applyBorder="1" applyAlignment="1" applyProtection="1">
      <alignment horizontal="right" vertical="center"/>
    </xf>
    <xf numFmtId="0" fontId="15" fillId="0" borderId="0" xfId="44" applyFont="1" applyBorder="1" applyAlignment="1" applyProtection="1">
      <alignment horizontal="left" vertical="center"/>
    </xf>
    <xf numFmtId="0" fontId="15" fillId="0" borderId="3" xfId="44" quotePrefix="1" applyFont="1" applyBorder="1" applyAlignment="1" applyProtection="1">
      <alignment horizontal="center" vertical="center"/>
    </xf>
    <xf numFmtId="0" fontId="15" fillId="0" borderId="4" xfId="44" applyFont="1" applyBorder="1" applyProtection="1">
      <alignment vertical="center"/>
    </xf>
    <xf numFmtId="0" fontId="15" fillId="0" borderId="5" xfId="44" quotePrefix="1" applyFont="1" applyBorder="1" applyAlignment="1" applyProtection="1">
      <alignment horizontal="center" vertical="center"/>
    </xf>
    <xf numFmtId="0" fontId="15" fillId="0" borderId="6" xfId="44" quotePrefix="1" applyNumberFormat="1" applyFont="1" applyBorder="1" applyAlignment="1" applyProtection="1">
      <alignment horizontal="center" vertical="center"/>
    </xf>
    <xf numFmtId="0" fontId="15" fillId="0" borderId="7" xfId="44" quotePrefix="1" applyNumberFormat="1" applyFont="1" applyBorder="1" applyAlignment="1" applyProtection="1">
      <alignment horizontal="center" vertical="center"/>
    </xf>
    <xf numFmtId="0" fontId="15" fillId="0" borderId="6" xfId="44" applyNumberFormat="1" applyFont="1" applyBorder="1" applyAlignment="1" applyProtection="1">
      <alignment horizontal="center" vertical="center"/>
    </xf>
    <xf numFmtId="0" fontId="27" fillId="5" borderId="8" xfId="44" applyFont="1" applyFill="1" applyBorder="1" applyAlignment="1" applyProtection="1">
      <alignment horizontal="center" vertical="center"/>
    </xf>
    <xf numFmtId="0" fontId="15" fillId="5" borderId="9" xfId="44" applyFont="1" applyFill="1" applyBorder="1" applyAlignment="1" applyProtection="1">
      <alignment horizontal="center" vertical="center"/>
    </xf>
    <xf numFmtId="0" fontId="27" fillId="5" borderId="10" xfId="44" applyFont="1" applyFill="1" applyBorder="1" applyAlignment="1" applyProtection="1">
      <alignment horizontal="center" vertical="center"/>
    </xf>
    <xf numFmtId="0" fontId="15" fillId="0" borderId="11" xfId="44" applyFont="1" applyBorder="1" applyAlignment="1" applyProtection="1">
      <alignment horizontal="left" vertical="center"/>
    </xf>
    <xf numFmtId="0" fontId="27" fillId="5" borderId="11" xfId="44" applyFont="1" applyFill="1" applyBorder="1" applyAlignment="1" applyProtection="1">
      <alignment horizontal="left" vertical="center"/>
    </xf>
    <xf numFmtId="0" fontId="15" fillId="0" borderId="12" xfId="44" applyFont="1" applyBorder="1" applyProtection="1">
      <alignment vertical="center"/>
    </xf>
    <xf numFmtId="0" fontId="33" fillId="0" borderId="0" xfId="44" applyFont="1" applyAlignment="1" applyProtection="1">
      <alignment horizontal="left" vertical="center"/>
    </xf>
    <xf numFmtId="0" fontId="33" fillId="0" borderId="0" xfId="44" applyFont="1" applyProtection="1">
      <alignment vertical="center"/>
    </xf>
    <xf numFmtId="0" fontId="15" fillId="0" borderId="5" xfId="44" quotePrefix="1" applyFont="1" applyBorder="1" applyAlignment="1" applyProtection="1">
      <alignment horizontal="center" vertical="center"/>
    </xf>
    <xf numFmtId="0" fontId="15" fillId="0" borderId="13" xfId="44" quotePrefix="1" applyNumberFormat="1" applyFont="1" applyBorder="1" applyAlignment="1" applyProtection="1">
      <alignment horizontal="center" vertical="center"/>
    </xf>
    <xf numFmtId="0" fontId="15" fillId="0" borderId="14" xfId="44" quotePrefix="1" applyNumberFormat="1" applyFont="1" applyBorder="1" applyAlignment="1" applyProtection="1">
      <alignment horizontal="center" vertical="center"/>
    </xf>
    <xf numFmtId="0" fontId="15" fillId="5" borderId="15" xfId="44" quotePrefix="1" applyNumberFormat="1" applyFont="1" applyFill="1" applyBorder="1" applyAlignment="1" applyProtection="1">
      <alignment horizontal="center" vertical="center"/>
    </xf>
    <xf numFmtId="0" fontId="15" fillId="5" borderId="16" xfId="44" quotePrefix="1" applyNumberFormat="1" applyFont="1" applyFill="1" applyBorder="1" applyAlignment="1" applyProtection="1">
      <alignment horizontal="center" vertical="center"/>
    </xf>
    <xf numFmtId="0" fontId="15" fillId="5" borderId="17" xfId="44" quotePrefix="1" applyNumberFormat="1" applyFont="1" applyFill="1" applyBorder="1" applyAlignment="1" applyProtection="1">
      <alignment horizontal="center" vertical="center"/>
    </xf>
    <xf numFmtId="0" fontId="15" fillId="5" borderId="2" xfId="44" quotePrefix="1" applyNumberFormat="1" applyFont="1" applyFill="1" applyBorder="1" applyAlignment="1" applyProtection="1">
      <alignment horizontal="center" vertical="center"/>
    </xf>
    <xf numFmtId="0" fontId="15" fillId="5" borderId="7" xfId="44" quotePrefix="1" applyNumberFormat="1" applyFont="1" applyFill="1" applyBorder="1" applyAlignment="1" applyProtection="1">
      <alignment horizontal="center" vertical="center"/>
    </xf>
    <xf numFmtId="0" fontId="15" fillId="5" borderId="14" xfId="44" quotePrefix="1" applyNumberFormat="1" applyFont="1" applyFill="1" applyBorder="1" applyAlignment="1" applyProtection="1">
      <alignment horizontal="center" vertical="center"/>
    </xf>
    <xf numFmtId="0" fontId="27" fillId="5" borderId="18" xfId="44" applyFont="1" applyFill="1" applyBorder="1" applyAlignment="1" applyProtection="1">
      <alignment horizontal="center" vertical="center"/>
    </xf>
    <xf numFmtId="0" fontId="15" fillId="0" borderId="5" xfId="44" applyFont="1" applyBorder="1" applyAlignment="1" applyProtection="1">
      <alignment horizontal="left" vertical="center"/>
    </xf>
    <xf numFmtId="0" fontId="34" fillId="5" borderId="19" xfId="44" applyFont="1" applyFill="1" applyBorder="1" applyAlignment="1" applyProtection="1">
      <alignment vertical="center" shrinkToFit="1"/>
    </xf>
    <xf numFmtId="0" fontId="0" fillId="0" borderId="0" xfId="0" applyFont="1" applyAlignment="1">
      <alignment vertical="top"/>
    </xf>
    <xf numFmtId="0" fontId="15" fillId="0" borderId="20" xfId="44" quotePrefix="1" applyNumberFormat="1" applyFont="1" applyBorder="1" applyAlignment="1" applyProtection="1">
      <alignment horizontal="center" vertical="center"/>
    </xf>
    <xf numFmtId="0" fontId="32" fillId="0" borderId="0" xfId="44" applyFont="1" applyBorder="1" applyAlignment="1" applyProtection="1">
      <alignment vertical="center"/>
    </xf>
    <xf numFmtId="0" fontId="27" fillId="5" borderId="8" xfId="44" applyFont="1" applyFill="1" applyBorder="1" applyAlignment="1" applyProtection="1">
      <alignment horizontal="center" vertical="center"/>
    </xf>
    <xf numFmtId="0" fontId="32" fillId="0" borderId="0" xfId="44" applyFont="1" applyBorder="1" applyAlignment="1" applyProtection="1">
      <alignment vertical="center"/>
    </xf>
    <xf numFmtId="0" fontId="15" fillId="0" borderId="0" xfId="44" applyFont="1" applyBorder="1" applyAlignment="1" applyProtection="1">
      <alignment horizontal="right" vertical="center"/>
    </xf>
    <xf numFmtId="0" fontId="15" fillId="0" borderId="0" xfId="44" applyFont="1" applyBorder="1" applyAlignment="1" applyProtection="1">
      <alignment horizontal="left" vertical="center"/>
    </xf>
    <xf numFmtId="0" fontId="15" fillId="0" borderId="0" xfId="44" applyFont="1" applyAlignment="1" applyProtection="1">
      <alignment horizontal="left" vertical="center"/>
    </xf>
    <xf numFmtId="0" fontId="15" fillId="0" borderId="0" xfId="44" applyFont="1" applyBorder="1" applyProtection="1">
      <alignment vertical="center"/>
    </xf>
    <xf numFmtId="0" fontId="33" fillId="0" borderId="0" xfId="44" applyFont="1" applyAlignment="1" applyProtection="1">
      <alignment horizontal="left" vertical="top"/>
    </xf>
    <xf numFmtId="0" fontId="15" fillId="0" borderId="0" xfId="44" quotePrefix="1" applyFont="1" applyAlignment="1">
      <alignment horizontal="right" vertical="top"/>
    </xf>
    <xf numFmtId="0" fontId="15" fillId="0" borderId="0" xfId="44" applyFont="1" applyAlignment="1" applyProtection="1">
      <alignment vertical="top"/>
    </xf>
    <xf numFmtId="0" fontId="15" fillId="5" borderId="20" xfId="44" applyFont="1" applyFill="1" applyBorder="1" applyAlignment="1">
      <alignment horizontal="left" vertical="top"/>
    </xf>
    <xf numFmtId="0" fontId="15" fillId="0" borderId="0" xfId="44" applyFont="1" applyAlignment="1" applyProtection="1">
      <alignment horizontal="left" vertical="top"/>
    </xf>
    <xf numFmtId="0" fontId="15" fillId="0" borderId="0" xfId="44" applyFont="1" applyAlignment="1" applyProtection="1">
      <alignment horizontal="left" vertical="top"/>
    </xf>
    <xf numFmtId="0" fontId="15" fillId="0" borderId="0" xfId="44" applyFont="1" applyFill="1" applyBorder="1" applyAlignment="1">
      <alignment horizontal="left" vertical="top"/>
    </xf>
    <xf numFmtId="0" fontId="15" fillId="0" borderId="0" xfId="44" applyFont="1" applyFill="1" applyBorder="1" applyAlignment="1">
      <alignment horizontal="left" vertical="top"/>
    </xf>
    <xf numFmtId="0" fontId="15" fillId="0" borderId="0" xfId="44" applyFont="1" applyAlignment="1">
      <alignment horizontal="left" vertical="top"/>
    </xf>
    <xf numFmtId="0" fontId="15" fillId="5" borderId="11" xfId="44" applyFont="1" applyFill="1" applyBorder="1" applyAlignment="1" applyProtection="1">
      <alignment horizontal="left" vertical="center"/>
    </xf>
    <xf numFmtId="0" fontId="27" fillId="5" borderId="8" xfId="44" applyFont="1" applyFill="1" applyBorder="1" applyAlignment="1" applyProtection="1">
      <alignment vertical="center" shrinkToFit="1"/>
    </xf>
    <xf numFmtId="0" fontId="27" fillId="5" borderId="21" xfId="44" applyFont="1" applyFill="1" applyBorder="1" applyAlignment="1" applyProtection="1">
      <alignment vertical="center" shrinkToFit="1"/>
    </xf>
    <xf numFmtId="0" fontId="27" fillId="5" borderId="8" xfId="44" applyFont="1" applyFill="1" applyBorder="1" applyAlignment="1" applyProtection="1">
      <alignment vertical="center"/>
    </xf>
    <xf numFmtId="0" fontId="27" fillId="5" borderId="21" xfId="44" applyFont="1" applyFill="1" applyBorder="1" applyAlignment="1" applyProtection="1">
      <alignment vertical="center"/>
    </xf>
    <xf numFmtId="0" fontId="15" fillId="0" borderId="0" xfId="44" applyFont="1" applyFill="1" applyBorder="1" applyAlignment="1">
      <alignment horizontal="left" vertical="top"/>
    </xf>
    <xf numFmtId="0" fontId="15" fillId="0" borderId="11" xfId="44" applyFont="1" applyBorder="1" applyAlignment="1" applyProtection="1">
      <alignment horizontal="left" vertical="center"/>
    </xf>
    <xf numFmtId="0" fontId="15" fillId="0" borderId="0" xfId="44" applyFont="1" applyBorder="1" applyAlignment="1" applyProtection="1">
      <alignment vertical="center"/>
    </xf>
    <xf numFmtId="0" fontId="27" fillId="5" borderId="8" xfId="44" applyFont="1" applyFill="1" applyBorder="1" applyAlignment="1" applyProtection="1">
      <alignment horizontal="center" vertical="center"/>
    </xf>
    <xf numFmtId="0" fontId="15" fillId="0" borderId="0" xfId="44" applyFont="1" applyAlignment="1" applyProtection="1">
      <alignment horizontal="left" vertical="top" wrapText="1"/>
    </xf>
    <xf numFmtId="0" fontId="15" fillId="0" borderId="0" xfId="44" applyFont="1" applyAlignment="1">
      <alignment horizontal="left" vertical="top" wrapText="1"/>
    </xf>
    <xf numFmtId="0" fontId="0" fillId="0" borderId="0" xfId="0" applyFont="1" applyAlignment="1">
      <alignment horizontal="left" vertical="top" wrapText="1"/>
    </xf>
    <xf numFmtId="0" fontId="15" fillId="0" borderId="24" xfId="44" applyFont="1" applyBorder="1" applyAlignment="1" applyProtection="1">
      <alignment horizontal="center" vertical="center"/>
    </xf>
    <xf numFmtId="0" fontId="15" fillId="0" borderId="4" xfId="44" applyFont="1" applyBorder="1" applyAlignment="1" applyProtection="1">
      <alignment horizontal="center" vertical="center"/>
    </xf>
    <xf numFmtId="0" fontId="15" fillId="0" borderId="12" xfId="44" applyFont="1" applyBorder="1" applyAlignment="1" applyProtection="1">
      <alignment horizontal="center" vertical="center"/>
    </xf>
    <xf numFmtId="0" fontId="27" fillId="5" borderId="8" xfId="44" applyFont="1" applyFill="1" applyBorder="1" applyAlignment="1" applyProtection="1">
      <alignment horizontal="center" vertical="center" shrinkToFit="1"/>
    </xf>
    <xf numFmtId="0" fontId="27" fillId="5" borderId="21" xfId="44" applyFont="1" applyFill="1" applyBorder="1" applyAlignment="1" applyProtection="1">
      <alignment horizontal="center" vertical="center" shrinkToFit="1"/>
    </xf>
    <xf numFmtId="0" fontId="27" fillId="5" borderId="25" xfId="44" applyFont="1" applyFill="1" applyBorder="1" applyAlignment="1" applyProtection="1">
      <alignment horizontal="center" vertical="center" shrinkToFit="1"/>
    </xf>
    <xf numFmtId="0" fontId="27" fillId="5" borderId="8" xfId="44" applyFont="1" applyFill="1" applyBorder="1" applyAlignment="1" applyProtection="1">
      <alignment horizontal="center" vertical="center"/>
    </xf>
    <xf numFmtId="0" fontId="27" fillId="5" borderId="21" xfId="44" applyFont="1" applyFill="1" applyBorder="1" applyAlignment="1" applyProtection="1">
      <alignment horizontal="center" vertical="center"/>
    </xf>
    <xf numFmtId="0" fontId="27" fillId="5" borderId="25" xfId="44" applyFont="1" applyFill="1" applyBorder="1" applyAlignment="1" applyProtection="1">
      <alignment horizontal="center" vertical="center"/>
    </xf>
    <xf numFmtId="0" fontId="15" fillId="0" borderId="32" xfId="44" applyFont="1" applyBorder="1" applyAlignment="1" applyProtection="1">
      <alignment horizontal="center" vertical="center"/>
    </xf>
    <xf numFmtId="0" fontId="15" fillId="0" borderId="33" xfId="44" applyFont="1" applyBorder="1" applyAlignment="1" applyProtection="1">
      <alignment horizontal="center" vertical="center"/>
    </xf>
    <xf numFmtId="0" fontId="15" fillId="0" borderId="34" xfId="44" applyFont="1" applyBorder="1" applyAlignment="1" applyProtection="1">
      <alignment horizontal="center" vertical="center"/>
    </xf>
    <xf numFmtId="176" fontId="14" fillId="0" borderId="22" xfId="44" quotePrefix="1" applyNumberFormat="1" applyFont="1" applyBorder="1" applyAlignment="1" applyProtection="1">
      <alignment horizontal="center" vertical="center"/>
    </xf>
    <xf numFmtId="176" fontId="14" fillId="0" borderId="23" xfId="44" quotePrefix="1" applyNumberFormat="1" applyFont="1" applyBorder="1" applyAlignment="1" applyProtection="1">
      <alignment horizontal="center" vertical="center"/>
    </xf>
    <xf numFmtId="176" fontId="14" fillId="0" borderId="35" xfId="44" quotePrefix="1" applyNumberFormat="1" applyFont="1" applyBorder="1" applyAlignment="1" applyProtection="1">
      <alignment horizontal="center" vertical="center"/>
    </xf>
    <xf numFmtId="0" fontId="6" fillId="4" borderId="36" xfId="45" applyFont="1" applyFill="1" applyBorder="1" applyAlignment="1" applyProtection="1">
      <alignment horizontal="center" vertical="center" wrapText="1"/>
    </xf>
    <xf numFmtId="0" fontId="6" fillId="4" borderId="37" xfId="45" applyFont="1" applyFill="1" applyBorder="1" applyAlignment="1" applyProtection="1">
      <alignment horizontal="center" vertical="center" wrapText="1"/>
    </xf>
    <xf numFmtId="0" fontId="7" fillId="4" borderId="26" xfId="45" applyFont="1" applyFill="1" applyBorder="1" applyAlignment="1" applyProtection="1">
      <alignment horizontal="center" vertical="center" wrapText="1"/>
    </xf>
    <xf numFmtId="0" fontId="7" fillId="4" borderId="27" xfId="45" applyFont="1" applyFill="1" applyBorder="1" applyAlignment="1" applyProtection="1">
      <alignment horizontal="center" vertical="center" wrapText="1"/>
    </xf>
    <xf numFmtId="0" fontId="35" fillId="0" borderId="0" xfId="44" applyFont="1" applyAlignment="1" applyProtection="1">
      <alignment horizontal="center" vertical="center"/>
    </xf>
    <xf numFmtId="0" fontId="35" fillId="0" borderId="0" xfId="0" applyFont="1" applyAlignment="1">
      <alignment horizontal="center" vertical="center"/>
    </xf>
    <xf numFmtId="0" fontId="15" fillId="0" borderId="0" xfId="44" applyFont="1" applyAlignment="1" applyProtection="1">
      <alignment horizontal="center" vertical="center" wrapText="1"/>
    </xf>
    <xf numFmtId="0" fontId="15" fillId="0" borderId="0" xfId="44" applyFont="1" applyAlignment="1" applyProtection="1">
      <alignment horizontal="center" vertical="center"/>
    </xf>
    <xf numFmtId="0" fontId="15" fillId="0" borderId="8" xfId="44" applyFont="1" applyBorder="1" applyAlignment="1" applyProtection="1">
      <alignment horizontal="left" vertical="center"/>
    </xf>
    <xf numFmtId="0" fontId="15" fillId="0" borderId="21" xfId="44" applyFont="1" applyBorder="1" applyAlignment="1" applyProtection="1">
      <alignment horizontal="left" vertical="center"/>
    </xf>
    <xf numFmtId="0" fontId="15" fillId="0" borderId="25" xfId="44" applyFont="1" applyBorder="1" applyAlignment="1" applyProtection="1">
      <alignment horizontal="left" vertical="center"/>
    </xf>
    <xf numFmtId="0" fontId="15" fillId="0" borderId="0" xfId="44" applyFont="1" applyBorder="1" applyAlignment="1" applyProtection="1">
      <alignment vertical="center"/>
    </xf>
    <xf numFmtId="0" fontId="15" fillId="0" borderId="5" xfId="44" applyFont="1" applyBorder="1" applyAlignment="1" applyProtection="1">
      <alignment horizontal="center" vertical="center"/>
    </xf>
    <xf numFmtId="0" fontId="15" fillId="0" borderId="38" xfId="44"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38" xfId="0" applyFont="1" applyBorder="1" applyAlignment="1" applyProtection="1">
      <alignment horizontal="center" vertical="center"/>
    </xf>
    <xf numFmtId="0" fontId="9" fillId="5" borderId="28" xfId="45" applyFont="1" applyFill="1" applyBorder="1" applyAlignment="1" applyProtection="1">
      <alignment horizontal="center" vertical="center" wrapText="1"/>
    </xf>
    <xf numFmtId="0" fontId="9" fillId="5" borderId="29" xfId="45" applyFont="1" applyFill="1" applyBorder="1" applyAlignment="1" applyProtection="1">
      <alignment horizontal="center" vertical="center" wrapText="1"/>
    </xf>
    <xf numFmtId="0" fontId="9" fillId="5" borderId="30" xfId="45" applyFont="1" applyFill="1" applyBorder="1" applyAlignment="1" applyProtection="1">
      <alignment horizontal="center" vertical="center" wrapText="1"/>
    </xf>
    <xf numFmtId="0" fontId="9" fillId="5" borderId="31" xfId="45" applyFont="1" applyFill="1" applyBorder="1" applyAlignment="1" applyProtection="1">
      <alignment horizontal="center" vertical="center" wrapText="1"/>
    </xf>
    <xf numFmtId="0" fontId="15" fillId="5" borderId="11" xfId="44" applyFont="1" applyFill="1" applyBorder="1" applyAlignment="1" applyProtection="1">
      <alignment horizontal="center" vertical="center"/>
    </xf>
    <xf numFmtId="0" fontId="15" fillId="5" borderId="40" xfId="44" applyFont="1" applyFill="1" applyBorder="1" applyAlignment="1" applyProtection="1">
      <alignment horizontal="center" vertical="center"/>
    </xf>
    <xf numFmtId="0" fontId="0" fillId="5" borderId="41" xfId="0" applyFont="1" applyFill="1" applyBorder="1" applyAlignment="1" applyProtection="1">
      <alignment horizontal="center" vertical="center"/>
    </xf>
    <xf numFmtId="0" fontId="0" fillId="5" borderId="40" xfId="0" applyFont="1" applyFill="1" applyBorder="1" applyAlignment="1" applyProtection="1">
      <alignment horizontal="center" vertical="center"/>
    </xf>
    <xf numFmtId="0" fontId="33" fillId="5" borderId="19" xfId="44" applyFont="1" applyFill="1" applyBorder="1" applyAlignment="1" applyProtection="1">
      <alignment horizontal="center" vertical="center"/>
    </xf>
    <xf numFmtId="0" fontId="0" fillId="5" borderId="19" xfId="0" applyFont="1" applyFill="1" applyBorder="1" applyAlignment="1">
      <alignment horizontal="center" vertical="center"/>
    </xf>
    <xf numFmtId="177" fontId="27" fillId="5" borderId="42" xfId="44" applyNumberFormat="1" applyFont="1" applyFill="1" applyBorder="1" applyAlignment="1" applyProtection="1">
      <alignment horizontal="center" vertical="center"/>
    </xf>
    <xf numFmtId="177" fontId="27" fillId="5" borderId="43" xfId="44" applyNumberFormat="1" applyFont="1" applyFill="1" applyBorder="1" applyAlignment="1" applyProtection="1">
      <alignment horizontal="center" vertical="center"/>
    </xf>
    <xf numFmtId="0" fontId="0" fillId="0" borderId="44" xfId="0" applyFont="1" applyBorder="1" applyAlignment="1" applyProtection="1">
      <alignment horizontal="center" vertical="center"/>
    </xf>
    <xf numFmtId="0" fontId="0" fillId="0" borderId="43" xfId="0" applyFont="1" applyBorder="1" applyAlignment="1" applyProtection="1">
      <alignment horizontal="center" vertical="center"/>
    </xf>
    <xf numFmtId="0" fontId="15" fillId="0" borderId="0" xfId="44" applyFont="1" applyBorder="1" applyAlignment="1" applyProtection="1">
      <alignment horizontal="center" vertical="center" wrapText="1"/>
    </xf>
    <xf numFmtId="0" fontId="15" fillId="0" borderId="8" xfId="44" applyFont="1" applyBorder="1" applyAlignment="1" applyProtection="1">
      <alignment horizontal="center" vertical="center"/>
    </xf>
    <xf numFmtId="0" fontId="15" fillId="0" borderId="21" xfId="44" applyFont="1" applyBorder="1" applyAlignment="1" applyProtection="1">
      <alignment horizontal="center" vertical="center"/>
    </xf>
    <xf numFmtId="0" fontId="15" fillId="0" borderId="25" xfId="44" applyFont="1" applyBorder="1" applyAlignment="1" applyProtection="1">
      <alignment horizontal="center" vertical="center"/>
    </xf>
    <xf numFmtId="0" fontId="32" fillId="0" borderId="54" xfId="44" applyFont="1" applyBorder="1" applyAlignment="1" applyProtection="1">
      <alignment horizontal="center" vertical="center"/>
    </xf>
    <xf numFmtId="0" fontId="7" fillId="4" borderId="36" xfId="45" applyFont="1" applyFill="1" applyBorder="1" applyAlignment="1" applyProtection="1">
      <alignment horizontal="center" vertical="center" wrapText="1"/>
    </xf>
    <xf numFmtId="0" fontId="7" fillId="4" borderId="37" xfId="45" applyFont="1" applyFill="1" applyBorder="1" applyAlignment="1" applyProtection="1">
      <alignment horizontal="center" vertical="center" wrapText="1"/>
    </xf>
    <xf numFmtId="0" fontId="15" fillId="0" borderId="3" xfId="44" quotePrefix="1" applyNumberFormat="1" applyFont="1" applyBorder="1" applyAlignment="1" applyProtection="1">
      <alignment horizontal="center" vertical="center"/>
    </xf>
    <xf numFmtId="0" fontId="15" fillId="0" borderId="5" xfId="44" quotePrefix="1" applyNumberFormat="1" applyFont="1" applyBorder="1" applyAlignment="1" applyProtection="1">
      <alignment horizontal="center" vertical="center"/>
    </xf>
    <xf numFmtId="0" fontId="15" fillId="0" borderId="3" xfId="44" applyFont="1" applyBorder="1" applyAlignment="1" applyProtection="1">
      <alignment horizontal="left" vertical="center"/>
    </xf>
    <xf numFmtId="0" fontId="15" fillId="0" borderId="55" xfId="44" applyFont="1" applyBorder="1" applyAlignment="1" applyProtection="1">
      <alignment horizontal="center" vertical="center"/>
    </xf>
    <xf numFmtId="0" fontId="0" fillId="0" borderId="56" xfId="0" applyFont="1" applyBorder="1" applyAlignment="1" applyProtection="1">
      <alignment horizontal="center" vertical="center"/>
    </xf>
    <xf numFmtId="0" fontId="15" fillId="0" borderId="56" xfId="44" applyFont="1" applyBorder="1" applyAlignment="1" applyProtection="1">
      <alignment horizontal="center" vertical="center"/>
    </xf>
    <xf numFmtId="0" fontId="15" fillId="0" borderId="39" xfId="44" applyFont="1" applyBorder="1" applyAlignment="1" applyProtection="1">
      <alignment horizontal="center" vertical="center"/>
    </xf>
    <xf numFmtId="0" fontId="15" fillId="5" borderId="5" xfId="44" applyFont="1" applyFill="1" applyBorder="1" applyAlignment="1" applyProtection="1">
      <alignment horizontal="left" vertical="center"/>
    </xf>
    <xf numFmtId="0" fontId="15" fillId="5" borderId="5" xfId="44" applyFont="1" applyFill="1" applyBorder="1" applyAlignment="1" applyProtection="1">
      <alignment horizontal="center" vertical="center"/>
    </xf>
    <xf numFmtId="0" fontId="0" fillId="5" borderId="39" xfId="0" applyFont="1" applyFill="1" applyBorder="1" applyAlignment="1" applyProtection="1">
      <alignment horizontal="center" vertical="center"/>
    </xf>
    <xf numFmtId="0" fontId="27" fillId="5" borderId="8" xfId="44" applyFont="1" applyFill="1" applyBorder="1" applyAlignment="1" applyProtection="1">
      <alignment horizontal="left" vertical="center" shrinkToFit="1"/>
    </xf>
    <xf numFmtId="0" fontId="27" fillId="5" borderId="21" xfId="44" applyFont="1" applyFill="1" applyBorder="1" applyAlignment="1" applyProtection="1">
      <alignment horizontal="left" vertical="center" shrinkToFit="1"/>
    </xf>
    <xf numFmtId="0" fontId="27" fillId="5" borderId="55" xfId="44" applyFont="1" applyFill="1" applyBorder="1" applyAlignment="1" applyProtection="1">
      <alignment horizontal="left" vertical="center"/>
    </xf>
    <xf numFmtId="0" fontId="27" fillId="5" borderId="57" xfId="44" applyFont="1" applyFill="1" applyBorder="1" applyAlignment="1" applyProtection="1">
      <alignment horizontal="left" vertical="center"/>
    </xf>
    <xf numFmtId="177" fontId="27" fillId="5" borderId="8" xfId="44" applyNumberFormat="1" applyFont="1" applyFill="1" applyBorder="1" applyAlignment="1" applyProtection="1">
      <alignment horizontal="center" vertical="center"/>
    </xf>
    <xf numFmtId="0" fontId="27" fillId="5" borderId="8" xfId="44" applyFont="1" applyFill="1" applyBorder="1" applyAlignment="1" applyProtection="1">
      <alignment horizontal="left" vertical="center"/>
    </xf>
    <xf numFmtId="0" fontId="27" fillId="5" borderId="21" xfId="44" applyFont="1" applyFill="1" applyBorder="1" applyAlignment="1" applyProtection="1">
      <alignment horizontal="left" vertical="center"/>
    </xf>
    <xf numFmtId="0" fontId="34" fillId="5" borderId="8" xfId="44" applyFont="1" applyFill="1" applyBorder="1" applyAlignment="1" applyProtection="1">
      <alignment vertical="center" shrinkToFit="1"/>
    </xf>
    <xf numFmtId="0" fontId="33" fillId="5" borderId="8" xfId="44" applyFont="1" applyFill="1" applyBorder="1" applyAlignment="1" applyProtection="1">
      <alignment horizontal="center" vertical="center"/>
    </xf>
    <xf numFmtId="0" fontId="0" fillId="5" borderId="25" xfId="0"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4_12 施設利用状況表（国庫補助金整備分）" xfId="45"/>
    <cellStyle name="標準 5" xfId="46"/>
    <cellStyle name="標準 6" xfId="47"/>
    <cellStyle name="良い" xfId="48" builtinId="26" customBuiltin="1"/>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1196342</xdr:colOff>
      <xdr:row>1</xdr:row>
      <xdr:rowOff>0</xdr:rowOff>
    </xdr:from>
    <xdr:to>
      <xdr:col>1</xdr:col>
      <xdr:colOff>1269965</xdr:colOff>
      <xdr:row>1</xdr:row>
      <xdr:rowOff>685577</xdr:rowOff>
    </xdr:to>
    <xdr:sp macro="" textlink="" fLocksText="0">
      <xdr:nvSpPr>
        <xdr:cNvPr id="2" name="左大かっこ 1"/>
        <xdr:cNvSpPr/>
      </xdr:nvSpPr>
      <xdr:spPr>
        <a:xfrm>
          <a:off x="1428750" y="333375"/>
          <a:ext cx="85725" cy="685800"/>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10</xdr:col>
      <xdr:colOff>69710</xdr:colOff>
      <xdr:row>0</xdr:row>
      <xdr:rowOff>313841</xdr:rowOff>
    </xdr:from>
    <xdr:to>
      <xdr:col>10</xdr:col>
      <xdr:colOff>139748</xdr:colOff>
      <xdr:row>1</xdr:row>
      <xdr:rowOff>666304</xdr:rowOff>
    </xdr:to>
    <xdr:sp macro="" textlink="" fLocksText="0">
      <xdr:nvSpPr>
        <xdr:cNvPr id="3" name="右大かっこ 2"/>
        <xdr:cNvSpPr/>
      </xdr:nvSpPr>
      <xdr:spPr>
        <a:xfrm>
          <a:off x="5419725" y="314325"/>
          <a:ext cx="76200" cy="685800"/>
        </a:xfrm>
        <a:prstGeom prst="rightBracket">
          <a:avLst>
            <a:gd name="adj" fmla="val 22878"/>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xdr:col>
      <xdr:colOff>79542</xdr:colOff>
      <xdr:row>0</xdr:row>
      <xdr:rowOff>171896</xdr:rowOff>
    </xdr:from>
    <xdr:to>
      <xdr:col>1</xdr:col>
      <xdr:colOff>1257120</xdr:colOff>
      <xdr:row>1</xdr:row>
      <xdr:rowOff>457051</xdr:rowOff>
    </xdr:to>
    <xdr:sp macro="" textlink="">
      <xdr:nvSpPr>
        <xdr:cNvPr id="11" name="テキスト ボックス 10"/>
        <xdr:cNvSpPr txBox="1"/>
      </xdr:nvSpPr>
      <xdr:spPr>
        <a:xfrm>
          <a:off x="209550" y="171450"/>
          <a:ext cx="1285875" cy="61912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2400"/>
            <a:t>入力例</a:t>
          </a:r>
        </a:p>
      </xdr:txBody>
    </xdr:sp>
    <xdr:clientData/>
  </xdr:twoCellAnchor>
  <xdr:twoCellAnchor>
    <xdr:from>
      <xdr:col>10</xdr:col>
      <xdr:colOff>60418</xdr:colOff>
      <xdr:row>2</xdr:row>
      <xdr:rowOff>95250</xdr:rowOff>
    </xdr:from>
    <xdr:to>
      <xdr:col>11</xdr:col>
      <xdr:colOff>1155328</xdr:colOff>
      <xdr:row>4</xdr:row>
      <xdr:rowOff>28649</xdr:rowOff>
    </xdr:to>
    <xdr:sp macro="" textlink="">
      <xdr:nvSpPr>
        <xdr:cNvPr id="10" name="テキスト ボックス 9"/>
        <xdr:cNvSpPr txBox="1"/>
      </xdr:nvSpPr>
      <xdr:spPr>
        <a:xfrm>
          <a:off x="5410200" y="1133475"/>
          <a:ext cx="1543050" cy="695325"/>
        </a:xfrm>
        <a:prstGeom prst="rect">
          <a:avLst/>
        </a:prstGeom>
        <a:solidFill>
          <a:schemeClr val="bg1"/>
        </a:solidFill>
        <a:ln w="285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900"/>
            </a:lnSpc>
          </a:pPr>
          <a:r>
            <a:rPr lang="ja-JP" altLang="en-US" sz="900" b="1"/>
            <a:t>減算日及び減算月</a:t>
          </a:r>
          <a:endParaRPr lang="en-US" altLang="ja-JP" sz="900" b="1"/>
        </a:p>
        <a:p>
          <a:pPr>
            <a:lnSpc>
              <a:spcPts val="900"/>
            </a:lnSpc>
          </a:pPr>
          <a:r>
            <a:rPr lang="ja-JP" altLang="en-US" sz="900" b="0"/>
            <a:t>（減算が必要な月・日は、「○」及び赤色表示されます。）</a:t>
          </a:r>
        </a:p>
      </xdr:txBody>
    </xdr:sp>
    <xdr:clientData/>
  </xdr:twoCellAnchor>
  <xdr:twoCellAnchor>
    <xdr:from>
      <xdr:col>4</xdr:col>
      <xdr:colOff>298459</xdr:colOff>
      <xdr:row>3</xdr:row>
      <xdr:rowOff>352723</xdr:rowOff>
    </xdr:from>
    <xdr:to>
      <xdr:col>10</xdr:col>
      <xdr:colOff>38203</xdr:colOff>
      <xdr:row>11</xdr:row>
      <xdr:rowOff>231337</xdr:rowOff>
    </xdr:to>
    <xdr:cxnSp macro="">
      <xdr:nvCxnSpPr>
        <xdr:cNvPr id="14" name="直線矢印コネクタ 13"/>
        <xdr:cNvCxnSpPr/>
      </xdr:nvCxnSpPr>
      <xdr:spPr>
        <a:xfrm flipH="1">
          <a:off x="3038475" y="1771650"/>
          <a:ext cx="2343150" cy="2219325"/>
        </a:xfrm>
        <a:prstGeom prst="straightConnector1">
          <a:avLst/>
        </a:prstGeom>
        <a:noFill/>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18929</xdr:colOff>
      <xdr:row>4</xdr:row>
      <xdr:rowOff>57038</xdr:rowOff>
    </xdr:from>
    <xdr:to>
      <xdr:col>10</xdr:col>
      <xdr:colOff>139747</xdr:colOff>
      <xdr:row>46</xdr:row>
      <xdr:rowOff>110826</xdr:rowOff>
    </xdr:to>
    <xdr:cxnSp macro="">
      <xdr:nvCxnSpPr>
        <xdr:cNvPr id="16" name="直線矢印コネクタ 15"/>
        <xdr:cNvCxnSpPr/>
      </xdr:nvCxnSpPr>
      <xdr:spPr>
        <a:xfrm>
          <a:off x="5362575" y="1857375"/>
          <a:ext cx="133350" cy="10829925"/>
        </a:xfrm>
        <a:prstGeom prst="straightConnector1">
          <a:avLst/>
        </a:prstGeom>
        <a:noFill/>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1196342</xdr:colOff>
      <xdr:row>1</xdr:row>
      <xdr:rowOff>0</xdr:rowOff>
    </xdr:from>
    <xdr:to>
      <xdr:col>1</xdr:col>
      <xdr:colOff>1269965</xdr:colOff>
      <xdr:row>1</xdr:row>
      <xdr:rowOff>685577</xdr:rowOff>
    </xdr:to>
    <xdr:sp macro="" textlink="" fLocksText="0">
      <xdr:nvSpPr>
        <xdr:cNvPr id="2" name="左大かっこ 1"/>
        <xdr:cNvSpPr/>
      </xdr:nvSpPr>
      <xdr:spPr>
        <a:xfrm>
          <a:off x="1428750" y="333375"/>
          <a:ext cx="85725" cy="685800"/>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10</xdr:col>
      <xdr:colOff>260257</xdr:colOff>
      <xdr:row>0</xdr:row>
      <xdr:rowOff>313841</xdr:rowOff>
    </xdr:from>
    <xdr:to>
      <xdr:col>11</xdr:col>
      <xdr:colOff>62</xdr:colOff>
      <xdr:row>1</xdr:row>
      <xdr:rowOff>666304</xdr:rowOff>
    </xdr:to>
    <xdr:sp macro="" textlink="" fLocksText="0">
      <xdr:nvSpPr>
        <xdr:cNvPr id="4" name="右大かっこ 3"/>
        <xdr:cNvSpPr/>
      </xdr:nvSpPr>
      <xdr:spPr>
        <a:xfrm>
          <a:off x="5629275" y="314325"/>
          <a:ext cx="66675" cy="685800"/>
        </a:xfrm>
        <a:prstGeom prst="rightBracket">
          <a:avLst>
            <a:gd name="adj" fmla="val 22878"/>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155912</xdr:colOff>
      <xdr:row>1</xdr:row>
      <xdr:rowOff>85390</xdr:rowOff>
    </xdr:from>
    <xdr:to>
      <xdr:col>2</xdr:col>
      <xdr:colOff>206374</xdr:colOff>
      <xdr:row>1</xdr:row>
      <xdr:rowOff>735649</xdr:rowOff>
    </xdr:to>
    <xdr:sp macro="" textlink="" fLocksText="0">
      <xdr:nvSpPr>
        <xdr:cNvPr id="2" name="左大かっこ 5"/>
        <xdr:cNvSpPr/>
      </xdr:nvSpPr>
      <xdr:spPr>
        <a:xfrm>
          <a:off x="1847552" y="413050"/>
          <a:ext cx="50462" cy="650259"/>
        </a:xfrm>
        <a:prstGeom prst="leftBracket">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6</xdr:col>
      <xdr:colOff>627191</xdr:colOff>
      <xdr:row>1</xdr:row>
      <xdr:rowOff>85390</xdr:rowOff>
    </xdr:from>
    <xdr:to>
      <xdr:col>6</xdr:col>
      <xdr:colOff>667853</xdr:colOff>
      <xdr:row>1</xdr:row>
      <xdr:rowOff>735649</xdr:rowOff>
    </xdr:to>
    <xdr:sp macro="" textlink="" fLocksText="0">
      <xdr:nvSpPr>
        <xdr:cNvPr id="3" name="右大かっこ 7"/>
        <xdr:cNvSpPr/>
      </xdr:nvSpPr>
      <xdr:spPr>
        <a:xfrm>
          <a:off x="4665791" y="413050"/>
          <a:ext cx="40662" cy="650259"/>
        </a:xfrm>
        <a:prstGeom prst="rightBracket">
          <a:avLst>
            <a:gd name="adj" fmla="val 22878"/>
          </a:avLst>
        </a:prstGeom>
        <a:noFill/>
        <a:ln>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6"/>
  <sheetViews>
    <sheetView tabSelected="1" zoomScale="70" zoomScaleNormal="70" workbookViewId="0">
      <selection activeCell="T10" sqref="T10"/>
    </sheetView>
  </sheetViews>
  <sheetFormatPr defaultRowHeight="13.2"/>
  <cols>
    <col min="1" max="1" width="4.5546875" customWidth="1"/>
    <col min="2" max="2" width="4.5546875" style="33" customWidth="1"/>
    <col min="3" max="12" width="9" style="33" customWidth="1"/>
  </cols>
  <sheetData>
    <row r="1" spans="1:12" s="3" customFormat="1" ht="14.4">
      <c r="A1" s="40"/>
      <c r="B1" s="42" t="s">
        <v>60</v>
      </c>
      <c r="C1" s="42"/>
      <c r="D1" s="42"/>
      <c r="E1" s="42"/>
      <c r="F1" s="44"/>
      <c r="G1" s="44"/>
      <c r="H1" s="42"/>
      <c r="I1" s="44"/>
      <c r="J1" s="44"/>
      <c r="K1" s="42"/>
      <c r="L1" s="44"/>
    </row>
    <row r="2" spans="1:12" s="3" customFormat="1" ht="14.4">
      <c r="A2" s="40"/>
      <c r="B2" s="42"/>
      <c r="C2" s="42"/>
      <c r="D2" s="42"/>
      <c r="E2" s="42"/>
      <c r="F2" s="44"/>
      <c r="G2" s="44"/>
      <c r="H2" s="42"/>
      <c r="I2" s="44"/>
      <c r="J2" s="44"/>
      <c r="K2" s="42"/>
      <c r="L2" s="44"/>
    </row>
    <row r="3" spans="1:12" s="3" customFormat="1" ht="18" customHeight="1">
      <c r="B3" s="43" t="s">
        <v>38</v>
      </c>
      <c r="C3" s="45"/>
      <c r="D3" s="48" t="s">
        <v>43</v>
      </c>
      <c r="E3" s="49"/>
      <c r="F3" s="50"/>
      <c r="G3" s="50"/>
      <c r="H3" s="50"/>
      <c r="I3" s="50"/>
      <c r="J3" s="50"/>
      <c r="K3" s="50"/>
      <c r="L3" s="50"/>
    </row>
    <row r="4" spans="1:12" s="3" customFormat="1" ht="18" customHeight="1">
      <c r="B4" s="43"/>
      <c r="C4" s="49"/>
      <c r="D4" s="48"/>
      <c r="E4" s="49"/>
      <c r="F4" s="50"/>
      <c r="G4" s="50"/>
      <c r="H4" s="50"/>
      <c r="I4" s="50"/>
      <c r="J4" s="50"/>
      <c r="K4" s="50"/>
      <c r="L4" s="50"/>
    </row>
    <row r="5" spans="1:12" s="3" customFormat="1" ht="35.25" customHeight="1">
      <c r="B5" s="43" t="s">
        <v>39</v>
      </c>
      <c r="C5" s="56" t="s">
        <v>77</v>
      </c>
      <c r="D5" s="48"/>
      <c r="E5" s="49"/>
      <c r="F5" s="50"/>
      <c r="G5" s="50"/>
      <c r="H5" s="50"/>
      <c r="I5" s="50"/>
      <c r="J5" s="50"/>
      <c r="K5" s="50"/>
      <c r="L5" s="50"/>
    </row>
    <row r="6" spans="1:12" s="3" customFormat="1" ht="49.5" customHeight="1">
      <c r="B6" s="43" t="s">
        <v>49</v>
      </c>
      <c r="C6" s="61" t="s">
        <v>70</v>
      </c>
      <c r="D6" s="61"/>
      <c r="E6" s="61"/>
      <c r="F6" s="61"/>
      <c r="G6" s="61"/>
      <c r="H6" s="61"/>
      <c r="I6" s="61"/>
      <c r="J6" s="61"/>
      <c r="K6" s="61"/>
      <c r="L6" s="61"/>
    </row>
    <row r="7" spans="1:12" s="3" customFormat="1" ht="65.25" customHeight="1">
      <c r="B7" s="43" t="s">
        <v>72</v>
      </c>
      <c r="C7" s="61" t="s">
        <v>50</v>
      </c>
      <c r="D7" s="61"/>
      <c r="E7" s="61"/>
      <c r="F7" s="61"/>
      <c r="G7" s="61"/>
      <c r="H7" s="61"/>
      <c r="I7" s="61"/>
      <c r="J7" s="61"/>
      <c r="K7" s="61"/>
      <c r="L7" s="61"/>
    </row>
    <row r="8" spans="1:12" s="3" customFormat="1" ht="54" customHeight="1">
      <c r="B8" s="43" t="s">
        <v>73</v>
      </c>
      <c r="C8" s="61" t="s">
        <v>69</v>
      </c>
      <c r="D8" s="61"/>
      <c r="E8" s="61"/>
      <c r="F8" s="61"/>
      <c r="G8" s="61"/>
      <c r="H8" s="61"/>
      <c r="I8" s="61"/>
      <c r="J8" s="61"/>
      <c r="K8" s="61"/>
      <c r="L8" s="61"/>
    </row>
    <row r="9" spans="1:12" s="3" customFormat="1" ht="84" customHeight="1">
      <c r="B9" s="43" t="s">
        <v>74</v>
      </c>
      <c r="C9" s="61" t="s">
        <v>71</v>
      </c>
      <c r="D9" s="61"/>
      <c r="E9" s="61"/>
      <c r="F9" s="61"/>
      <c r="G9" s="61"/>
      <c r="H9" s="61"/>
      <c r="I9" s="61"/>
      <c r="J9" s="61"/>
      <c r="K9" s="61"/>
      <c r="L9" s="61"/>
    </row>
    <row r="10" spans="1:12" s="3" customFormat="1" ht="51" customHeight="1">
      <c r="B10" s="43" t="s">
        <v>45</v>
      </c>
      <c r="C10" s="61" t="s">
        <v>78</v>
      </c>
      <c r="D10" s="61"/>
      <c r="E10" s="61"/>
      <c r="F10" s="61"/>
      <c r="G10" s="61"/>
      <c r="H10" s="61"/>
      <c r="I10" s="61"/>
      <c r="J10" s="61"/>
      <c r="K10" s="61"/>
      <c r="L10" s="61"/>
    </row>
    <row r="11" spans="1:12" s="3" customFormat="1" ht="49.5" customHeight="1">
      <c r="B11" s="43" t="s">
        <v>52</v>
      </c>
      <c r="C11" s="60" t="s">
        <v>62</v>
      </c>
      <c r="D11" s="60"/>
      <c r="E11" s="60"/>
      <c r="F11" s="60"/>
      <c r="G11" s="60"/>
      <c r="H11" s="60"/>
      <c r="I11" s="60"/>
      <c r="J11" s="60"/>
      <c r="K11" s="60"/>
      <c r="L11" s="60"/>
    </row>
    <row r="12" spans="1:12" s="3" customFormat="1" ht="51.75" customHeight="1">
      <c r="B12" s="43"/>
      <c r="C12" s="60" t="s">
        <v>63</v>
      </c>
      <c r="D12" s="60"/>
      <c r="E12" s="60"/>
      <c r="F12" s="60"/>
      <c r="G12" s="60"/>
      <c r="H12" s="60"/>
      <c r="I12" s="60"/>
      <c r="J12" s="60"/>
      <c r="K12" s="60"/>
      <c r="L12" s="60"/>
    </row>
    <row r="13" spans="1:12" s="3" customFormat="1" ht="54" customHeight="1">
      <c r="B13" s="43" t="s">
        <v>54</v>
      </c>
      <c r="C13" s="62" t="s">
        <v>53</v>
      </c>
      <c r="D13" s="62"/>
      <c r="E13" s="62"/>
      <c r="F13" s="62"/>
      <c r="G13" s="62"/>
      <c r="H13" s="62"/>
      <c r="I13" s="62"/>
      <c r="J13" s="62"/>
      <c r="K13" s="62"/>
      <c r="L13" s="62"/>
    </row>
    <row r="14" spans="1:12" s="3" customFormat="1" ht="112.5" customHeight="1">
      <c r="B14" s="43" t="s">
        <v>75</v>
      </c>
      <c r="C14" s="60" t="s">
        <v>79</v>
      </c>
      <c r="D14" s="60"/>
      <c r="E14" s="60"/>
      <c r="F14" s="60"/>
      <c r="G14" s="60"/>
      <c r="H14" s="60"/>
      <c r="I14" s="60"/>
      <c r="J14" s="60"/>
      <c r="K14" s="60"/>
      <c r="L14" s="60"/>
    </row>
    <row r="15" spans="1:12" s="3" customFormat="1" ht="21" customHeight="1">
      <c r="B15" s="43" t="s">
        <v>76</v>
      </c>
      <c r="C15" s="46" t="s">
        <v>55</v>
      </c>
      <c r="D15" s="47"/>
      <c r="E15" s="47"/>
      <c r="F15" s="47"/>
      <c r="G15" s="47"/>
      <c r="H15" s="47"/>
      <c r="I15" s="47"/>
      <c r="J15" s="47"/>
      <c r="K15" s="47"/>
      <c r="L15" s="47"/>
    </row>
    <row r="16" spans="1:12" s="3" customFormat="1">
      <c r="B16" s="44"/>
      <c r="C16" s="47"/>
      <c r="D16" s="47"/>
      <c r="E16" s="47"/>
      <c r="F16" s="47"/>
      <c r="G16" s="47"/>
      <c r="H16" s="47"/>
      <c r="I16" s="47"/>
      <c r="J16" s="47"/>
      <c r="K16" s="47"/>
      <c r="L16" s="47"/>
    </row>
  </sheetData>
  <mergeCells count="9">
    <mergeCell ref="C14:L14"/>
    <mergeCell ref="C6:L6"/>
    <mergeCell ref="C7:L7"/>
    <mergeCell ref="C8:L8"/>
    <mergeCell ref="C10:L10"/>
    <mergeCell ref="C11:L11"/>
    <mergeCell ref="C13:L13"/>
    <mergeCell ref="C9:L9"/>
    <mergeCell ref="C12:L12"/>
  </mergeCells>
  <phoneticPr fontId="36"/>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Q50"/>
  <sheetViews>
    <sheetView view="pageBreakPreview" zoomScale="90" zoomScaleNormal="70" zoomScaleSheetLayoutView="90" workbookViewId="0">
      <pane xSplit="2" ySplit="8" topLeftCell="C9" activePane="bottomRight" state="frozen"/>
      <selection activeCell="C61" sqref="C61:AV63"/>
      <selection pane="topRight" activeCell="C61" sqref="C61:AV63"/>
      <selection pane="bottomLeft" activeCell="C61" sqref="C61:AV63"/>
      <selection pane="bottomRight" activeCell="I6" sqref="I6:K6"/>
    </sheetView>
  </sheetViews>
  <sheetFormatPr defaultColWidth="9" defaultRowHeight="13.2"/>
  <cols>
    <col min="1" max="1" width="1.6640625" style="3" customWidth="1"/>
    <col min="2" max="2" width="21.33203125" style="3" bestFit="1" customWidth="1"/>
    <col min="3" max="3" width="4.6640625" style="3" customWidth="1"/>
    <col min="4" max="4" width="8" style="3" bestFit="1" customWidth="1"/>
    <col min="5" max="6" width="4.6640625" style="3" customWidth="1"/>
    <col min="7" max="7" width="8" style="3" bestFit="1" customWidth="1"/>
    <col min="8" max="9" width="4.6640625" style="3" customWidth="1"/>
    <col min="10" max="10" width="8" style="3" bestFit="1" customWidth="1"/>
    <col min="11" max="11" width="4.6640625" style="3" customWidth="1"/>
    <col min="12" max="12" width="16.6640625" style="3" customWidth="1"/>
    <col min="13" max="13" width="1.6640625" style="3" customWidth="1"/>
    <col min="14" max="16384" width="9" style="3"/>
  </cols>
  <sheetData>
    <row r="1" spans="1:17" ht="26.25" customHeight="1">
      <c r="B1" s="82" t="s">
        <v>48</v>
      </c>
      <c r="C1" s="83"/>
      <c r="D1" s="83"/>
      <c r="E1" s="83"/>
      <c r="F1" s="83"/>
      <c r="G1" s="83"/>
      <c r="H1" s="83"/>
      <c r="I1" s="83"/>
      <c r="J1" s="83"/>
      <c r="K1" s="83"/>
      <c r="L1" s="83"/>
    </row>
    <row r="2" spans="1:17" ht="55.5" customHeight="1" thickBot="1">
      <c r="B2" s="84" t="s">
        <v>61</v>
      </c>
      <c r="C2" s="85"/>
      <c r="D2" s="85"/>
      <c r="E2" s="85"/>
      <c r="F2" s="85"/>
      <c r="G2" s="85"/>
      <c r="H2" s="85"/>
      <c r="I2" s="85"/>
      <c r="J2" s="85"/>
      <c r="K2" s="85"/>
      <c r="L2" s="85"/>
    </row>
    <row r="3" spans="1:17" ht="30" customHeight="1" thickBot="1">
      <c r="B3" s="37"/>
      <c r="C3" s="37"/>
      <c r="D3" s="38" t="s">
        <v>37</v>
      </c>
      <c r="E3" s="39"/>
      <c r="F3" s="86" t="s">
        <v>56</v>
      </c>
      <c r="G3" s="87"/>
      <c r="H3" s="87"/>
      <c r="I3" s="87"/>
      <c r="J3" s="87"/>
      <c r="K3" s="88"/>
      <c r="L3" s="37"/>
    </row>
    <row r="4" spans="1:17" ht="30" customHeight="1" thickBot="1">
      <c r="B4" s="4"/>
      <c r="D4" s="38" t="s">
        <v>59</v>
      </c>
      <c r="E4" s="38"/>
      <c r="F4" s="86" t="s">
        <v>64</v>
      </c>
      <c r="G4" s="87"/>
      <c r="H4" s="87"/>
      <c r="I4" s="87"/>
      <c r="J4" s="87"/>
      <c r="K4" s="88"/>
      <c r="L4" s="89"/>
      <c r="M4" s="89"/>
      <c r="N4" s="89"/>
      <c r="O4" s="89"/>
      <c r="P4" s="89"/>
      <c r="Q4" s="41"/>
    </row>
    <row r="5" spans="1:17" ht="5.25" customHeight="1" thickBot="1">
      <c r="B5" s="4"/>
      <c r="C5" s="4"/>
      <c r="D5" s="4"/>
      <c r="E5" s="4"/>
      <c r="F5" s="4"/>
      <c r="G5" s="4"/>
      <c r="H5" s="4"/>
      <c r="I5" s="4"/>
      <c r="J5" s="4"/>
      <c r="K5" s="4"/>
      <c r="L5" s="4"/>
    </row>
    <row r="6" spans="1:17" ht="20.100000000000001" customHeight="1">
      <c r="B6" s="72" t="s">
        <v>4</v>
      </c>
      <c r="C6" s="75" t="s">
        <v>65</v>
      </c>
      <c r="D6" s="76"/>
      <c r="E6" s="77"/>
      <c r="F6" s="75" t="s">
        <v>66</v>
      </c>
      <c r="G6" s="76"/>
      <c r="H6" s="77"/>
      <c r="I6" s="75" t="s">
        <v>67</v>
      </c>
      <c r="J6" s="76"/>
      <c r="K6" s="76"/>
      <c r="L6" s="63" t="s">
        <v>3</v>
      </c>
    </row>
    <row r="7" spans="1:17" ht="33" customHeight="1">
      <c r="B7" s="73"/>
      <c r="C7" s="78" t="s">
        <v>42</v>
      </c>
      <c r="D7" s="80" t="s">
        <v>41</v>
      </c>
      <c r="E7" s="94" t="s">
        <v>47</v>
      </c>
      <c r="F7" s="78" t="s">
        <v>42</v>
      </c>
      <c r="G7" s="80" t="s">
        <v>41</v>
      </c>
      <c r="H7" s="94" t="s">
        <v>47</v>
      </c>
      <c r="I7" s="78" t="s">
        <v>42</v>
      </c>
      <c r="J7" s="80" t="s">
        <v>41</v>
      </c>
      <c r="K7" s="96" t="s">
        <v>47</v>
      </c>
      <c r="L7" s="64"/>
    </row>
    <row r="8" spans="1:17" ht="39" customHeight="1" thickBot="1">
      <c r="B8" s="74"/>
      <c r="C8" s="79"/>
      <c r="D8" s="81"/>
      <c r="E8" s="95"/>
      <c r="F8" s="79"/>
      <c r="G8" s="81"/>
      <c r="H8" s="95"/>
      <c r="I8" s="79"/>
      <c r="J8" s="81"/>
      <c r="K8" s="97"/>
      <c r="L8" s="65"/>
    </row>
    <row r="9" spans="1:17" ht="20.100000000000001" customHeight="1">
      <c r="B9" s="7" t="s">
        <v>5</v>
      </c>
      <c r="C9" s="1">
        <v>0</v>
      </c>
      <c r="D9" s="2">
        <v>19</v>
      </c>
      <c r="E9" s="24" t="str">
        <f t="shared" ref="E9:E39" si="0">IF(D9&gt;$C$49,"○","")</f>
        <v/>
      </c>
      <c r="F9" s="1">
        <v>0</v>
      </c>
      <c r="G9" s="2">
        <v>0</v>
      </c>
      <c r="H9" s="24" t="str">
        <f t="shared" ref="H9:H39" si="1">IF(G9&gt;$F$49,"○","")</f>
        <v/>
      </c>
      <c r="I9" s="10">
        <v>0</v>
      </c>
      <c r="J9" s="11">
        <v>20</v>
      </c>
      <c r="K9" s="27" t="str">
        <f t="shared" ref="K9:K39" si="2">IF(J9&gt;$I$49,"○","")</f>
        <v/>
      </c>
      <c r="L9" s="8"/>
    </row>
    <row r="10" spans="1:17" ht="20.100000000000001" customHeight="1">
      <c r="B10" s="21" t="s">
        <v>6</v>
      </c>
      <c r="C10" s="10">
        <v>0</v>
      </c>
      <c r="D10" s="11">
        <v>0</v>
      </c>
      <c r="E10" s="25" t="str">
        <f t="shared" si="0"/>
        <v/>
      </c>
      <c r="F10" s="10">
        <v>0</v>
      </c>
      <c r="G10" s="11">
        <v>20</v>
      </c>
      <c r="H10" s="25" t="str">
        <f t="shared" si="1"/>
        <v/>
      </c>
      <c r="I10" s="10">
        <v>0</v>
      </c>
      <c r="J10" s="11">
        <v>22</v>
      </c>
      <c r="K10" s="28" t="str">
        <f t="shared" si="2"/>
        <v/>
      </c>
      <c r="L10" s="8"/>
    </row>
    <row r="11" spans="1:17" ht="20.100000000000001" customHeight="1">
      <c r="B11" s="21" t="s">
        <v>7</v>
      </c>
      <c r="C11" s="10">
        <v>0</v>
      </c>
      <c r="D11" s="11">
        <v>0</v>
      </c>
      <c r="E11" s="25" t="str">
        <f t="shared" si="0"/>
        <v/>
      </c>
      <c r="F11" s="10">
        <v>0</v>
      </c>
      <c r="G11" s="11">
        <v>0</v>
      </c>
      <c r="H11" s="25" t="str">
        <f t="shared" si="1"/>
        <v/>
      </c>
      <c r="I11" s="10">
        <v>0</v>
      </c>
      <c r="J11" s="11">
        <v>15</v>
      </c>
      <c r="K11" s="28" t="str">
        <f t="shared" si="2"/>
        <v/>
      </c>
      <c r="L11" s="8"/>
    </row>
    <row r="12" spans="1:17" ht="20.100000000000001" customHeight="1">
      <c r="B12" s="21" t="s">
        <v>8</v>
      </c>
      <c r="C12" s="10">
        <v>0</v>
      </c>
      <c r="D12" s="11">
        <v>22</v>
      </c>
      <c r="E12" s="25" t="str">
        <f t="shared" si="0"/>
        <v/>
      </c>
      <c r="F12" s="10">
        <v>0</v>
      </c>
      <c r="G12" s="11">
        <v>0</v>
      </c>
      <c r="H12" s="25" t="str">
        <f t="shared" si="1"/>
        <v/>
      </c>
      <c r="I12" s="10">
        <v>0</v>
      </c>
      <c r="J12" s="11">
        <v>0</v>
      </c>
      <c r="K12" s="28" t="str">
        <f t="shared" si="2"/>
        <v/>
      </c>
      <c r="L12" s="8"/>
    </row>
    <row r="13" spans="1:17" ht="20.100000000000001" customHeight="1">
      <c r="B13" s="21" t="s">
        <v>9</v>
      </c>
      <c r="C13" s="10">
        <v>0</v>
      </c>
      <c r="D13" s="11">
        <v>25</v>
      </c>
      <c r="E13" s="25" t="str">
        <f t="shared" si="0"/>
        <v>○</v>
      </c>
      <c r="F13" s="10">
        <v>0</v>
      </c>
      <c r="G13" s="11">
        <v>0</v>
      </c>
      <c r="H13" s="25" t="str">
        <f t="shared" si="1"/>
        <v/>
      </c>
      <c r="I13" s="10">
        <v>0</v>
      </c>
      <c r="J13" s="11">
        <v>0</v>
      </c>
      <c r="K13" s="28" t="str">
        <f t="shared" si="2"/>
        <v/>
      </c>
      <c r="L13" s="8"/>
    </row>
    <row r="14" spans="1:17" ht="20.100000000000001" customHeight="1">
      <c r="B14" s="21" t="s">
        <v>10</v>
      </c>
      <c r="C14" s="10">
        <v>0</v>
      </c>
      <c r="D14" s="11">
        <v>20</v>
      </c>
      <c r="E14" s="25" t="str">
        <f t="shared" si="0"/>
        <v/>
      </c>
      <c r="F14" s="10">
        <v>0</v>
      </c>
      <c r="G14" s="11">
        <v>22</v>
      </c>
      <c r="H14" s="25" t="str">
        <f t="shared" si="1"/>
        <v/>
      </c>
      <c r="I14" s="10">
        <v>0</v>
      </c>
      <c r="J14" s="11">
        <v>18</v>
      </c>
      <c r="K14" s="28" t="str">
        <f t="shared" si="2"/>
        <v/>
      </c>
      <c r="L14" s="8"/>
    </row>
    <row r="15" spans="1:17" ht="20.100000000000001" customHeight="1">
      <c r="A15" s="12">
        <v>0</v>
      </c>
      <c r="B15" s="21" t="s">
        <v>11</v>
      </c>
      <c r="C15" s="10">
        <v>0</v>
      </c>
      <c r="D15" s="11">
        <v>18</v>
      </c>
      <c r="E15" s="25" t="str">
        <f t="shared" si="0"/>
        <v/>
      </c>
      <c r="F15" s="10">
        <v>0</v>
      </c>
      <c r="G15" s="11">
        <v>0</v>
      </c>
      <c r="H15" s="25" t="str">
        <f t="shared" si="1"/>
        <v/>
      </c>
      <c r="I15" s="10">
        <v>0</v>
      </c>
      <c r="J15" s="11">
        <v>15</v>
      </c>
      <c r="K15" s="28" t="str">
        <f t="shared" si="2"/>
        <v/>
      </c>
      <c r="L15" s="8"/>
    </row>
    <row r="16" spans="1:17" ht="20.100000000000001" customHeight="1">
      <c r="B16" s="21" t="s">
        <v>12</v>
      </c>
      <c r="C16" s="10">
        <v>0</v>
      </c>
      <c r="D16" s="11">
        <v>22</v>
      </c>
      <c r="E16" s="25" t="str">
        <f t="shared" si="0"/>
        <v/>
      </c>
      <c r="F16" s="10">
        <v>0</v>
      </c>
      <c r="G16" s="11">
        <v>0</v>
      </c>
      <c r="H16" s="25" t="str">
        <f t="shared" si="1"/>
        <v/>
      </c>
      <c r="I16" s="10">
        <v>0</v>
      </c>
      <c r="J16" s="11">
        <v>19</v>
      </c>
      <c r="K16" s="28" t="str">
        <f t="shared" si="2"/>
        <v/>
      </c>
      <c r="L16" s="8"/>
    </row>
    <row r="17" spans="2:12" ht="20.100000000000001" customHeight="1">
      <c r="B17" s="21" t="s">
        <v>13</v>
      </c>
      <c r="C17" s="10">
        <v>0</v>
      </c>
      <c r="D17" s="11">
        <v>0</v>
      </c>
      <c r="E17" s="25" t="str">
        <f t="shared" si="0"/>
        <v/>
      </c>
      <c r="F17" s="10">
        <v>0</v>
      </c>
      <c r="G17" s="11">
        <v>10</v>
      </c>
      <c r="H17" s="25" t="str">
        <f t="shared" si="1"/>
        <v/>
      </c>
      <c r="I17" s="10">
        <v>0</v>
      </c>
      <c r="J17" s="11">
        <v>20</v>
      </c>
      <c r="K17" s="28" t="str">
        <f t="shared" si="2"/>
        <v/>
      </c>
      <c r="L17" s="8"/>
    </row>
    <row r="18" spans="2:12" ht="20.100000000000001" customHeight="1">
      <c r="B18" s="21" t="s">
        <v>14</v>
      </c>
      <c r="C18" s="10">
        <v>0</v>
      </c>
      <c r="D18" s="11">
        <v>0</v>
      </c>
      <c r="E18" s="25" t="str">
        <f t="shared" si="0"/>
        <v/>
      </c>
      <c r="F18" s="10">
        <v>0</v>
      </c>
      <c r="G18" s="11">
        <v>12</v>
      </c>
      <c r="H18" s="25" t="str">
        <f t="shared" si="1"/>
        <v/>
      </c>
      <c r="I18" s="10">
        <v>0</v>
      </c>
      <c r="J18" s="11">
        <v>19</v>
      </c>
      <c r="K18" s="28" t="str">
        <f t="shared" si="2"/>
        <v/>
      </c>
      <c r="L18" s="8"/>
    </row>
    <row r="19" spans="2:12" ht="20.100000000000001" customHeight="1">
      <c r="B19" s="21" t="s">
        <v>15</v>
      </c>
      <c r="C19" s="10">
        <v>0</v>
      </c>
      <c r="D19" s="11">
        <v>22</v>
      </c>
      <c r="E19" s="25" t="str">
        <f t="shared" si="0"/>
        <v/>
      </c>
      <c r="F19" s="10">
        <v>0</v>
      </c>
      <c r="G19" s="11">
        <v>23</v>
      </c>
      <c r="H19" s="25" t="str">
        <f t="shared" si="1"/>
        <v>○</v>
      </c>
      <c r="I19" s="10">
        <v>0</v>
      </c>
      <c r="J19" s="11">
        <v>0</v>
      </c>
      <c r="K19" s="28" t="str">
        <f t="shared" si="2"/>
        <v/>
      </c>
      <c r="L19" s="8"/>
    </row>
    <row r="20" spans="2:12" ht="20.100000000000001" customHeight="1">
      <c r="B20" s="21" t="s">
        <v>16</v>
      </c>
      <c r="C20" s="10">
        <v>0</v>
      </c>
      <c r="D20" s="11">
        <v>18</v>
      </c>
      <c r="E20" s="25" t="str">
        <f t="shared" si="0"/>
        <v/>
      </c>
      <c r="F20" s="10">
        <v>0</v>
      </c>
      <c r="G20" s="11">
        <v>19</v>
      </c>
      <c r="H20" s="25" t="str">
        <f t="shared" si="1"/>
        <v/>
      </c>
      <c r="I20" s="10">
        <v>0</v>
      </c>
      <c r="J20" s="11">
        <v>0</v>
      </c>
      <c r="K20" s="28" t="str">
        <f t="shared" si="2"/>
        <v/>
      </c>
      <c r="L20" s="8"/>
    </row>
    <row r="21" spans="2:12" ht="20.100000000000001" customHeight="1">
      <c r="B21" s="21" t="s">
        <v>17</v>
      </c>
      <c r="C21" s="10">
        <v>0</v>
      </c>
      <c r="D21" s="11">
        <v>18</v>
      </c>
      <c r="E21" s="25" t="str">
        <f t="shared" si="0"/>
        <v/>
      </c>
      <c r="F21" s="10">
        <v>0</v>
      </c>
      <c r="G21" s="11">
        <v>18</v>
      </c>
      <c r="H21" s="25" t="str">
        <f t="shared" si="1"/>
        <v/>
      </c>
      <c r="I21" s="10">
        <v>0</v>
      </c>
      <c r="J21" s="11">
        <v>20</v>
      </c>
      <c r="K21" s="28" t="str">
        <f t="shared" si="2"/>
        <v/>
      </c>
      <c r="L21" s="8"/>
    </row>
    <row r="22" spans="2:12" ht="20.100000000000001" customHeight="1">
      <c r="B22" s="21" t="s">
        <v>18</v>
      </c>
      <c r="C22" s="10">
        <v>0</v>
      </c>
      <c r="D22" s="11">
        <v>17</v>
      </c>
      <c r="E22" s="25" t="str">
        <f t="shared" si="0"/>
        <v/>
      </c>
      <c r="F22" s="10">
        <v>0</v>
      </c>
      <c r="G22" s="11">
        <v>0</v>
      </c>
      <c r="H22" s="25" t="str">
        <f t="shared" si="1"/>
        <v/>
      </c>
      <c r="I22" s="10">
        <v>0</v>
      </c>
      <c r="J22" s="11">
        <v>22</v>
      </c>
      <c r="K22" s="28" t="str">
        <f t="shared" si="2"/>
        <v/>
      </c>
      <c r="L22" s="8"/>
    </row>
    <row r="23" spans="2:12" ht="20.100000000000001" customHeight="1">
      <c r="B23" s="21" t="s">
        <v>19</v>
      </c>
      <c r="C23" s="10">
        <v>0</v>
      </c>
      <c r="D23" s="11">
        <v>18</v>
      </c>
      <c r="E23" s="25" t="str">
        <f t="shared" si="0"/>
        <v/>
      </c>
      <c r="F23" s="10">
        <v>0</v>
      </c>
      <c r="G23" s="11">
        <v>0</v>
      </c>
      <c r="H23" s="25" t="str">
        <f t="shared" si="1"/>
        <v/>
      </c>
      <c r="I23" s="10">
        <v>0</v>
      </c>
      <c r="J23" s="11">
        <v>20</v>
      </c>
      <c r="K23" s="28" t="str">
        <f t="shared" si="2"/>
        <v/>
      </c>
      <c r="L23" s="8"/>
    </row>
    <row r="24" spans="2:12" ht="20.100000000000001" customHeight="1">
      <c r="B24" s="21" t="s">
        <v>20</v>
      </c>
      <c r="C24" s="10">
        <v>0</v>
      </c>
      <c r="D24" s="11">
        <v>0</v>
      </c>
      <c r="E24" s="25" t="str">
        <f t="shared" si="0"/>
        <v/>
      </c>
      <c r="F24" s="10">
        <v>0</v>
      </c>
      <c r="G24" s="11">
        <v>22</v>
      </c>
      <c r="H24" s="25" t="str">
        <f t="shared" si="1"/>
        <v/>
      </c>
      <c r="I24" s="10">
        <v>0</v>
      </c>
      <c r="J24" s="11">
        <v>20</v>
      </c>
      <c r="K24" s="28" t="str">
        <f t="shared" si="2"/>
        <v/>
      </c>
      <c r="L24" s="8"/>
    </row>
    <row r="25" spans="2:12" ht="20.100000000000001" customHeight="1">
      <c r="B25" s="21" t="s">
        <v>21</v>
      </c>
      <c r="C25" s="10">
        <v>0</v>
      </c>
      <c r="D25" s="11">
        <v>0</v>
      </c>
      <c r="E25" s="25" t="str">
        <f t="shared" si="0"/>
        <v/>
      </c>
      <c r="F25" s="10">
        <v>0</v>
      </c>
      <c r="G25" s="11">
        <v>23</v>
      </c>
      <c r="H25" s="25" t="str">
        <f t="shared" si="1"/>
        <v>○</v>
      </c>
      <c r="I25" s="10">
        <v>0</v>
      </c>
      <c r="J25" s="11">
        <v>21</v>
      </c>
      <c r="K25" s="28" t="str">
        <f t="shared" si="2"/>
        <v/>
      </c>
      <c r="L25" s="8"/>
    </row>
    <row r="26" spans="2:12" ht="20.100000000000001" customHeight="1">
      <c r="B26" s="21" t="s">
        <v>22</v>
      </c>
      <c r="C26" s="10">
        <v>0</v>
      </c>
      <c r="D26" s="11">
        <v>23</v>
      </c>
      <c r="E26" s="25" t="str">
        <f t="shared" si="0"/>
        <v>○</v>
      </c>
      <c r="F26" s="10">
        <v>0</v>
      </c>
      <c r="G26" s="11">
        <v>25</v>
      </c>
      <c r="H26" s="25" t="str">
        <f t="shared" si="1"/>
        <v>○</v>
      </c>
      <c r="I26" s="10">
        <v>0</v>
      </c>
      <c r="J26" s="11">
        <v>0</v>
      </c>
      <c r="K26" s="28" t="str">
        <f t="shared" si="2"/>
        <v/>
      </c>
      <c r="L26" s="8"/>
    </row>
    <row r="27" spans="2:12" ht="20.100000000000001" customHeight="1">
      <c r="B27" s="21" t="s">
        <v>23</v>
      </c>
      <c r="C27" s="10">
        <v>0</v>
      </c>
      <c r="D27" s="11">
        <v>20</v>
      </c>
      <c r="E27" s="25" t="str">
        <f t="shared" si="0"/>
        <v/>
      </c>
      <c r="F27" s="10">
        <v>0</v>
      </c>
      <c r="G27" s="11">
        <v>18</v>
      </c>
      <c r="H27" s="25" t="str">
        <f t="shared" si="1"/>
        <v/>
      </c>
      <c r="I27" s="10">
        <v>0</v>
      </c>
      <c r="J27" s="11">
        <v>0</v>
      </c>
      <c r="K27" s="28" t="str">
        <f t="shared" si="2"/>
        <v/>
      </c>
      <c r="L27" s="8"/>
    </row>
    <row r="28" spans="2:12" ht="20.100000000000001" customHeight="1">
      <c r="B28" s="21" t="s">
        <v>24</v>
      </c>
      <c r="C28" s="10">
        <v>0</v>
      </c>
      <c r="D28" s="11">
        <v>18</v>
      </c>
      <c r="E28" s="25" t="str">
        <f t="shared" si="0"/>
        <v/>
      </c>
      <c r="F28" s="10">
        <v>0</v>
      </c>
      <c r="G28" s="11">
        <v>11</v>
      </c>
      <c r="H28" s="25" t="str">
        <f t="shared" si="1"/>
        <v/>
      </c>
      <c r="I28" s="10">
        <v>0</v>
      </c>
      <c r="J28" s="11">
        <v>16</v>
      </c>
      <c r="K28" s="28" t="str">
        <f t="shared" si="2"/>
        <v/>
      </c>
      <c r="L28" s="8"/>
    </row>
    <row r="29" spans="2:12" ht="20.100000000000001" customHeight="1">
      <c r="B29" s="21" t="s">
        <v>25</v>
      </c>
      <c r="C29" s="10">
        <v>0</v>
      </c>
      <c r="D29" s="11">
        <v>21</v>
      </c>
      <c r="E29" s="25" t="str">
        <f t="shared" si="0"/>
        <v/>
      </c>
      <c r="F29" s="10">
        <v>0</v>
      </c>
      <c r="G29" s="11">
        <v>0</v>
      </c>
      <c r="H29" s="25" t="str">
        <f t="shared" si="1"/>
        <v/>
      </c>
      <c r="I29" s="10">
        <v>0</v>
      </c>
      <c r="J29" s="11">
        <v>20</v>
      </c>
      <c r="K29" s="28" t="str">
        <f t="shared" si="2"/>
        <v/>
      </c>
      <c r="L29" s="8"/>
    </row>
    <row r="30" spans="2:12" ht="20.100000000000001" customHeight="1">
      <c r="B30" s="21" t="s">
        <v>26</v>
      </c>
      <c r="C30" s="10">
        <v>0</v>
      </c>
      <c r="D30" s="11">
        <v>19</v>
      </c>
      <c r="E30" s="25" t="str">
        <f t="shared" si="0"/>
        <v/>
      </c>
      <c r="F30" s="10">
        <v>0</v>
      </c>
      <c r="G30" s="11">
        <v>0</v>
      </c>
      <c r="H30" s="25" t="str">
        <f t="shared" si="1"/>
        <v/>
      </c>
      <c r="I30" s="10">
        <v>0</v>
      </c>
      <c r="J30" s="11">
        <v>16</v>
      </c>
      <c r="K30" s="28" t="str">
        <f t="shared" si="2"/>
        <v/>
      </c>
      <c r="L30" s="8"/>
    </row>
    <row r="31" spans="2:12" ht="20.100000000000001" customHeight="1">
      <c r="B31" s="21" t="s">
        <v>27</v>
      </c>
      <c r="C31" s="10">
        <v>0</v>
      </c>
      <c r="D31" s="11">
        <v>0</v>
      </c>
      <c r="E31" s="25" t="str">
        <f t="shared" si="0"/>
        <v/>
      </c>
      <c r="F31" s="10">
        <v>0</v>
      </c>
      <c r="G31" s="11">
        <v>15</v>
      </c>
      <c r="H31" s="25" t="str">
        <f t="shared" si="1"/>
        <v/>
      </c>
      <c r="I31" s="10">
        <v>0</v>
      </c>
      <c r="J31" s="11">
        <v>19</v>
      </c>
      <c r="K31" s="28" t="str">
        <f t="shared" si="2"/>
        <v/>
      </c>
      <c r="L31" s="8"/>
    </row>
    <row r="32" spans="2:12" ht="20.100000000000001" customHeight="1">
      <c r="B32" s="21" t="s">
        <v>28</v>
      </c>
      <c r="C32" s="10">
        <v>0</v>
      </c>
      <c r="D32" s="11">
        <v>0</v>
      </c>
      <c r="E32" s="25" t="str">
        <f t="shared" si="0"/>
        <v/>
      </c>
      <c r="F32" s="10">
        <v>0</v>
      </c>
      <c r="G32" s="11">
        <v>18</v>
      </c>
      <c r="H32" s="25" t="str">
        <f t="shared" si="1"/>
        <v/>
      </c>
      <c r="I32" s="10">
        <v>0</v>
      </c>
      <c r="J32" s="11">
        <v>18</v>
      </c>
      <c r="K32" s="28" t="str">
        <f t="shared" si="2"/>
        <v/>
      </c>
      <c r="L32" s="8"/>
    </row>
    <row r="33" spans="2:12" ht="20.100000000000001" customHeight="1">
      <c r="B33" s="21" t="s">
        <v>29</v>
      </c>
      <c r="C33" s="10">
        <v>0</v>
      </c>
      <c r="D33" s="11">
        <v>17</v>
      </c>
      <c r="E33" s="25" t="str">
        <f t="shared" si="0"/>
        <v/>
      </c>
      <c r="F33" s="10">
        <v>0</v>
      </c>
      <c r="G33" s="11">
        <v>18</v>
      </c>
      <c r="H33" s="25" t="str">
        <f t="shared" si="1"/>
        <v/>
      </c>
      <c r="I33" s="10">
        <v>0</v>
      </c>
      <c r="J33" s="11">
        <v>0</v>
      </c>
      <c r="K33" s="28" t="str">
        <f t="shared" si="2"/>
        <v/>
      </c>
      <c r="L33" s="8"/>
    </row>
    <row r="34" spans="2:12" ht="20.100000000000001" customHeight="1">
      <c r="B34" s="21" t="s">
        <v>30</v>
      </c>
      <c r="C34" s="10">
        <v>0</v>
      </c>
      <c r="D34" s="11">
        <v>19</v>
      </c>
      <c r="E34" s="25" t="str">
        <f t="shared" si="0"/>
        <v/>
      </c>
      <c r="F34" s="10">
        <v>0</v>
      </c>
      <c r="G34" s="11">
        <v>17</v>
      </c>
      <c r="H34" s="25" t="str">
        <f t="shared" si="1"/>
        <v/>
      </c>
      <c r="I34" s="10">
        <v>0</v>
      </c>
      <c r="J34" s="11">
        <v>0</v>
      </c>
      <c r="K34" s="28" t="str">
        <f t="shared" si="2"/>
        <v/>
      </c>
      <c r="L34" s="8"/>
    </row>
    <row r="35" spans="2:12" ht="20.100000000000001" customHeight="1">
      <c r="B35" s="21" t="s">
        <v>31</v>
      </c>
      <c r="C35" s="10">
        <v>0</v>
      </c>
      <c r="D35" s="11">
        <v>20</v>
      </c>
      <c r="E35" s="25" t="str">
        <f t="shared" si="0"/>
        <v/>
      </c>
      <c r="F35" s="10">
        <v>0</v>
      </c>
      <c r="G35" s="11">
        <v>11</v>
      </c>
      <c r="H35" s="25" t="str">
        <f t="shared" si="1"/>
        <v/>
      </c>
      <c r="I35" s="10">
        <v>0</v>
      </c>
      <c r="J35" s="11">
        <v>17</v>
      </c>
      <c r="K35" s="28" t="str">
        <f t="shared" si="2"/>
        <v/>
      </c>
      <c r="L35" s="8"/>
    </row>
    <row r="36" spans="2:12" ht="20.100000000000001" customHeight="1">
      <c r="B36" s="21" t="s">
        <v>32</v>
      </c>
      <c r="C36" s="10">
        <v>0</v>
      </c>
      <c r="D36" s="11">
        <v>22</v>
      </c>
      <c r="E36" s="25" t="str">
        <f t="shared" si="0"/>
        <v/>
      </c>
      <c r="F36" s="10">
        <v>0</v>
      </c>
      <c r="G36" s="11">
        <v>0</v>
      </c>
      <c r="H36" s="25" t="str">
        <f t="shared" si="1"/>
        <v/>
      </c>
      <c r="I36" s="10">
        <v>0</v>
      </c>
      <c r="J36" s="11">
        <v>12</v>
      </c>
      <c r="K36" s="28" t="str">
        <f t="shared" si="2"/>
        <v/>
      </c>
      <c r="L36" s="8"/>
    </row>
    <row r="37" spans="2:12" ht="20.100000000000001" customHeight="1">
      <c r="B37" s="21" t="s">
        <v>33</v>
      </c>
      <c r="C37" s="10">
        <v>0</v>
      </c>
      <c r="D37" s="11">
        <v>0</v>
      </c>
      <c r="E37" s="25" t="str">
        <f t="shared" si="0"/>
        <v/>
      </c>
      <c r="F37" s="10">
        <v>0</v>
      </c>
      <c r="G37" s="11">
        <v>0</v>
      </c>
      <c r="H37" s="25" t="str">
        <f t="shared" si="1"/>
        <v/>
      </c>
      <c r="I37" s="10">
        <v>0</v>
      </c>
      <c r="J37" s="34">
        <v>17</v>
      </c>
      <c r="K37" s="28" t="str">
        <f t="shared" si="2"/>
        <v/>
      </c>
      <c r="L37" s="8"/>
    </row>
    <row r="38" spans="2:12" ht="20.100000000000001" customHeight="1">
      <c r="B38" s="21" t="s">
        <v>34</v>
      </c>
      <c r="C38" s="10">
        <v>0</v>
      </c>
      <c r="D38" s="11">
        <v>0</v>
      </c>
      <c r="E38" s="25" t="str">
        <f t="shared" si="0"/>
        <v/>
      </c>
      <c r="F38" s="10">
        <v>0</v>
      </c>
      <c r="G38" s="11">
        <v>20</v>
      </c>
      <c r="H38" s="25" t="str">
        <f t="shared" si="1"/>
        <v/>
      </c>
      <c r="I38" s="1">
        <v>0</v>
      </c>
      <c r="J38" s="2">
        <v>18</v>
      </c>
      <c r="K38" s="28" t="str">
        <f t="shared" si="2"/>
        <v/>
      </c>
      <c r="L38" s="8"/>
    </row>
    <row r="39" spans="2:12" ht="20.100000000000001" customHeight="1" thickBot="1">
      <c r="B39" s="21" t="s">
        <v>35</v>
      </c>
      <c r="C39" s="10">
        <v>0</v>
      </c>
      <c r="D39" s="11"/>
      <c r="E39" s="26" t="str">
        <f t="shared" si="0"/>
        <v/>
      </c>
      <c r="F39" s="10">
        <v>0</v>
      </c>
      <c r="G39" s="11">
        <v>15</v>
      </c>
      <c r="H39" s="26" t="str">
        <f t="shared" si="1"/>
        <v/>
      </c>
      <c r="I39" s="22">
        <v>0</v>
      </c>
      <c r="J39" s="23"/>
      <c r="K39" s="29" t="str">
        <f t="shared" si="2"/>
        <v/>
      </c>
      <c r="L39" s="8"/>
    </row>
    <row r="40" spans="2:12" ht="30.75" customHeight="1" thickBot="1">
      <c r="B40" s="36" t="s">
        <v>0</v>
      </c>
      <c r="C40" s="14">
        <f>SUM(C9:C39)</f>
        <v>0</v>
      </c>
      <c r="D40" s="36">
        <f>SUM(D9:D39)</f>
        <v>398</v>
      </c>
      <c r="E40" s="15"/>
      <c r="F40" s="14">
        <f>SUM(F9:F39)</f>
        <v>0</v>
      </c>
      <c r="G40" s="36">
        <f>SUM(G9:G39)</f>
        <v>337</v>
      </c>
      <c r="H40" s="15"/>
      <c r="I40" s="14">
        <f>SUM(I9:I39)</f>
        <v>0</v>
      </c>
      <c r="J40" s="36">
        <f>SUM(J9:J39)</f>
        <v>404</v>
      </c>
      <c r="K40" s="30"/>
      <c r="L40" s="8"/>
    </row>
    <row r="41" spans="2:12" ht="19.5" customHeight="1">
      <c r="B41" s="31" t="s">
        <v>1</v>
      </c>
      <c r="C41" s="90">
        <v>15</v>
      </c>
      <c r="D41" s="91"/>
      <c r="E41" s="92"/>
      <c r="F41" s="90">
        <v>15</v>
      </c>
      <c r="G41" s="91"/>
      <c r="H41" s="92"/>
      <c r="I41" s="90">
        <v>15</v>
      </c>
      <c r="J41" s="91"/>
      <c r="K41" s="93"/>
      <c r="L41" s="8"/>
    </row>
    <row r="42" spans="2:12" ht="20.100000000000001" customHeight="1">
      <c r="B42" s="16" t="s">
        <v>44</v>
      </c>
      <c r="C42" s="90">
        <v>30</v>
      </c>
      <c r="D42" s="91"/>
      <c r="E42" s="92"/>
      <c r="F42" s="90">
        <v>30</v>
      </c>
      <c r="G42" s="91"/>
      <c r="H42" s="92"/>
      <c r="I42" s="90">
        <v>30</v>
      </c>
      <c r="J42" s="91"/>
      <c r="K42" s="93"/>
      <c r="L42" s="8"/>
    </row>
    <row r="43" spans="2:12" ht="20.100000000000001" customHeight="1">
      <c r="B43" s="51" t="s">
        <v>68</v>
      </c>
      <c r="C43" s="98">
        <f>COUNTIF(D9:D39,"&gt;=１")</f>
        <v>20</v>
      </c>
      <c r="D43" s="99"/>
      <c r="E43" s="100"/>
      <c r="F43" s="98">
        <f>COUNTIF(G9:G39,"&gt;=１")</f>
        <v>19</v>
      </c>
      <c r="G43" s="99"/>
      <c r="H43" s="100"/>
      <c r="I43" s="98">
        <f>COUNTIF(J9:J39,"&gt;=１")</f>
        <v>22</v>
      </c>
      <c r="J43" s="99"/>
      <c r="K43" s="101"/>
      <c r="L43" s="8"/>
    </row>
    <row r="44" spans="2:12" ht="20.100000000000001" customHeight="1" thickBot="1">
      <c r="B44" s="17" t="s">
        <v>46</v>
      </c>
      <c r="C44" s="104">
        <f>IF(C42&gt;11,C41*C43*1.25,IF(C41&gt;11,C41*C43*1.25,(C41+3)*C43))</f>
        <v>375</v>
      </c>
      <c r="D44" s="105"/>
      <c r="E44" s="106"/>
      <c r="F44" s="104">
        <f>IF(F42&gt;11,F41*F43*1.25,IF(F41&gt;11,F41*F43*1.25,(F41+3)*F43))</f>
        <v>356.25</v>
      </c>
      <c r="G44" s="105"/>
      <c r="H44" s="106"/>
      <c r="I44" s="104">
        <f>IF(I42&gt;11,I41*I43*1.25,IF(I41&gt;11,I41*I43*1.25,(I41+3)*I43))</f>
        <v>412.5</v>
      </c>
      <c r="J44" s="105"/>
      <c r="K44" s="107"/>
      <c r="L44" s="8"/>
    </row>
    <row r="45" spans="2:12" ht="20.100000000000001" customHeight="1" thickBot="1">
      <c r="B45" s="52" t="s">
        <v>2</v>
      </c>
      <c r="C45" s="53"/>
      <c r="D45" s="53"/>
      <c r="E45" s="53"/>
      <c r="F45" s="53"/>
      <c r="G45" s="53"/>
      <c r="H45" s="53"/>
      <c r="I45" s="66">
        <f>SUM($D$40,$G$40,$J$40)</f>
        <v>1139</v>
      </c>
      <c r="J45" s="67">
        <f>SUM($D$40,$G$40,$J$40)</f>
        <v>1139</v>
      </c>
      <c r="K45" s="68">
        <f>SUM($D$40,$G$40,$J$40)</f>
        <v>1139</v>
      </c>
      <c r="L45" s="8"/>
    </row>
    <row r="46" spans="2:12" ht="20.100000000000001" customHeight="1" thickBot="1">
      <c r="B46" s="54" t="s">
        <v>40</v>
      </c>
      <c r="C46" s="55"/>
      <c r="D46" s="55"/>
      <c r="E46" s="55"/>
      <c r="F46" s="55"/>
      <c r="G46" s="55"/>
      <c r="H46" s="55"/>
      <c r="I46" s="69">
        <f>SUM($C$44:$K$44)</f>
        <v>1143.75</v>
      </c>
      <c r="J46" s="70">
        <f>SUM($C$44:$K$44)</f>
        <v>1143.75</v>
      </c>
      <c r="K46" s="71">
        <f>SUM($C$44:$K$44)</f>
        <v>1143.75</v>
      </c>
      <c r="L46" s="8"/>
    </row>
    <row r="47" spans="2:12" ht="20.100000000000001" customHeight="1" thickBot="1">
      <c r="B47" s="54" t="s">
        <v>36</v>
      </c>
      <c r="C47" s="55"/>
      <c r="D47" s="55"/>
      <c r="E47" s="55"/>
      <c r="F47" s="55"/>
      <c r="G47" s="55"/>
      <c r="H47" s="55"/>
      <c r="I47" s="69" t="str">
        <f>IF(I45&gt;I46,"○","")</f>
        <v/>
      </c>
      <c r="J47" s="70" t="str">
        <f>IF(H45&gt;H46,"○","")</f>
        <v/>
      </c>
      <c r="K47" s="71" t="str">
        <f>IF(I45&gt;I46,"○","")</f>
        <v/>
      </c>
      <c r="L47" s="18"/>
    </row>
    <row r="48" spans="2:12" ht="6" customHeight="1" thickBot="1">
      <c r="B48" s="19"/>
      <c r="C48" s="19"/>
      <c r="D48" s="19"/>
      <c r="E48" s="19"/>
      <c r="F48" s="19"/>
      <c r="G48" s="19"/>
      <c r="H48" s="19"/>
      <c r="I48" s="19"/>
      <c r="J48" s="19"/>
      <c r="K48" s="19"/>
      <c r="L48" s="20"/>
    </row>
    <row r="49" spans="2:12" ht="15" thickBot="1">
      <c r="B49" s="32" t="s">
        <v>51</v>
      </c>
      <c r="C49" s="102">
        <f>IF(C41&gt;50,(C41-50)*1.25+75,(C41*1.5))</f>
        <v>22.5</v>
      </c>
      <c r="D49" s="103"/>
      <c r="E49" s="103"/>
      <c r="F49" s="102">
        <f>IF(F41&gt;50,(F41-50)*1.25+75,(F41*1.5))</f>
        <v>22.5</v>
      </c>
      <c r="G49" s="103"/>
      <c r="H49" s="103"/>
      <c r="I49" s="102">
        <f>IF(I41&gt;50,(I41-50)*1.25+75,(I41*1.5))</f>
        <v>22.5</v>
      </c>
      <c r="J49" s="103"/>
      <c r="K49" s="103"/>
      <c r="L49" s="20"/>
    </row>
    <row r="50" spans="2:12" ht="14.4">
      <c r="B50" s="19"/>
      <c r="C50" s="19"/>
      <c r="D50" s="19"/>
      <c r="E50" s="19"/>
      <c r="F50" s="19"/>
      <c r="G50" s="19"/>
      <c r="H50" s="19"/>
      <c r="I50" s="19"/>
      <c r="J50" s="19"/>
      <c r="K50" s="19"/>
      <c r="L50" s="20"/>
    </row>
  </sheetData>
  <mergeCells count="37">
    <mergeCell ref="C43:E43"/>
    <mergeCell ref="F43:H43"/>
    <mergeCell ref="I43:K43"/>
    <mergeCell ref="C49:E49"/>
    <mergeCell ref="F49:H49"/>
    <mergeCell ref="I49:K49"/>
    <mergeCell ref="C44:E44"/>
    <mergeCell ref="F44:H44"/>
    <mergeCell ref="I44:K44"/>
    <mergeCell ref="F7:F8"/>
    <mergeCell ref="G7:G8"/>
    <mergeCell ref="H7:H8"/>
    <mergeCell ref="K7:K8"/>
    <mergeCell ref="C42:E42"/>
    <mergeCell ref="F42:H42"/>
    <mergeCell ref="I42:K42"/>
    <mergeCell ref="B1:L1"/>
    <mergeCell ref="B2:L2"/>
    <mergeCell ref="F3:K3"/>
    <mergeCell ref="F4:K4"/>
    <mergeCell ref="L4:P4"/>
    <mergeCell ref="L6:L8"/>
    <mergeCell ref="I45:K45"/>
    <mergeCell ref="I46:K46"/>
    <mergeCell ref="I47:K47"/>
    <mergeCell ref="B6:B8"/>
    <mergeCell ref="C6:E6"/>
    <mergeCell ref="F6:H6"/>
    <mergeCell ref="I7:I8"/>
    <mergeCell ref="J7:J8"/>
    <mergeCell ref="I6:K6"/>
    <mergeCell ref="C41:E41"/>
    <mergeCell ref="F41:H41"/>
    <mergeCell ref="I41:K41"/>
    <mergeCell ref="C7:C8"/>
    <mergeCell ref="D7:D8"/>
    <mergeCell ref="E7:E8"/>
  </mergeCells>
  <phoneticPr fontId="36"/>
  <conditionalFormatting sqref="B9:B14 A15:B15 B16:B39 B40:K44 B45:I47">
    <cfRule type="cellIs" dxfId="7" priority="1" stopIfTrue="1" operator="equal">
      <formula>"○"</formula>
    </cfRule>
  </conditionalFormatting>
  <conditionalFormatting sqref="C9:K39">
    <cfRule type="cellIs" dxfId="6" priority="2" stopIfTrue="1" operator="equal">
      <formula>"○"</formula>
    </cfRule>
  </conditionalFormatting>
  <printOptions horizontalCentered="1"/>
  <pageMargins left="0.11811023622047245" right="0.11811023622047245" top="0.78740157480314965" bottom="0.19685039370078741" header="0.31496062992125984" footer="0.11811023622047245"/>
  <pageSetup paperSize="9" scale="77" orientation="portrait" r:id="rId1"/>
  <rowBreaks count="1" manualBreakCount="1">
    <brk id="47" min="1" max="4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pageSetUpPr fitToPage="1"/>
  </sheetPr>
  <dimension ref="A1:Q50"/>
  <sheetViews>
    <sheetView view="pageBreakPreview" zoomScaleNormal="70" zoomScaleSheetLayoutView="100" workbookViewId="0">
      <pane xSplit="2" ySplit="8" topLeftCell="C21" activePane="bottomRight" state="frozen"/>
      <selection activeCell="C61" sqref="C61:AV63"/>
      <selection pane="topRight" activeCell="C61" sqref="C61:AV63"/>
      <selection pane="bottomLeft" activeCell="C61" sqref="C61:AV63"/>
      <selection pane="bottomRight" activeCell="Q8" sqref="Q8"/>
    </sheetView>
  </sheetViews>
  <sheetFormatPr defaultColWidth="9" defaultRowHeight="13.2"/>
  <cols>
    <col min="1" max="1" width="1.6640625" style="3" customWidth="1"/>
    <col min="2" max="2" width="21.33203125" style="3" bestFit="1" customWidth="1"/>
    <col min="3" max="3" width="4.6640625" style="3" customWidth="1"/>
    <col min="4" max="4" width="8" style="3" bestFit="1" customWidth="1"/>
    <col min="5" max="6" width="4.6640625" style="3" customWidth="1"/>
    <col min="7" max="7" width="8" style="3" bestFit="1" customWidth="1"/>
    <col min="8" max="9" width="4.6640625" style="3" customWidth="1"/>
    <col min="10" max="10" width="8" style="3" bestFit="1" customWidth="1"/>
    <col min="11" max="11" width="4.6640625" style="3" customWidth="1"/>
    <col min="12" max="12" width="13.33203125" style="3" customWidth="1"/>
    <col min="13" max="13" width="1.6640625" style="3" customWidth="1"/>
    <col min="14" max="16384" width="9" style="3"/>
  </cols>
  <sheetData>
    <row r="1" spans="1:17" ht="26.25" customHeight="1">
      <c r="B1" s="82" t="s">
        <v>48</v>
      </c>
      <c r="C1" s="83"/>
      <c r="D1" s="83"/>
      <c r="E1" s="83"/>
      <c r="F1" s="83"/>
      <c r="G1" s="83"/>
      <c r="H1" s="83"/>
      <c r="I1" s="83"/>
      <c r="J1" s="83"/>
      <c r="K1" s="83"/>
      <c r="L1" s="83"/>
    </row>
    <row r="2" spans="1:17" ht="55.5" customHeight="1" thickBot="1">
      <c r="B2" s="84" t="s">
        <v>61</v>
      </c>
      <c r="C2" s="85"/>
      <c r="D2" s="85"/>
      <c r="E2" s="85"/>
      <c r="F2" s="85"/>
      <c r="G2" s="85"/>
      <c r="H2" s="85"/>
      <c r="I2" s="85"/>
      <c r="J2" s="85"/>
      <c r="K2" s="85"/>
      <c r="L2" s="85"/>
    </row>
    <row r="3" spans="1:17" ht="30" customHeight="1" thickBot="1">
      <c r="B3" s="35"/>
      <c r="C3" s="35"/>
      <c r="D3" s="38" t="s">
        <v>58</v>
      </c>
      <c r="E3" s="6"/>
      <c r="F3" s="86"/>
      <c r="G3" s="87"/>
      <c r="H3" s="87"/>
      <c r="I3" s="87"/>
      <c r="J3" s="87"/>
      <c r="K3" s="88"/>
      <c r="L3" s="35"/>
    </row>
    <row r="4" spans="1:17" ht="30" customHeight="1" thickBot="1">
      <c r="B4" s="4"/>
      <c r="D4" s="38" t="s">
        <v>59</v>
      </c>
      <c r="E4" s="5"/>
      <c r="F4" s="86"/>
      <c r="G4" s="87"/>
      <c r="H4" s="87"/>
      <c r="I4" s="87"/>
      <c r="J4" s="87"/>
      <c r="K4" s="88"/>
      <c r="L4" s="89"/>
      <c r="M4" s="89"/>
      <c r="N4" s="89"/>
      <c r="O4" s="89"/>
      <c r="P4" s="89"/>
      <c r="Q4" s="41"/>
    </row>
    <row r="5" spans="1:17" ht="5.25" customHeight="1" thickBot="1">
      <c r="B5" s="4"/>
      <c r="C5" s="4"/>
      <c r="D5" s="4"/>
      <c r="E5" s="4"/>
      <c r="F5" s="4"/>
      <c r="G5" s="4"/>
      <c r="H5" s="4"/>
      <c r="I5" s="4"/>
      <c r="J5" s="4"/>
      <c r="K5" s="4"/>
      <c r="L5" s="4"/>
    </row>
    <row r="6" spans="1:17" ht="20.100000000000001" customHeight="1">
      <c r="B6" s="72" t="s">
        <v>4</v>
      </c>
      <c r="C6" s="75" t="s">
        <v>57</v>
      </c>
      <c r="D6" s="76"/>
      <c r="E6" s="77"/>
      <c r="F6" s="75" t="s">
        <v>57</v>
      </c>
      <c r="G6" s="76"/>
      <c r="H6" s="77"/>
      <c r="I6" s="75" t="s">
        <v>57</v>
      </c>
      <c r="J6" s="76"/>
      <c r="K6" s="77"/>
      <c r="L6" s="63" t="s">
        <v>3</v>
      </c>
    </row>
    <row r="7" spans="1:17" ht="33" customHeight="1">
      <c r="B7" s="73"/>
      <c r="C7" s="78" t="s">
        <v>42</v>
      </c>
      <c r="D7" s="80" t="s">
        <v>41</v>
      </c>
      <c r="E7" s="94" t="s">
        <v>47</v>
      </c>
      <c r="F7" s="78" t="s">
        <v>42</v>
      </c>
      <c r="G7" s="80" t="s">
        <v>41</v>
      </c>
      <c r="H7" s="94" t="s">
        <v>47</v>
      </c>
      <c r="I7" s="78" t="s">
        <v>42</v>
      </c>
      <c r="J7" s="80" t="s">
        <v>41</v>
      </c>
      <c r="K7" s="94" t="s">
        <v>47</v>
      </c>
      <c r="L7" s="64"/>
    </row>
    <row r="8" spans="1:17" ht="39" customHeight="1" thickBot="1">
      <c r="B8" s="74"/>
      <c r="C8" s="79"/>
      <c r="D8" s="81"/>
      <c r="E8" s="95"/>
      <c r="F8" s="79"/>
      <c r="G8" s="81"/>
      <c r="H8" s="95"/>
      <c r="I8" s="79"/>
      <c r="J8" s="81"/>
      <c r="K8" s="95"/>
      <c r="L8" s="65"/>
    </row>
    <row r="9" spans="1:17" ht="20.100000000000001" customHeight="1">
      <c r="B9" s="7" t="s">
        <v>5</v>
      </c>
      <c r="C9" s="1"/>
      <c r="D9" s="2"/>
      <c r="E9" s="24" t="str">
        <f t="shared" ref="E9:E39" si="0">IF(D9&gt;$C$49,"○","")</f>
        <v/>
      </c>
      <c r="F9" s="1"/>
      <c r="G9" s="2"/>
      <c r="H9" s="24" t="str">
        <f t="shared" ref="H9:H39" si="1">IF(G9&gt;$F$49,"○","")</f>
        <v/>
      </c>
      <c r="I9" s="10"/>
      <c r="J9" s="11"/>
      <c r="K9" s="27" t="str">
        <f t="shared" ref="K9:K39" si="2">IF(J9&gt;$I$49,"○","")</f>
        <v/>
      </c>
      <c r="L9" s="8"/>
    </row>
    <row r="10" spans="1:17" ht="20.100000000000001" customHeight="1">
      <c r="B10" s="9" t="s">
        <v>6</v>
      </c>
      <c r="C10" s="10"/>
      <c r="D10" s="11"/>
      <c r="E10" s="25" t="str">
        <f t="shared" si="0"/>
        <v/>
      </c>
      <c r="F10" s="10"/>
      <c r="G10" s="11"/>
      <c r="H10" s="25" t="str">
        <f t="shared" si="1"/>
        <v/>
      </c>
      <c r="I10" s="10"/>
      <c r="J10" s="11"/>
      <c r="K10" s="28" t="str">
        <f t="shared" si="2"/>
        <v/>
      </c>
      <c r="L10" s="8"/>
    </row>
    <row r="11" spans="1:17" ht="20.100000000000001" customHeight="1">
      <c r="B11" s="9" t="s">
        <v>7</v>
      </c>
      <c r="C11" s="10"/>
      <c r="D11" s="11"/>
      <c r="E11" s="25" t="str">
        <f t="shared" si="0"/>
        <v/>
      </c>
      <c r="F11" s="10"/>
      <c r="G11" s="11"/>
      <c r="H11" s="25" t="str">
        <f t="shared" si="1"/>
        <v/>
      </c>
      <c r="I11" s="10"/>
      <c r="J11" s="11"/>
      <c r="K11" s="28" t="str">
        <f t="shared" si="2"/>
        <v/>
      </c>
      <c r="L11" s="8"/>
    </row>
    <row r="12" spans="1:17" ht="20.100000000000001" customHeight="1">
      <c r="B12" s="9" t="s">
        <v>8</v>
      </c>
      <c r="C12" s="10"/>
      <c r="D12" s="11"/>
      <c r="E12" s="25" t="str">
        <f t="shared" si="0"/>
        <v/>
      </c>
      <c r="F12" s="10"/>
      <c r="G12" s="11"/>
      <c r="H12" s="25" t="str">
        <f t="shared" si="1"/>
        <v/>
      </c>
      <c r="I12" s="10"/>
      <c r="J12" s="11"/>
      <c r="K12" s="28" t="str">
        <f t="shared" si="2"/>
        <v/>
      </c>
      <c r="L12" s="8"/>
    </row>
    <row r="13" spans="1:17" ht="20.100000000000001" customHeight="1">
      <c r="B13" s="21" t="s">
        <v>9</v>
      </c>
      <c r="C13" s="10"/>
      <c r="D13" s="11"/>
      <c r="E13" s="25" t="str">
        <f t="shared" si="0"/>
        <v/>
      </c>
      <c r="F13" s="10"/>
      <c r="G13" s="11"/>
      <c r="H13" s="25" t="str">
        <f t="shared" si="1"/>
        <v/>
      </c>
      <c r="I13" s="10"/>
      <c r="J13" s="11"/>
      <c r="K13" s="28" t="str">
        <f t="shared" si="2"/>
        <v/>
      </c>
      <c r="L13" s="8"/>
    </row>
    <row r="14" spans="1:17" ht="20.100000000000001" customHeight="1">
      <c r="B14" s="9" t="s">
        <v>10</v>
      </c>
      <c r="C14" s="10"/>
      <c r="D14" s="11"/>
      <c r="E14" s="25" t="str">
        <f t="shared" si="0"/>
        <v/>
      </c>
      <c r="F14" s="10"/>
      <c r="G14" s="11"/>
      <c r="H14" s="25" t="str">
        <f t="shared" si="1"/>
        <v/>
      </c>
      <c r="I14" s="10"/>
      <c r="J14" s="11"/>
      <c r="K14" s="28" t="str">
        <f t="shared" si="2"/>
        <v/>
      </c>
      <c r="L14" s="8"/>
    </row>
    <row r="15" spans="1:17" ht="20.100000000000001" customHeight="1">
      <c r="A15" s="12">
        <v>0</v>
      </c>
      <c r="B15" s="9" t="s">
        <v>11</v>
      </c>
      <c r="C15" s="10"/>
      <c r="D15" s="11"/>
      <c r="E15" s="25" t="str">
        <f t="shared" si="0"/>
        <v/>
      </c>
      <c r="F15" s="10"/>
      <c r="G15" s="11"/>
      <c r="H15" s="25" t="str">
        <f t="shared" si="1"/>
        <v/>
      </c>
      <c r="I15" s="10"/>
      <c r="J15" s="11"/>
      <c r="K15" s="28" t="str">
        <f t="shared" si="2"/>
        <v/>
      </c>
      <c r="L15" s="8"/>
    </row>
    <row r="16" spans="1:17" ht="20.100000000000001" customHeight="1">
      <c r="B16" s="9" t="s">
        <v>12</v>
      </c>
      <c r="C16" s="10"/>
      <c r="D16" s="11"/>
      <c r="E16" s="25" t="str">
        <f t="shared" si="0"/>
        <v/>
      </c>
      <c r="F16" s="10"/>
      <c r="G16" s="11"/>
      <c r="H16" s="25" t="str">
        <f t="shared" si="1"/>
        <v/>
      </c>
      <c r="I16" s="10"/>
      <c r="J16" s="11"/>
      <c r="K16" s="28" t="str">
        <f t="shared" si="2"/>
        <v/>
      </c>
      <c r="L16" s="8"/>
    </row>
    <row r="17" spans="2:12" ht="20.100000000000001" customHeight="1">
      <c r="B17" s="9" t="s">
        <v>13</v>
      </c>
      <c r="C17" s="10"/>
      <c r="D17" s="11"/>
      <c r="E17" s="25" t="str">
        <f t="shared" si="0"/>
        <v/>
      </c>
      <c r="F17" s="10"/>
      <c r="G17" s="11"/>
      <c r="H17" s="25" t="str">
        <f t="shared" si="1"/>
        <v/>
      </c>
      <c r="I17" s="10"/>
      <c r="J17" s="11"/>
      <c r="K17" s="28" t="str">
        <f t="shared" si="2"/>
        <v/>
      </c>
      <c r="L17" s="8"/>
    </row>
    <row r="18" spans="2:12" ht="20.100000000000001" customHeight="1">
      <c r="B18" s="9" t="s">
        <v>14</v>
      </c>
      <c r="C18" s="10"/>
      <c r="D18" s="11"/>
      <c r="E18" s="25" t="str">
        <f t="shared" si="0"/>
        <v/>
      </c>
      <c r="F18" s="10"/>
      <c r="G18" s="11"/>
      <c r="H18" s="25" t="str">
        <f t="shared" si="1"/>
        <v/>
      </c>
      <c r="I18" s="10"/>
      <c r="J18" s="11"/>
      <c r="K18" s="28" t="str">
        <f t="shared" si="2"/>
        <v/>
      </c>
      <c r="L18" s="8"/>
    </row>
    <row r="19" spans="2:12" ht="20.100000000000001" customHeight="1">
      <c r="B19" s="9" t="s">
        <v>15</v>
      </c>
      <c r="C19" s="10"/>
      <c r="D19" s="11"/>
      <c r="E19" s="25" t="str">
        <f t="shared" si="0"/>
        <v/>
      </c>
      <c r="F19" s="10"/>
      <c r="G19" s="11"/>
      <c r="H19" s="25" t="str">
        <f t="shared" si="1"/>
        <v/>
      </c>
      <c r="I19" s="10"/>
      <c r="J19" s="11"/>
      <c r="K19" s="28" t="str">
        <f t="shared" si="2"/>
        <v/>
      </c>
      <c r="L19" s="8"/>
    </row>
    <row r="20" spans="2:12" ht="20.100000000000001" customHeight="1">
      <c r="B20" s="9" t="s">
        <v>16</v>
      </c>
      <c r="C20" s="10"/>
      <c r="D20" s="11"/>
      <c r="E20" s="25" t="str">
        <f t="shared" si="0"/>
        <v/>
      </c>
      <c r="F20" s="10"/>
      <c r="G20" s="11"/>
      <c r="H20" s="25" t="str">
        <f t="shared" si="1"/>
        <v/>
      </c>
      <c r="I20" s="10"/>
      <c r="J20" s="11"/>
      <c r="K20" s="28" t="str">
        <f t="shared" si="2"/>
        <v/>
      </c>
      <c r="L20" s="8"/>
    </row>
    <row r="21" spans="2:12" ht="20.100000000000001" customHeight="1">
      <c r="B21" s="9" t="s">
        <v>17</v>
      </c>
      <c r="C21" s="10"/>
      <c r="D21" s="11"/>
      <c r="E21" s="25" t="str">
        <f t="shared" si="0"/>
        <v/>
      </c>
      <c r="F21" s="10"/>
      <c r="G21" s="11"/>
      <c r="H21" s="25" t="str">
        <f t="shared" si="1"/>
        <v/>
      </c>
      <c r="I21" s="10"/>
      <c r="J21" s="11"/>
      <c r="K21" s="28" t="str">
        <f t="shared" si="2"/>
        <v/>
      </c>
      <c r="L21" s="8"/>
    </row>
    <row r="22" spans="2:12" ht="20.100000000000001" customHeight="1">
      <c r="B22" s="9" t="s">
        <v>18</v>
      </c>
      <c r="C22" s="10"/>
      <c r="D22" s="11"/>
      <c r="E22" s="25" t="str">
        <f t="shared" si="0"/>
        <v/>
      </c>
      <c r="F22" s="10"/>
      <c r="G22" s="11"/>
      <c r="H22" s="25" t="str">
        <f t="shared" si="1"/>
        <v/>
      </c>
      <c r="I22" s="10"/>
      <c r="J22" s="11"/>
      <c r="K22" s="28" t="str">
        <f t="shared" si="2"/>
        <v/>
      </c>
      <c r="L22" s="8"/>
    </row>
    <row r="23" spans="2:12" ht="20.100000000000001" customHeight="1">
      <c r="B23" s="9" t="s">
        <v>19</v>
      </c>
      <c r="C23" s="10"/>
      <c r="D23" s="11"/>
      <c r="E23" s="25" t="str">
        <f t="shared" si="0"/>
        <v/>
      </c>
      <c r="F23" s="10"/>
      <c r="G23" s="11"/>
      <c r="H23" s="25" t="str">
        <f t="shared" si="1"/>
        <v/>
      </c>
      <c r="I23" s="10"/>
      <c r="J23" s="11"/>
      <c r="K23" s="28" t="str">
        <f t="shared" si="2"/>
        <v/>
      </c>
      <c r="L23" s="8"/>
    </row>
    <row r="24" spans="2:12" ht="20.100000000000001" customHeight="1">
      <c r="B24" s="9" t="s">
        <v>20</v>
      </c>
      <c r="C24" s="10"/>
      <c r="D24" s="11"/>
      <c r="E24" s="25" t="str">
        <f t="shared" si="0"/>
        <v/>
      </c>
      <c r="F24" s="10"/>
      <c r="G24" s="11"/>
      <c r="H24" s="25" t="str">
        <f t="shared" si="1"/>
        <v/>
      </c>
      <c r="I24" s="10"/>
      <c r="J24" s="11"/>
      <c r="K24" s="28" t="str">
        <f t="shared" si="2"/>
        <v/>
      </c>
      <c r="L24" s="8"/>
    </row>
    <row r="25" spans="2:12" ht="20.100000000000001" customHeight="1">
      <c r="B25" s="9" t="s">
        <v>21</v>
      </c>
      <c r="C25" s="10"/>
      <c r="D25" s="11"/>
      <c r="E25" s="25" t="str">
        <f t="shared" si="0"/>
        <v/>
      </c>
      <c r="F25" s="10"/>
      <c r="G25" s="11"/>
      <c r="H25" s="25" t="str">
        <f t="shared" si="1"/>
        <v/>
      </c>
      <c r="I25" s="10"/>
      <c r="J25" s="11"/>
      <c r="K25" s="28" t="str">
        <f t="shared" si="2"/>
        <v/>
      </c>
      <c r="L25" s="8"/>
    </row>
    <row r="26" spans="2:12" ht="20.100000000000001" customHeight="1">
      <c r="B26" s="9" t="s">
        <v>22</v>
      </c>
      <c r="C26" s="10"/>
      <c r="D26" s="11"/>
      <c r="E26" s="25" t="str">
        <f t="shared" si="0"/>
        <v/>
      </c>
      <c r="F26" s="10"/>
      <c r="G26" s="11"/>
      <c r="H26" s="25" t="str">
        <f t="shared" si="1"/>
        <v/>
      </c>
      <c r="I26" s="10"/>
      <c r="J26" s="11"/>
      <c r="K26" s="28" t="str">
        <f t="shared" si="2"/>
        <v/>
      </c>
      <c r="L26" s="8"/>
    </row>
    <row r="27" spans="2:12" ht="20.100000000000001" customHeight="1">
      <c r="B27" s="9" t="s">
        <v>23</v>
      </c>
      <c r="C27" s="10"/>
      <c r="D27" s="11"/>
      <c r="E27" s="25" t="str">
        <f t="shared" si="0"/>
        <v/>
      </c>
      <c r="F27" s="10"/>
      <c r="G27" s="11"/>
      <c r="H27" s="25" t="str">
        <f t="shared" si="1"/>
        <v/>
      </c>
      <c r="I27" s="10"/>
      <c r="J27" s="11"/>
      <c r="K27" s="28" t="str">
        <f t="shared" si="2"/>
        <v/>
      </c>
      <c r="L27" s="8"/>
    </row>
    <row r="28" spans="2:12" ht="20.100000000000001" customHeight="1">
      <c r="B28" s="9" t="s">
        <v>24</v>
      </c>
      <c r="C28" s="10"/>
      <c r="D28" s="11"/>
      <c r="E28" s="25" t="str">
        <f t="shared" si="0"/>
        <v/>
      </c>
      <c r="F28" s="10"/>
      <c r="G28" s="11"/>
      <c r="H28" s="25" t="str">
        <f t="shared" si="1"/>
        <v/>
      </c>
      <c r="I28" s="10"/>
      <c r="J28" s="11"/>
      <c r="K28" s="28" t="str">
        <f t="shared" si="2"/>
        <v/>
      </c>
      <c r="L28" s="8"/>
    </row>
    <row r="29" spans="2:12" ht="20.100000000000001" customHeight="1">
      <c r="B29" s="9" t="s">
        <v>25</v>
      </c>
      <c r="C29" s="10"/>
      <c r="D29" s="11"/>
      <c r="E29" s="25" t="str">
        <f t="shared" si="0"/>
        <v/>
      </c>
      <c r="F29" s="10"/>
      <c r="G29" s="11"/>
      <c r="H29" s="25" t="str">
        <f t="shared" si="1"/>
        <v/>
      </c>
      <c r="I29" s="10"/>
      <c r="J29" s="11"/>
      <c r="K29" s="28" t="str">
        <f t="shared" si="2"/>
        <v/>
      </c>
      <c r="L29" s="8"/>
    </row>
    <row r="30" spans="2:12" ht="20.100000000000001" customHeight="1">
      <c r="B30" s="9" t="s">
        <v>26</v>
      </c>
      <c r="C30" s="10"/>
      <c r="D30" s="11"/>
      <c r="E30" s="25" t="str">
        <f t="shared" si="0"/>
        <v/>
      </c>
      <c r="F30" s="10"/>
      <c r="G30" s="11"/>
      <c r="H30" s="25" t="str">
        <f t="shared" si="1"/>
        <v/>
      </c>
      <c r="I30" s="10"/>
      <c r="J30" s="11"/>
      <c r="K30" s="28" t="str">
        <f t="shared" si="2"/>
        <v/>
      </c>
      <c r="L30" s="8"/>
    </row>
    <row r="31" spans="2:12" ht="20.100000000000001" customHeight="1">
      <c r="B31" s="9" t="s">
        <v>27</v>
      </c>
      <c r="C31" s="10"/>
      <c r="D31" s="11"/>
      <c r="E31" s="25" t="str">
        <f t="shared" si="0"/>
        <v/>
      </c>
      <c r="F31" s="10"/>
      <c r="G31" s="11"/>
      <c r="H31" s="25" t="str">
        <f t="shared" si="1"/>
        <v/>
      </c>
      <c r="I31" s="10"/>
      <c r="J31" s="11"/>
      <c r="K31" s="28" t="str">
        <f t="shared" si="2"/>
        <v/>
      </c>
      <c r="L31" s="8"/>
    </row>
    <row r="32" spans="2:12" ht="20.100000000000001" customHeight="1">
      <c r="B32" s="9" t="s">
        <v>28</v>
      </c>
      <c r="C32" s="10"/>
      <c r="D32" s="11"/>
      <c r="E32" s="25" t="str">
        <f t="shared" si="0"/>
        <v/>
      </c>
      <c r="F32" s="10"/>
      <c r="G32" s="11"/>
      <c r="H32" s="25" t="str">
        <f t="shared" si="1"/>
        <v/>
      </c>
      <c r="I32" s="10"/>
      <c r="J32" s="11"/>
      <c r="K32" s="28" t="str">
        <f t="shared" si="2"/>
        <v/>
      </c>
      <c r="L32" s="8"/>
    </row>
    <row r="33" spans="2:12" ht="20.100000000000001" customHeight="1">
      <c r="B33" s="9" t="s">
        <v>29</v>
      </c>
      <c r="C33" s="10"/>
      <c r="D33" s="11"/>
      <c r="E33" s="25" t="str">
        <f t="shared" si="0"/>
        <v/>
      </c>
      <c r="F33" s="10"/>
      <c r="G33" s="11"/>
      <c r="H33" s="25" t="str">
        <f t="shared" si="1"/>
        <v/>
      </c>
      <c r="I33" s="10"/>
      <c r="J33" s="11"/>
      <c r="K33" s="28" t="str">
        <f t="shared" si="2"/>
        <v/>
      </c>
      <c r="L33" s="8"/>
    </row>
    <row r="34" spans="2:12" ht="20.100000000000001" customHeight="1">
      <c r="B34" s="9" t="s">
        <v>30</v>
      </c>
      <c r="C34" s="10"/>
      <c r="D34" s="11"/>
      <c r="E34" s="25" t="str">
        <f t="shared" si="0"/>
        <v/>
      </c>
      <c r="F34" s="10"/>
      <c r="G34" s="11"/>
      <c r="H34" s="25" t="str">
        <f t="shared" si="1"/>
        <v/>
      </c>
      <c r="I34" s="10"/>
      <c r="J34" s="11"/>
      <c r="K34" s="28" t="str">
        <f t="shared" si="2"/>
        <v/>
      </c>
      <c r="L34" s="8"/>
    </row>
    <row r="35" spans="2:12" ht="20.100000000000001" customHeight="1">
      <c r="B35" s="9" t="s">
        <v>31</v>
      </c>
      <c r="C35" s="10"/>
      <c r="D35" s="11"/>
      <c r="E35" s="25" t="str">
        <f t="shared" si="0"/>
        <v/>
      </c>
      <c r="F35" s="10"/>
      <c r="G35" s="11"/>
      <c r="H35" s="25" t="str">
        <f t="shared" si="1"/>
        <v/>
      </c>
      <c r="I35" s="10"/>
      <c r="J35" s="11"/>
      <c r="K35" s="28" t="str">
        <f t="shared" si="2"/>
        <v/>
      </c>
      <c r="L35" s="8"/>
    </row>
    <row r="36" spans="2:12" ht="20.100000000000001" customHeight="1">
      <c r="B36" s="9" t="s">
        <v>32</v>
      </c>
      <c r="C36" s="10"/>
      <c r="D36" s="11"/>
      <c r="E36" s="25" t="str">
        <f t="shared" si="0"/>
        <v/>
      </c>
      <c r="F36" s="10"/>
      <c r="G36" s="11"/>
      <c r="H36" s="25" t="str">
        <f t="shared" si="1"/>
        <v/>
      </c>
      <c r="I36" s="10"/>
      <c r="J36" s="11"/>
      <c r="K36" s="28" t="str">
        <f t="shared" si="2"/>
        <v/>
      </c>
      <c r="L36" s="8"/>
    </row>
    <row r="37" spans="2:12" ht="20.100000000000001" customHeight="1">
      <c r="B37" s="9" t="s">
        <v>33</v>
      </c>
      <c r="C37" s="10"/>
      <c r="D37" s="11"/>
      <c r="E37" s="25" t="str">
        <f t="shared" si="0"/>
        <v/>
      </c>
      <c r="F37" s="10"/>
      <c r="G37" s="11"/>
      <c r="H37" s="25" t="str">
        <f t="shared" si="1"/>
        <v/>
      </c>
      <c r="I37" s="10"/>
      <c r="J37" s="34"/>
      <c r="K37" s="28" t="str">
        <f t="shared" si="2"/>
        <v/>
      </c>
      <c r="L37" s="8"/>
    </row>
    <row r="38" spans="2:12" ht="20.100000000000001" customHeight="1">
      <c r="B38" s="9" t="s">
        <v>34</v>
      </c>
      <c r="C38" s="10"/>
      <c r="D38" s="11"/>
      <c r="E38" s="25" t="str">
        <f t="shared" si="0"/>
        <v/>
      </c>
      <c r="F38" s="10"/>
      <c r="G38" s="11"/>
      <c r="H38" s="25" t="str">
        <f t="shared" si="1"/>
        <v/>
      </c>
      <c r="I38" s="1"/>
      <c r="J38" s="2"/>
      <c r="K38" s="28" t="str">
        <f t="shared" si="2"/>
        <v/>
      </c>
      <c r="L38" s="8"/>
    </row>
    <row r="39" spans="2:12" ht="20.100000000000001" customHeight="1" thickBot="1">
      <c r="B39" s="9" t="s">
        <v>35</v>
      </c>
      <c r="C39" s="10"/>
      <c r="D39" s="11"/>
      <c r="E39" s="26" t="str">
        <f t="shared" si="0"/>
        <v/>
      </c>
      <c r="F39" s="10"/>
      <c r="G39" s="11"/>
      <c r="H39" s="26" t="str">
        <f t="shared" si="1"/>
        <v/>
      </c>
      <c r="I39" s="22"/>
      <c r="J39" s="23"/>
      <c r="K39" s="29" t="str">
        <f t="shared" si="2"/>
        <v/>
      </c>
      <c r="L39" s="8"/>
    </row>
    <row r="40" spans="2:12" ht="30.75" customHeight="1" thickBot="1">
      <c r="B40" s="13" t="s">
        <v>0</v>
      </c>
      <c r="C40" s="14">
        <f>SUM(C9:C39)</f>
        <v>0</v>
      </c>
      <c r="D40" s="13">
        <f>SUM(D9:D39)</f>
        <v>0</v>
      </c>
      <c r="E40" s="15"/>
      <c r="F40" s="14">
        <f>SUM(F9:F39)</f>
        <v>0</v>
      </c>
      <c r="G40" s="13">
        <f>SUM(G9:G39)</f>
        <v>0</v>
      </c>
      <c r="H40" s="15"/>
      <c r="I40" s="14">
        <f>SUM(I9:I39)</f>
        <v>0</v>
      </c>
      <c r="J40" s="13">
        <f>SUM(J9:J39)</f>
        <v>0</v>
      </c>
      <c r="K40" s="30"/>
      <c r="L40" s="8"/>
    </row>
    <row r="41" spans="2:12" ht="19.5" customHeight="1">
      <c r="B41" s="31" t="s">
        <v>1</v>
      </c>
      <c r="C41" s="90"/>
      <c r="D41" s="91"/>
      <c r="E41" s="92"/>
      <c r="F41" s="90"/>
      <c r="G41" s="91"/>
      <c r="H41" s="92"/>
      <c r="I41" s="90"/>
      <c r="J41" s="91"/>
      <c r="K41" s="92"/>
      <c r="L41" s="8"/>
    </row>
    <row r="42" spans="2:12" ht="20.100000000000001" customHeight="1">
      <c r="B42" s="57" t="s">
        <v>44</v>
      </c>
      <c r="C42" s="90"/>
      <c r="D42" s="91"/>
      <c r="E42" s="92"/>
      <c r="F42" s="90"/>
      <c r="G42" s="91"/>
      <c r="H42" s="92"/>
      <c r="I42" s="90"/>
      <c r="J42" s="91"/>
      <c r="K42" s="92"/>
      <c r="L42" s="8"/>
    </row>
    <row r="43" spans="2:12" ht="20.100000000000001" customHeight="1">
      <c r="B43" s="51" t="s">
        <v>68</v>
      </c>
      <c r="C43" s="98">
        <f>COUNTIF(D9:D39,"&gt;=１")</f>
        <v>0</v>
      </c>
      <c r="D43" s="99"/>
      <c r="E43" s="100"/>
      <c r="F43" s="98">
        <f>COUNTIF(G9:G39,"&gt;=１")</f>
        <v>0</v>
      </c>
      <c r="G43" s="99"/>
      <c r="H43" s="100"/>
      <c r="I43" s="98">
        <f>COUNTIF(J9:J39,"&gt;=１")</f>
        <v>0</v>
      </c>
      <c r="J43" s="99"/>
      <c r="K43" s="101"/>
      <c r="L43" s="8"/>
    </row>
    <row r="44" spans="2:12" ht="20.100000000000001" customHeight="1" thickBot="1">
      <c r="B44" s="17" t="s">
        <v>46</v>
      </c>
      <c r="C44" s="104">
        <f>IF(C42&gt;11,C41*C43*1.25,IF(C41&gt;11,C41*C43*1.25,(C41+3)*C43))</f>
        <v>0</v>
      </c>
      <c r="D44" s="105"/>
      <c r="E44" s="106"/>
      <c r="F44" s="104">
        <f>IF(F42&gt;11,F41*F43*1.25,IF(F41&gt;11,F41*F43*1.25,(F41+3)*F43))</f>
        <v>0</v>
      </c>
      <c r="G44" s="105"/>
      <c r="H44" s="106"/>
      <c r="I44" s="104">
        <f>IF(I42&gt;11,I41*I43*1.25,IF(I41&gt;11,I41*I43*1.25,(I41+3)*I43))</f>
        <v>0</v>
      </c>
      <c r="J44" s="105"/>
      <c r="K44" s="107"/>
      <c r="L44" s="8"/>
    </row>
    <row r="45" spans="2:12" ht="20.100000000000001" customHeight="1" thickBot="1">
      <c r="B45" s="52" t="s">
        <v>2</v>
      </c>
      <c r="C45" s="53"/>
      <c r="D45" s="53"/>
      <c r="E45" s="53"/>
      <c r="F45" s="53"/>
      <c r="G45" s="53"/>
      <c r="H45" s="53"/>
      <c r="I45" s="66">
        <f>SUM($D$40,$G$40,$J$40)</f>
        <v>0</v>
      </c>
      <c r="J45" s="67">
        <f>SUM($D$40,$G$40,$J$40)</f>
        <v>0</v>
      </c>
      <c r="K45" s="68">
        <f>SUM($D$40,$G$40,$J$40)</f>
        <v>0</v>
      </c>
      <c r="L45" s="8"/>
    </row>
    <row r="46" spans="2:12" ht="20.100000000000001" customHeight="1" thickBot="1">
      <c r="B46" s="54" t="s">
        <v>40</v>
      </c>
      <c r="C46" s="55"/>
      <c r="D46" s="55"/>
      <c r="E46" s="55"/>
      <c r="F46" s="55"/>
      <c r="G46" s="55"/>
      <c r="H46" s="55"/>
      <c r="I46" s="69">
        <f>SUM($C$44:$K$44)</f>
        <v>0</v>
      </c>
      <c r="J46" s="70">
        <f>SUM($C$44:$K$44)</f>
        <v>0</v>
      </c>
      <c r="K46" s="71">
        <f>SUM($C$44:$K$44)</f>
        <v>0</v>
      </c>
      <c r="L46" s="8"/>
    </row>
    <row r="47" spans="2:12" ht="20.100000000000001" customHeight="1" thickBot="1">
      <c r="B47" s="54" t="s">
        <v>36</v>
      </c>
      <c r="C47" s="55"/>
      <c r="D47" s="55"/>
      <c r="E47" s="55"/>
      <c r="F47" s="55"/>
      <c r="G47" s="55"/>
      <c r="H47" s="55"/>
      <c r="I47" s="69" t="str">
        <f>IF(I45&gt;I46,"○","")</f>
        <v/>
      </c>
      <c r="J47" s="70" t="str">
        <f>IF(H45&gt;H46,"○","")</f>
        <v/>
      </c>
      <c r="K47" s="71" t="str">
        <f>IF(I45&gt;I46,"○","")</f>
        <v/>
      </c>
      <c r="L47" s="18"/>
    </row>
    <row r="48" spans="2:12" ht="6" customHeight="1" thickBot="1">
      <c r="B48" s="19"/>
      <c r="C48" s="19"/>
      <c r="D48" s="19"/>
      <c r="E48" s="19"/>
      <c r="F48" s="19"/>
      <c r="G48" s="19"/>
      <c r="H48" s="19"/>
      <c r="I48" s="19"/>
      <c r="J48" s="19"/>
      <c r="K48" s="19"/>
      <c r="L48" s="20"/>
    </row>
    <row r="49" spans="2:12" ht="15" thickBot="1">
      <c r="B49" s="32" t="s">
        <v>51</v>
      </c>
      <c r="C49" s="102">
        <f>IF(C41&gt;50,(C41-50)*1.25+75,(C41*1.5))</f>
        <v>0</v>
      </c>
      <c r="D49" s="103"/>
      <c r="E49" s="103"/>
      <c r="F49" s="102">
        <f>IF(F41&gt;50,(F41-50)*1.25+75,(F41*1.5))</f>
        <v>0</v>
      </c>
      <c r="G49" s="103"/>
      <c r="H49" s="103"/>
      <c r="I49" s="102">
        <f>IF(I41&gt;50,(I41-50)*1.25+75,(I41*1.5))</f>
        <v>0</v>
      </c>
      <c r="J49" s="103"/>
      <c r="K49" s="103"/>
      <c r="L49" s="20"/>
    </row>
    <row r="50" spans="2:12" ht="14.4">
      <c r="B50" s="19"/>
      <c r="C50" s="19"/>
      <c r="D50" s="19"/>
      <c r="E50" s="19"/>
      <c r="F50" s="19"/>
      <c r="G50" s="19"/>
      <c r="H50" s="19"/>
      <c r="I50" s="19"/>
      <c r="J50" s="19"/>
      <c r="K50" s="19"/>
      <c r="L50" s="20"/>
    </row>
  </sheetData>
  <mergeCells count="37">
    <mergeCell ref="L6:L8"/>
    <mergeCell ref="C7:C8"/>
    <mergeCell ref="C49:E49"/>
    <mergeCell ref="F49:H49"/>
    <mergeCell ref="I49:K49"/>
    <mergeCell ref="C41:E41"/>
    <mergeCell ref="F42:H42"/>
    <mergeCell ref="I42:K42"/>
    <mergeCell ref="C43:E43"/>
    <mergeCell ref="F43:H43"/>
    <mergeCell ref="F41:H41"/>
    <mergeCell ref="I46:K46"/>
    <mergeCell ref="I43:K43"/>
    <mergeCell ref="C42:E42"/>
    <mergeCell ref="I41:K41"/>
    <mergeCell ref="I47:K47"/>
    <mergeCell ref="B1:L1"/>
    <mergeCell ref="B2:L2"/>
    <mergeCell ref="C44:E44"/>
    <mergeCell ref="F44:H44"/>
    <mergeCell ref="I45:K45"/>
    <mergeCell ref="J7:J8"/>
    <mergeCell ref="I44:K44"/>
    <mergeCell ref="D7:D8"/>
    <mergeCell ref="F7:F8"/>
    <mergeCell ref="G7:G8"/>
    <mergeCell ref="L4:P4"/>
    <mergeCell ref="F4:K4"/>
    <mergeCell ref="B6:B8"/>
    <mergeCell ref="C6:E6"/>
    <mergeCell ref="F6:H6"/>
    <mergeCell ref="I6:K6"/>
    <mergeCell ref="F3:K3"/>
    <mergeCell ref="H7:H8"/>
    <mergeCell ref="I7:I8"/>
    <mergeCell ref="E7:E8"/>
    <mergeCell ref="K7:K8"/>
  </mergeCells>
  <phoneticPr fontId="36"/>
  <conditionalFormatting sqref="B9:B14 A15:B15 B16:B39 B40:K44">
    <cfRule type="cellIs" dxfId="5" priority="1" stopIfTrue="1" operator="equal">
      <formula>"○"</formula>
    </cfRule>
  </conditionalFormatting>
  <conditionalFormatting sqref="C9:K39">
    <cfRule type="cellIs" dxfId="4" priority="2" stopIfTrue="1" operator="equal">
      <formula>"○"</formula>
    </cfRule>
  </conditionalFormatting>
  <conditionalFormatting sqref="B45:I47">
    <cfRule type="cellIs" dxfId="3" priority="3" stopIfTrue="1" operator="equal">
      <formula>"○"</formula>
    </cfRule>
  </conditionalFormatting>
  <printOptions horizontalCentered="1"/>
  <pageMargins left="0.11811023622047245" right="0.11811023622047245" top="0.78740157480314965" bottom="0.19685039370078741" header="0.31496062992125984" footer="0.11811023622047245"/>
  <pageSetup paperSize="9" scale="77" orientation="portrait" r:id="rId1"/>
  <rowBreaks count="1" manualBreakCount="1">
    <brk id="47" min="1" max="4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Q50"/>
  <sheetViews>
    <sheetView view="pageBreakPreview" zoomScaleNormal="70" zoomScaleSheetLayoutView="100" workbookViewId="0">
      <pane xSplit="2" ySplit="8" topLeftCell="C10" activePane="bottomRight" state="frozen"/>
      <selection activeCell="C61" sqref="C61:AV63"/>
      <selection pane="topRight" activeCell="C61" sqref="C61:AV63"/>
      <selection pane="bottomLeft" activeCell="C61" sqref="C61:AV63"/>
      <selection pane="bottomRight" activeCell="C14" sqref="C14"/>
    </sheetView>
  </sheetViews>
  <sheetFormatPr defaultColWidth="9" defaultRowHeight="13.2"/>
  <cols>
    <col min="1" max="1" width="3.33203125" style="3" customWidth="1"/>
    <col min="2" max="2" width="21.33203125" style="3" bestFit="1" customWidth="1"/>
    <col min="3" max="3" width="12.44140625" style="3" customWidth="1"/>
    <col min="4" max="4" width="4.6640625" style="3" customWidth="1"/>
    <col min="5" max="5" width="12.44140625" style="3" customWidth="1"/>
    <col min="6" max="6" width="4.6640625" style="3" customWidth="1"/>
    <col min="7" max="7" width="12.44140625" style="3" customWidth="1"/>
    <col min="8" max="8" width="4.6640625" style="3" customWidth="1"/>
    <col min="9" max="9" width="13.33203125" style="3" customWidth="1"/>
    <col min="10" max="10" width="1.6640625" style="3" customWidth="1"/>
    <col min="11" max="256" width="9" style="3"/>
    <col min="257" max="257" width="3.33203125" style="3" customWidth="1"/>
    <col min="258" max="258" width="21.33203125" style="3" bestFit="1" customWidth="1"/>
    <col min="259" max="259" width="12.44140625" style="3" customWidth="1"/>
    <col min="260" max="260" width="4.6640625" style="3" customWidth="1"/>
    <col min="261" max="261" width="12.44140625" style="3" customWidth="1"/>
    <col min="262" max="262" width="4.6640625" style="3" customWidth="1"/>
    <col min="263" max="263" width="12.44140625" style="3" customWidth="1"/>
    <col min="264" max="264" width="4.6640625" style="3" customWidth="1"/>
    <col min="265" max="265" width="13.33203125" style="3" customWidth="1"/>
    <col min="266" max="266" width="1.6640625" style="3" customWidth="1"/>
    <col min="267" max="512" width="9" style="3"/>
    <col min="513" max="513" width="3.33203125" style="3" customWidth="1"/>
    <col min="514" max="514" width="21.33203125" style="3" bestFit="1" customWidth="1"/>
    <col min="515" max="515" width="12.44140625" style="3" customWidth="1"/>
    <col min="516" max="516" width="4.6640625" style="3" customWidth="1"/>
    <col min="517" max="517" width="12.44140625" style="3" customWidth="1"/>
    <col min="518" max="518" width="4.6640625" style="3" customWidth="1"/>
    <col min="519" max="519" width="12.44140625" style="3" customWidth="1"/>
    <col min="520" max="520" width="4.6640625" style="3" customWidth="1"/>
    <col min="521" max="521" width="13.33203125" style="3" customWidth="1"/>
    <col min="522" max="522" width="1.6640625" style="3" customWidth="1"/>
    <col min="523" max="768" width="9" style="3"/>
    <col min="769" max="769" width="3.33203125" style="3" customWidth="1"/>
    <col min="770" max="770" width="21.33203125" style="3" bestFit="1" customWidth="1"/>
    <col min="771" max="771" width="12.44140625" style="3" customWidth="1"/>
    <col min="772" max="772" width="4.6640625" style="3" customWidth="1"/>
    <col min="773" max="773" width="12.44140625" style="3" customWidth="1"/>
    <col min="774" max="774" width="4.6640625" style="3" customWidth="1"/>
    <col min="775" max="775" width="12.44140625" style="3" customWidth="1"/>
    <col min="776" max="776" width="4.6640625" style="3" customWidth="1"/>
    <col min="777" max="777" width="13.33203125" style="3" customWidth="1"/>
    <col min="778" max="778" width="1.6640625" style="3" customWidth="1"/>
    <col min="779" max="1024" width="9" style="3"/>
    <col min="1025" max="1025" width="3.33203125" style="3" customWidth="1"/>
    <col min="1026" max="1026" width="21.33203125" style="3" bestFit="1" customWidth="1"/>
    <col min="1027" max="1027" width="12.44140625" style="3" customWidth="1"/>
    <col min="1028" max="1028" width="4.6640625" style="3" customWidth="1"/>
    <col min="1029" max="1029" width="12.44140625" style="3" customWidth="1"/>
    <col min="1030" max="1030" width="4.6640625" style="3" customWidth="1"/>
    <col min="1031" max="1031" width="12.44140625" style="3" customWidth="1"/>
    <col min="1032" max="1032" width="4.6640625" style="3" customWidth="1"/>
    <col min="1033" max="1033" width="13.33203125" style="3" customWidth="1"/>
    <col min="1034" max="1034" width="1.6640625" style="3" customWidth="1"/>
    <col min="1035" max="1280" width="9" style="3"/>
    <col min="1281" max="1281" width="3.33203125" style="3" customWidth="1"/>
    <col min="1282" max="1282" width="21.33203125" style="3" bestFit="1" customWidth="1"/>
    <col min="1283" max="1283" width="12.44140625" style="3" customWidth="1"/>
    <col min="1284" max="1284" width="4.6640625" style="3" customWidth="1"/>
    <col min="1285" max="1285" width="12.44140625" style="3" customWidth="1"/>
    <col min="1286" max="1286" width="4.6640625" style="3" customWidth="1"/>
    <col min="1287" max="1287" width="12.44140625" style="3" customWidth="1"/>
    <col min="1288" max="1288" width="4.6640625" style="3" customWidth="1"/>
    <col min="1289" max="1289" width="13.33203125" style="3" customWidth="1"/>
    <col min="1290" max="1290" width="1.6640625" style="3" customWidth="1"/>
    <col min="1291" max="1536" width="9" style="3"/>
    <col min="1537" max="1537" width="3.33203125" style="3" customWidth="1"/>
    <col min="1538" max="1538" width="21.33203125" style="3" bestFit="1" customWidth="1"/>
    <col min="1539" max="1539" width="12.44140625" style="3" customWidth="1"/>
    <col min="1540" max="1540" width="4.6640625" style="3" customWidth="1"/>
    <col min="1541" max="1541" width="12.44140625" style="3" customWidth="1"/>
    <col min="1542" max="1542" width="4.6640625" style="3" customWidth="1"/>
    <col min="1543" max="1543" width="12.44140625" style="3" customWidth="1"/>
    <col min="1544" max="1544" width="4.6640625" style="3" customWidth="1"/>
    <col min="1545" max="1545" width="13.33203125" style="3" customWidth="1"/>
    <col min="1546" max="1546" width="1.6640625" style="3" customWidth="1"/>
    <col min="1547" max="1792" width="9" style="3"/>
    <col min="1793" max="1793" width="3.33203125" style="3" customWidth="1"/>
    <col min="1794" max="1794" width="21.33203125" style="3" bestFit="1" customWidth="1"/>
    <col min="1795" max="1795" width="12.44140625" style="3" customWidth="1"/>
    <col min="1796" max="1796" width="4.6640625" style="3" customWidth="1"/>
    <col min="1797" max="1797" width="12.44140625" style="3" customWidth="1"/>
    <col min="1798" max="1798" width="4.6640625" style="3" customWidth="1"/>
    <col min="1799" max="1799" width="12.44140625" style="3" customWidth="1"/>
    <col min="1800" max="1800" width="4.6640625" style="3" customWidth="1"/>
    <col min="1801" max="1801" width="13.33203125" style="3" customWidth="1"/>
    <col min="1802" max="1802" width="1.6640625" style="3" customWidth="1"/>
    <col min="1803" max="2048" width="9" style="3"/>
    <col min="2049" max="2049" width="3.33203125" style="3" customWidth="1"/>
    <col min="2050" max="2050" width="21.33203125" style="3" bestFit="1" customWidth="1"/>
    <col min="2051" max="2051" width="12.44140625" style="3" customWidth="1"/>
    <col min="2052" max="2052" width="4.6640625" style="3" customWidth="1"/>
    <col min="2053" max="2053" width="12.44140625" style="3" customWidth="1"/>
    <col min="2054" max="2054" width="4.6640625" style="3" customWidth="1"/>
    <col min="2055" max="2055" width="12.44140625" style="3" customWidth="1"/>
    <col min="2056" max="2056" width="4.6640625" style="3" customWidth="1"/>
    <col min="2057" max="2057" width="13.33203125" style="3" customWidth="1"/>
    <col min="2058" max="2058" width="1.6640625" style="3" customWidth="1"/>
    <col min="2059" max="2304" width="9" style="3"/>
    <col min="2305" max="2305" width="3.33203125" style="3" customWidth="1"/>
    <col min="2306" max="2306" width="21.33203125" style="3" bestFit="1" customWidth="1"/>
    <col min="2307" max="2307" width="12.44140625" style="3" customWidth="1"/>
    <col min="2308" max="2308" width="4.6640625" style="3" customWidth="1"/>
    <col min="2309" max="2309" width="12.44140625" style="3" customWidth="1"/>
    <col min="2310" max="2310" width="4.6640625" style="3" customWidth="1"/>
    <col min="2311" max="2311" width="12.44140625" style="3" customWidth="1"/>
    <col min="2312" max="2312" width="4.6640625" style="3" customWidth="1"/>
    <col min="2313" max="2313" width="13.33203125" style="3" customWidth="1"/>
    <col min="2314" max="2314" width="1.6640625" style="3" customWidth="1"/>
    <col min="2315" max="2560" width="9" style="3"/>
    <col min="2561" max="2561" width="3.33203125" style="3" customWidth="1"/>
    <col min="2562" max="2562" width="21.33203125" style="3" bestFit="1" customWidth="1"/>
    <col min="2563" max="2563" width="12.44140625" style="3" customWidth="1"/>
    <col min="2564" max="2564" width="4.6640625" style="3" customWidth="1"/>
    <col min="2565" max="2565" width="12.44140625" style="3" customWidth="1"/>
    <col min="2566" max="2566" width="4.6640625" style="3" customWidth="1"/>
    <col min="2567" max="2567" width="12.44140625" style="3" customWidth="1"/>
    <col min="2568" max="2568" width="4.6640625" style="3" customWidth="1"/>
    <col min="2569" max="2569" width="13.33203125" style="3" customWidth="1"/>
    <col min="2570" max="2570" width="1.6640625" style="3" customWidth="1"/>
    <col min="2571" max="2816" width="9" style="3"/>
    <col min="2817" max="2817" width="3.33203125" style="3" customWidth="1"/>
    <col min="2818" max="2818" width="21.33203125" style="3" bestFit="1" customWidth="1"/>
    <col min="2819" max="2819" width="12.44140625" style="3" customWidth="1"/>
    <col min="2820" max="2820" width="4.6640625" style="3" customWidth="1"/>
    <col min="2821" max="2821" width="12.44140625" style="3" customWidth="1"/>
    <col min="2822" max="2822" width="4.6640625" style="3" customWidth="1"/>
    <col min="2823" max="2823" width="12.44140625" style="3" customWidth="1"/>
    <col min="2824" max="2824" width="4.6640625" style="3" customWidth="1"/>
    <col min="2825" max="2825" width="13.33203125" style="3" customWidth="1"/>
    <col min="2826" max="2826" width="1.6640625" style="3" customWidth="1"/>
    <col min="2827" max="3072" width="9" style="3"/>
    <col min="3073" max="3073" width="3.33203125" style="3" customWidth="1"/>
    <col min="3074" max="3074" width="21.33203125" style="3" bestFit="1" customWidth="1"/>
    <col min="3075" max="3075" width="12.44140625" style="3" customWidth="1"/>
    <col min="3076" max="3076" width="4.6640625" style="3" customWidth="1"/>
    <col min="3077" max="3077" width="12.44140625" style="3" customWidth="1"/>
    <col min="3078" max="3078" width="4.6640625" style="3" customWidth="1"/>
    <col min="3079" max="3079" width="12.44140625" style="3" customWidth="1"/>
    <col min="3080" max="3080" width="4.6640625" style="3" customWidth="1"/>
    <col min="3081" max="3081" width="13.33203125" style="3" customWidth="1"/>
    <col min="3082" max="3082" width="1.6640625" style="3" customWidth="1"/>
    <col min="3083" max="3328" width="9" style="3"/>
    <col min="3329" max="3329" width="3.33203125" style="3" customWidth="1"/>
    <col min="3330" max="3330" width="21.33203125" style="3" bestFit="1" customWidth="1"/>
    <col min="3331" max="3331" width="12.44140625" style="3" customWidth="1"/>
    <col min="3332" max="3332" width="4.6640625" style="3" customWidth="1"/>
    <col min="3333" max="3333" width="12.44140625" style="3" customWidth="1"/>
    <col min="3334" max="3334" width="4.6640625" style="3" customWidth="1"/>
    <col min="3335" max="3335" width="12.44140625" style="3" customWidth="1"/>
    <col min="3336" max="3336" width="4.6640625" style="3" customWidth="1"/>
    <col min="3337" max="3337" width="13.33203125" style="3" customWidth="1"/>
    <col min="3338" max="3338" width="1.6640625" style="3" customWidth="1"/>
    <col min="3339" max="3584" width="9" style="3"/>
    <col min="3585" max="3585" width="3.33203125" style="3" customWidth="1"/>
    <col min="3586" max="3586" width="21.33203125" style="3" bestFit="1" customWidth="1"/>
    <col min="3587" max="3587" width="12.44140625" style="3" customWidth="1"/>
    <col min="3588" max="3588" width="4.6640625" style="3" customWidth="1"/>
    <col min="3589" max="3589" width="12.44140625" style="3" customWidth="1"/>
    <col min="3590" max="3590" width="4.6640625" style="3" customWidth="1"/>
    <col min="3591" max="3591" width="12.44140625" style="3" customWidth="1"/>
    <col min="3592" max="3592" width="4.6640625" style="3" customWidth="1"/>
    <col min="3593" max="3593" width="13.33203125" style="3" customWidth="1"/>
    <col min="3594" max="3594" width="1.6640625" style="3" customWidth="1"/>
    <col min="3595" max="3840" width="9" style="3"/>
    <col min="3841" max="3841" width="3.33203125" style="3" customWidth="1"/>
    <col min="3842" max="3842" width="21.33203125" style="3" bestFit="1" customWidth="1"/>
    <col min="3843" max="3843" width="12.44140625" style="3" customWidth="1"/>
    <col min="3844" max="3844" width="4.6640625" style="3" customWidth="1"/>
    <col min="3845" max="3845" width="12.44140625" style="3" customWidth="1"/>
    <col min="3846" max="3846" width="4.6640625" style="3" customWidth="1"/>
    <col min="3847" max="3847" width="12.44140625" style="3" customWidth="1"/>
    <col min="3848" max="3848" width="4.6640625" style="3" customWidth="1"/>
    <col min="3849" max="3849" width="13.33203125" style="3" customWidth="1"/>
    <col min="3850" max="3850" width="1.6640625" style="3" customWidth="1"/>
    <col min="3851" max="4096" width="9" style="3"/>
    <col min="4097" max="4097" width="3.33203125" style="3" customWidth="1"/>
    <col min="4098" max="4098" width="21.33203125" style="3" bestFit="1" customWidth="1"/>
    <col min="4099" max="4099" width="12.44140625" style="3" customWidth="1"/>
    <col min="4100" max="4100" width="4.6640625" style="3" customWidth="1"/>
    <col min="4101" max="4101" width="12.44140625" style="3" customWidth="1"/>
    <col min="4102" max="4102" width="4.6640625" style="3" customWidth="1"/>
    <col min="4103" max="4103" width="12.44140625" style="3" customWidth="1"/>
    <col min="4104" max="4104" width="4.6640625" style="3" customWidth="1"/>
    <col min="4105" max="4105" width="13.33203125" style="3" customWidth="1"/>
    <col min="4106" max="4106" width="1.6640625" style="3" customWidth="1"/>
    <col min="4107" max="4352" width="9" style="3"/>
    <col min="4353" max="4353" width="3.33203125" style="3" customWidth="1"/>
    <col min="4354" max="4354" width="21.33203125" style="3" bestFit="1" customWidth="1"/>
    <col min="4355" max="4355" width="12.44140625" style="3" customWidth="1"/>
    <col min="4356" max="4356" width="4.6640625" style="3" customWidth="1"/>
    <col min="4357" max="4357" width="12.44140625" style="3" customWidth="1"/>
    <col min="4358" max="4358" width="4.6640625" style="3" customWidth="1"/>
    <col min="4359" max="4359" width="12.44140625" style="3" customWidth="1"/>
    <col min="4360" max="4360" width="4.6640625" style="3" customWidth="1"/>
    <col min="4361" max="4361" width="13.33203125" style="3" customWidth="1"/>
    <col min="4362" max="4362" width="1.6640625" style="3" customWidth="1"/>
    <col min="4363" max="4608" width="9" style="3"/>
    <col min="4609" max="4609" width="3.33203125" style="3" customWidth="1"/>
    <col min="4610" max="4610" width="21.33203125" style="3" bestFit="1" customWidth="1"/>
    <col min="4611" max="4611" width="12.44140625" style="3" customWidth="1"/>
    <col min="4612" max="4612" width="4.6640625" style="3" customWidth="1"/>
    <col min="4613" max="4613" width="12.44140625" style="3" customWidth="1"/>
    <col min="4614" max="4614" width="4.6640625" style="3" customWidth="1"/>
    <col min="4615" max="4615" width="12.44140625" style="3" customWidth="1"/>
    <col min="4616" max="4616" width="4.6640625" style="3" customWidth="1"/>
    <col min="4617" max="4617" width="13.33203125" style="3" customWidth="1"/>
    <col min="4618" max="4618" width="1.6640625" style="3" customWidth="1"/>
    <col min="4619" max="4864" width="9" style="3"/>
    <col min="4865" max="4865" width="3.33203125" style="3" customWidth="1"/>
    <col min="4866" max="4866" width="21.33203125" style="3" bestFit="1" customWidth="1"/>
    <col min="4867" max="4867" width="12.44140625" style="3" customWidth="1"/>
    <col min="4868" max="4868" width="4.6640625" style="3" customWidth="1"/>
    <col min="4869" max="4869" width="12.44140625" style="3" customWidth="1"/>
    <col min="4870" max="4870" width="4.6640625" style="3" customWidth="1"/>
    <col min="4871" max="4871" width="12.44140625" style="3" customWidth="1"/>
    <col min="4872" max="4872" width="4.6640625" style="3" customWidth="1"/>
    <col min="4873" max="4873" width="13.33203125" style="3" customWidth="1"/>
    <col min="4874" max="4874" width="1.6640625" style="3" customWidth="1"/>
    <col min="4875" max="5120" width="9" style="3"/>
    <col min="5121" max="5121" width="3.33203125" style="3" customWidth="1"/>
    <col min="5122" max="5122" width="21.33203125" style="3" bestFit="1" customWidth="1"/>
    <col min="5123" max="5123" width="12.44140625" style="3" customWidth="1"/>
    <col min="5124" max="5124" width="4.6640625" style="3" customWidth="1"/>
    <col min="5125" max="5125" width="12.44140625" style="3" customWidth="1"/>
    <col min="5126" max="5126" width="4.6640625" style="3" customWidth="1"/>
    <col min="5127" max="5127" width="12.44140625" style="3" customWidth="1"/>
    <col min="5128" max="5128" width="4.6640625" style="3" customWidth="1"/>
    <col min="5129" max="5129" width="13.33203125" style="3" customWidth="1"/>
    <col min="5130" max="5130" width="1.6640625" style="3" customWidth="1"/>
    <col min="5131" max="5376" width="9" style="3"/>
    <col min="5377" max="5377" width="3.33203125" style="3" customWidth="1"/>
    <col min="5378" max="5378" width="21.33203125" style="3" bestFit="1" customWidth="1"/>
    <col min="5379" max="5379" width="12.44140625" style="3" customWidth="1"/>
    <col min="5380" max="5380" width="4.6640625" style="3" customWidth="1"/>
    <col min="5381" max="5381" width="12.44140625" style="3" customWidth="1"/>
    <col min="5382" max="5382" width="4.6640625" style="3" customWidth="1"/>
    <col min="5383" max="5383" width="12.44140625" style="3" customWidth="1"/>
    <col min="5384" max="5384" width="4.6640625" style="3" customWidth="1"/>
    <col min="5385" max="5385" width="13.33203125" style="3" customWidth="1"/>
    <col min="5386" max="5386" width="1.6640625" style="3" customWidth="1"/>
    <col min="5387" max="5632" width="9" style="3"/>
    <col min="5633" max="5633" width="3.33203125" style="3" customWidth="1"/>
    <col min="5634" max="5634" width="21.33203125" style="3" bestFit="1" customWidth="1"/>
    <col min="5635" max="5635" width="12.44140625" style="3" customWidth="1"/>
    <col min="5636" max="5636" width="4.6640625" style="3" customWidth="1"/>
    <col min="5637" max="5637" width="12.44140625" style="3" customWidth="1"/>
    <col min="5638" max="5638" width="4.6640625" style="3" customWidth="1"/>
    <col min="5639" max="5639" width="12.44140625" style="3" customWidth="1"/>
    <col min="5640" max="5640" width="4.6640625" style="3" customWidth="1"/>
    <col min="5641" max="5641" width="13.33203125" style="3" customWidth="1"/>
    <col min="5642" max="5642" width="1.6640625" style="3" customWidth="1"/>
    <col min="5643" max="5888" width="9" style="3"/>
    <col min="5889" max="5889" width="3.33203125" style="3" customWidth="1"/>
    <col min="5890" max="5890" width="21.33203125" style="3" bestFit="1" customWidth="1"/>
    <col min="5891" max="5891" width="12.44140625" style="3" customWidth="1"/>
    <col min="5892" max="5892" width="4.6640625" style="3" customWidth="1"/>
    <col min="5893" max="5893" width="12.44140625" style="3" customWidth="1"/>
    <col min="5894" max="5894" width="4.6640625" style="3" customWidth="1"/>
    <col min="5895" max="5895" width="12.44140625" style="3" customWidth="1"/>
    <col min="5896" max="5896" width="4.6640625" style="3" customWidth="1"/>
    <col min="5897" max="5897" width="13.33203125" style="3" customWidth="1"/>
    <col min="5898" max="5898" width="1.6640625" style="3" customWidth="1"/>
    <col min="5899" max="6144" width="9" style="3"/>
    <col min="6145" max="6145" width="3.33203125" style="3" customWidth="1"/>
    <col min="6146" max="6146" width="21.33203125" style="3" bestFit="1" customWidth="1"/>
    <col min="6147" max="6147" width="12.44140625" style="3" customWidth="1"/>
    <col min="6148" max="6148" width="4.6640625" style="3" customWidth="1"/>
    <col min="6149" max="6149" width="12.44140625" style="3" customWidth="1"/>
    <col min="6150" max="6150" width="4.6640625" style="3" customWidth="1"/>
    <col min="6151" max="6151" width="12.44140625" style="3" customWidth="1"/>
    <col min="6152" max="6152" width="4.6640625" style="3" customWidth="1"/>
    <col min="6153" max="6153" width="13.33203125" style="3" customWidth="1"/>
    <col min="6154" max="6154" width="1.6640625" style="3" customWidth="1"/>
    <col min="6155" max="6400" width="9" style="3"/>
    <col min="6401" max="6401" width="3.33203125" style="3" customWidth="1"/>
    <col min="6402" max="6402" width="21.33203125" style="3" bestFit="1" customWidth="1"/>
    <col min="6403" max="6403" width="12.44140625" style="3" customWidth="1"/>
    <col min="6404" max="6404" width="4.6640625" style="3" customWidth="1"/>
    <col min="6405" max="6405" width="12.44140625" style="3" customWidth="1"/>
    <col min="6406" max="6406" width="4.6640625" style="3" customWidth="1"/>
    <col min="6407" max="6407" width="12.44140625" style="3" customWidth="1"/>
    <col min="6408" max="6408" width="4.6640625" style="3" customWidth="1"/>
    <col min="6409" max="6409" width="13.33203125" style="3" customWidth="1"/>
    <col min="6410" max="6410" width="1.6640625" style="3" customWidth="1"/>
    <col min="6411" max="6656" width="9" style="3"/>
    <col min="6657" max="6657" width="3.33203125" style="3" customWidth="1"/>
    <col min="6658" max="6658" width="21.33203125" style="3" bestFit="1" customWidth="1"/>
    <col min="6659" max="6659" width="12.44140625" style="3" customWidth="1"/>
    <col min="6660" max="6660" width="4.6640625" style="3" customWidth="1"/>
    <col min="6661" max="6661" width="12.44140625" style="3" customWidth="1"/>
    <col min="6662" max="6662" width="4.6640625" style="3" customWidth="1"/>
    <col min="6663" max="6663" width="12.44140625" style="3" customWidth="1"/>
    <col min="6664" max="6664" width="4.6640625" style="3" customWidth="1"/>
    <col min="6665" max="6665" width="13.33203125" style="3" customWidth="1"/>
    <col min="6666" max="6666" width="1.6640625" style="3" customWidth="1"/>
    <col min="6667" max="6912" width="9" style="3"/>
    <col min="6913" max="6913" width="3.33203125" style="3" customWidth="1"/>
    <col min="6914" max="6914" width="21.33203125" style="3" bestFit="1" customWidth="1"/>
    <col min="6915" max="6915" width="12.44140625" style="3" customWidth="1"/>
    <col min="6916" max="6916" width="4.6640625" style="3" customWidth="1"/>
    <col min="6917" max="6917" width="12.44140625" style="3" customWidth="1"/>
    <col min="6918" max="6918" width="4.6640625" style="3" customWidth="1"/>
    <col min="6919" max="6919" width="12.44140625" style="3" customWidth="1"/>
    <col min="6920" max="6920" width="4.6640625" style="3" customWidth="1"/>
    <col min="6921" max="6921" width="13.33203125" style="3" customWidth="1"/>
    <col min="6922" max="6922" width="1.6640625" style="3" customWidth="1"/>
    <col min="6923" max="7168" width="9" style="3"/>
    <col min="7169" max="7169" width="3.33203125" style="3" customWidth="1"/>
    <col min="7170" max="7170" width="21.33203125" style="3" bestFit="1" customWidth="1"/>
    <col min="7171" max="7171" width="12.44140625" style="3" customWidth="1"/>
    <col min="7172" max="7172" width="4.6640625" style="3" customWidth="1"/>
    <col min="7173" max="7173" width="12.44140625" style="3" customWidth="1"/>
    <col min="7174" max="7174" width="4.6640625" style="3" customWidth="1"/>
    <col min="7175" max="7175" width="12.44140625" style="3" customWidth="1"/>
    <col min="7176" max="7176" width="4.6640625" style="3" customWidth="1"/>
    <col min="7177" max="7177" width="13.33203125" style="3" customWidth="1"/>
    <col min="7178" max="7178" width="1.6640625" style="3" customWidth="1"/>
    <col min="7179" max="7424" width="9" style="3"/>
    <col min="7425" max="7425" width="3.33203125" style="3" customWidth="1"/>
    <col min="7426" max="7426" width="21.33203125" style="3" bestFit="1" customWidth="1"/>
    <col min="7427" max="7427" width="12.44140625" style="3" customWidth="1"/>
    <col min="7428" max="7428" width="4.6640625" style="3" customWidth="1"/>
    <col min="7429" max="7429" width="12.44140625" style="3" customWidth="1"/>
    <col min="7430" max="7430" width="4.6640625" style="3" customWidth="1"/>
    <col min="7431" max="7431" width="12.44140625" style="3" customWidth="1"/>
    <col min="7432" max="7432" width="4.6640625" style="3" customWidth="1"/>
    <col min="7433" max="7433" width="13.33203125" style="3" customWidth="1"/>
    <col min="7434" max="7434" width="1.6640625" style="3" customWidth="1"/>
    <col min="7435" max="7680" width="9" style="3"/>
    <col min="7681" max="7681" width="3.33203125" style="3" customWidth="1"/>
    <col min="7682" max="7682" width="21.33203125" style="3" bestFit="1" customWidth="1"/>
    <col min="7683" max="7683" width="12.44140625" style="3" customWidth="1"/>
    <col min="7684" max="7684" width="4.6640625" style="3" customWidth="1"/>
    <col min="7685" max="7685" width="12.44140625" style="3" customWidth="1"/>
    <col min="7686" max="7686" width="4.6640625" style="3" customWidth="1"/>
    <col min="7687" max="7687" width="12.44140625" style="3" customWidth="1"/>
    <col min="7688" max="7688" width="4.6640625" style="3" customWidth="1"/>
    <col min="7689" max="7689" width="13.33203125" style="3" customWidth="1"/>
    <col min="7690" max="7690" width="1.6640625" style="3" customWidth="1"/>
    <col min="7691" max="7936" width="9" style="3"/>
    <col min="7937" max="7937" width="3.33203125" style="3" customWidth="1"/>
    <col min="7938" max="7938" width="21.33203125" style="3" bestFit="1" customWidth="1"/>
    <col min="7939" max="7939" width="12.44140625" style="3" customWidth="1"/>
    <col min="7940" max="7940" width="4.6640625" style="3" customWidth="1"/>
    <col min="7941" max="7941" width="12.44140625" style="3" customWidth="1"/>
    <col min="7942" max="7942" width="4.6640625" style="3" customWidth="1"/>
    <col min="7943" max="7943" width="12.44140625" style="3" customWidth="1"/>
    <col min="7944" max="7944" width="4.6640625" style="3" customWidth="1"/>
    <col min="7945" max="7945" width="13.33203125" style="3" customWidth="1"/>
    <col min="7946" max="7946" width="1.6640625" style="3" customWidth="1"/>
    <col min="7947" max="8192" width="9" style="3"/>
    <col min="8193" max="8193" width="3.33203125" style="3" customWidth="1"/>
    <col min="8194" max="8194" width="21.33203125" style="3" bestFit="1" customWidth="1"/>
    <col min="8195" max="8195" width="12.44140625" style="3" customWidth="1"/>
    <col min="8196" max="8196" width="4.6640625" style="3" customWidth="1"/>
    <col min="8197" max="8197" width="12.44140625" style="3" customWidth="1"/>
    <col min="8198" max="8198" width="4.6640625" style="3" customWidth="1"/>
    <col min="8199" max="8199" width="12.44140625" style="3" customWidth="1"/>
    <col min="8200" max="8200" width="4.6640625" style="3" customWidth="1"/>
    <col min="8201" max="8201" width="13.33203125" style="3" customWidth="1"/>
    <col min="8202" max="8202" width="1.6640625" style="3" customWidth="1"/>
    <col min="8203" max="8448" width="9" style="3"/>
    <col min="8449" max="8449" width="3.33203125" style="3" customWidth="1"/>
    <col min="8450" max="8450" width="21.33203125" style="3" bestFit="1" customWidth="1"/>
    <col min="8451" max="8451" width="12.44140625" style="3" customWidth="1"/>
    <col min="8452" max="8452" width="4.6640625" style="3" customWidth="1"/>
    <col min="8453" max="8453" width="12.44140625" style="3" customWidth="1"/>
    <col min="8454" max="8454" width="4.6640625" style="3" customWidth="1"/>
    <col min="8455" max="8455" width="12.44140625" style="3" customWidth="1"/>
    <col min="8456" max="8456" width="4.6640625" style="3" customWidth="1"/>
    <col min="8457" max="8457" width="13.33203125" style="3" customWidth="1"/>
    <col min="8458" max="8458" width="1.6640625" style="3" customWidth="1"/>
    <col min="8459" max="8704" width="9" style="3"/>
    <col min="8705" max="8705" width="3.33203125" style="3" customWidth="1"/>
    <col min="8706" max="8706" width="21.33203125" style="3" bestFit="1" customWidth="1"/>
    <col min="8707" max="8707" width="12.44140625" style="3" customWidth="1"/>
    <col min="8708" max="8708" width="4.6640625" style="3" customWidth="1"/>
    <col min="8709" max="8709" width="12.44140625" style="3" customWidth="1"/>
    <col min="8710" max="8710" width="4.6640625" style="3" customWidth="1"/>
    <col min="8711" max="8711" width="12.44140625" style="3" customWidth="1"/>
    <col min="8712" max="8712" width="4.6640625" style="3" customWidth="1"/>
    <col min="8713" max="8713" width="13.33203125" style="3" customWidth="1"/>
    <col min="8714" max="8714" width="1.6640625" style="3" customWidth="1"/>
    <col min="8715" max="8960" width="9" style="3"/>
    <col min="8961" max="8961" width="3.33203125" style="3" customWidth="1"/>
    <col min="8962" max="8962" width="21.33203125" style="3" bestFit="1" customWidth="1"/>
    <col min="8963" max="8963" width="12.44140625" style="3" customWidth="1"/>
    <col min="8964" max="8964" width="4.6640625" style="3" customWidth="1"/>
    <col min="8965" max="8965" width="12.44140625" style="3" customWidth="1"/>
    <col min="8966" max="8966" width="4.6640625" style="3" customWidth="1"/>
    <col min="8967" max="8967" width="12.44140625" style="3" customWidth="1"/>
    <col min="8968" max="8968" width="4.6640625" style="3" customWidth="1"/>
    <col min="8969" max="8969" width="13.33203125" style="3" customWidth="1"/>
    <col min="8970" max="8970" width="1.6640625" style="3" customWidth="1"/>
    <col min="8971" max="9216" width="9" style="3"/>
    <col min="9217" max="9217" width="3.33203125" style="3" customWidth="1"/>
    <col min="9218" max="9218" width="21.33203125" style="3" bestFit="1" customWidth="1"/>
    <col min="9219" max="9219" width="12.44140625" style="3" customWidth="1"/>
    <col min="9220" max="9220" width="4.6640625" style="3" customWidth="1"/>
    <col min="9221" max="9221" width="12.44140625" style="3" customWidth="1"/>
    <col min="9222" max="9222" width="4.6640625" style="3" customWidth="1"/>
    <col min="9223" max="9223" width="12.44140625" style="3" customWidth="1"/>
    <col min="9224" max="9224" width="4.6640625" style="3" customWidth="1"/>
    <col min="9225" max="9225" width="13.33203125" style="3" customWidth="1"/>
    <col min="9226" max="9226" width="1.6640625" style="3" customWidth="1"/>
    <col min="9227" max="9472" width="9" style="3"/>
    <col min="9473" max="9473" width="3.33203125" style="3" customWidth="1"/>
    <col min="9474" max="9474" width="21.33203125" style="3" bestFit="1" customWidth="1"/>
    <col min="9475" max="9475" width="12.44140625" style="3" customWidth="1"/>
    <col min="9476" max="9476" width="4.6640625" style="3" customWidth="1"/>
    <col min="9477" max="9477" width="12.44140625" style="3" customWidth="1"/>
    <col min="9478" max="9478" width="4.6640625" style="3" customWidth="1"/>
    <col min="9479" max="9479" width="12.44140625" style="3" customWidth="1"/>
    <col min="9480" max="9480" width="4.6640625" style="3" customWidth="1"/>
    <col min="9481" max="9481" width="13.33203125" style="3" customWidth="1"/>
    <col min="9482" max="9482" width="1.6640625" style="3" customWidth="1"/>
    <col min="9483" max="9728" width="9" style="3"/>
    <col min="9729" max="9729" width="3.33203125" style="3" customWidth="1"/>
    <col min="9730" max="9730" width="21.33203125" style="3" bestFit="1" customWidth="1"/>
    <col min="9731" max="9731" width="12.44140625" style="3" customWidth="1"/>
    <col min="9732" max="9732" width="4.6640625" style="3" customWidth="1"/>
    <col min="9733" max="9733" width="12.44140625" style="3" customWidth="1"/>
    <col min="9734" max="9734" width="4.6640625" style="3" customWidth="1"/>
    <col min="9735" max="9735" width="12.44140625" style="3" customWidth="1"/>
    <col min="9736" max="9736" width="4.6640625" style="3" customWidth="1"/>
    <col min="9737" max="9737" width="13.33203125" style="3" customWidth="1"/>
    <col min="9738" max="9738" width="1.6640625" style="3" customWidth="1"/>
    <col min="9739" max="9984" width="9" style="3"/>
    <col min="9985" max="9985" width="3.33203125" style="3" customWidth="1"/>
    <col min="9986" max="9986" width="21.33203125" style="3" bestFit="1" customWidth="1"/>
    <col min="9987" max="9987" width="12.44140625" style="3" customWidth="1"/>
    <col min="9988" max="9988" width="4.6640625" style="3" customWidth="1"/>
    <col min="9989" max="9989" width="12.44140625" style="3" customWidth="1"/>
    <col min="9990" max="9990" width="4.6640625" style="3" customWidth="1"/>
    <col min="9991" max="9991" width="12.44140625" style="3" customWidth="1"/>
    <col min="9992" max="9992" width="4.6640625" style="3" customWidth="1"/>
    <col min="9993" max="9993" width="13.33203125" style="3" customWidth="1"/>
    <col min="9994" max="9994" width="1.6640625" style="3" customWidth="1"/>
    <col min="9995" max="10240" width="9" style="3"/>
    <col min="10241" max="10241" width="3.33203125" style="3" customWidth="1"/>
    <col min="10242" max="10242" width="21.33203125" style="3" bestFit="1" customWidth="1"/>
    <col min="10243" max="10243" width="12.44140625" style="3" customWidth="1"/>
    <col min="10244" max="10244" width="4.6640625" style="3" customWidth="1"/>
    <col min="10245" max="10245" width="12.44140625" style="3" customWidth="1"/>
    <col min="10246" max="10246" width="4.6640625" style="3" customWidth="1"/>
    <col min="10247" max="10247" width="12.44140625" style="3" customWidth="1"/>
    <col min="10248" max="10248" width="4.6640625" style="3" customWidth="1"/>
    <col min="10249" max="10249" width="13.33203125" style="3" customWidth="1"/>
    <col min="10250" max="10250" width="1.6640625" style="3" customWidth="1"/>
    <col min="10251" max="10496" width="9" style="3"/>
    <col min="10497" max="10497" width="3.33203125" style="3" customWidth="1"/>
    <col min="10498" max="10498" width="21.33203125" style="3" bestFit="1" customWidth="1"/>
    <col min="10499" max="10499" width="12.44140625" style="3" customWidth="1"/>
    <col min="10500" max="10500" width="4.6640625" style="3" customWidth="1"/>
    <col min="10501" max="10501" width="12.44140625" style="3" customWidth="1"/>
    <col min="10502" max="10502" width="4.6640625" style="3" customWidth="1"/>
    <col min="10503" max="10503" width="12.44140625" style="3" customWidth="1"/>
    <col min="10504" max="10504" width="4.6640625" style="3" customWidth="1"/>
    <col min="10505" max="10505" width="13.33203125" style="3" customWidth="1"/>
    <col min="10506" max="10506" width="1.6640625" style="3" customWidth="1"/>
    <col min="10507" max="10752" width="9" style="3"/>
    <col min="10753" max="10753" width="3.33203125" style="3" customWidth="1"/>
    <col min="10754" max="10754" width="21.33203125" style="3" bestFit="1" customWidth="1"/>
    <col min="10755" max="10755" width="12.44140625" style="3" customWidth="1"/>
    <col min="10756" max="10756" width="4.6640625" style="3" customWidth="1"/>
    <col min="10757" max="10757" width="12.44140625" style="3" customWidth="1"/>
    <col min="10758" max="10758" width="4.6640625" style="3" customWidth="1"/>
    <col min="10759" max="10759" width="12.44140625" style="3" customWidth="1"/>
    <col min="10760" max="10760" width="4.6640625" style="3" customWidth="1"/>
    <col min="10761" max="10761" width="13.33203125" style="3" customWidth="1"/>
    <col min="10762" max="10762" width="1.6640625" style="3" customWidth="1"/>
    <col min="10763" max="11008" width="9" style="3"/>
    <col min="11009" max="11009" width="3.33203125" style="3" customWidth="1"/>
    <col min="11010" max="11010" width="21.33203125" style="3" bestFit="1" customWidth="1"/>
    <col min="11011" max="11011" width="12.44140625" style="3" customWidth="1"/>
    <col min="11012" max="11012" width="4.6640625" style="3" customWidth="1"/>
    <col min="11013" max="11013" width="12.44140625" style="3" customWidth="1"/>
    <col min="11014" max="11014" width="4.6640625" style="3" customWidth="1"/>
    <col min="11015" max="11015" width="12.44140625" style="3" customWidth="1"/>
    <col min="11016" max="11016" width="4.6640625" style="3" customWidth="1"/>
    <col min="11017" max="11017" width="13.33203125" style="3" customWidth="1"/>
    <col min="11018" max="11018" width="1.6640625" style="3" customWidth="1"/>
    <col min="11019" max="11264" width="9" style="3"/>
    <col min="11265" max="11265" width="3.33203125" style="3" customWidth="1"/>
    <col min="11266" max="11266" width="21.33203125" style="3" bestFit="1" customWidth="1"/>
    <col min="11267" max="11267" width="12.44140625" style="3" customWidth="1"/>
    <col min="11268" max="11268" width="4.6640625" style="3" customWidth="1"/>
    <col min="11269" max="11269" width="12.44140625" style="3" customWidth="1"/>
    <col min="11270" max="11270" width="4.6640625" style="3" customWidth="1"/>
    <col min="11271" max="11271" width="12.44140625" style="3" customWidth="1"/>
    <col min="11272" max="11272" width="4.6640625" style="3" customWidth="1"/>
    <col min="11273" max="11273" width="13.33203125" style="3" customWidth="1"/>
    <col min="11274" max="11274" width="1.6640625" style="3" customWidth="1"/>
    <col min="11275" max="11520" width="9" style="3"/>
    <col min="11521" max="11521" width="3.33203125" style="3" customWidth="1"/>
    <col min="11522" max="11522" width="21.33203125" style="3" bestFit="1" customWidth="1"/>
    <col min="11523" max="11523" width="12.44140625" style="3" customWidth="1"/>
    <col min="11524" max="11524" width="4.6640625" style="3" customWidth="1"/>
    <col min="11525" max="11525" width="12.44140625" style="3" customWidth="1"/>
    <col min="11526" max="11526" width="4.6640625" style="3" customWidth="1"/>
    <col min="11527" max="11527" width="12.44140625" style="3" customWidth="1"/>
    <col min="11528" max="11528" width="4.6640625" style="3" customWidth="1"/>
    <col min="11529" max="11529" width="13.33203125" style="3" customWidth="1"/>
    <col min="11530" max="11530" width="1.6640625" style="3" customWidth="1"/>
    <col min="11531" max="11776" width="9" style="3"/>
    <col min="11777" max="11777" width="3.33203125" style="3" customWidth="1"/>
    <col min="11778" max="11778" width="21.33203125" style="3" bestFit="1" customWidth="1"/>
    <col min="11779" max="11779" width="12.44140625" style="3" customWidth="1"/>
    <col min="11780" max="11780" width="4.6640625" style="3" customWidth="1"/>
    <col min="11781" max="11781" width="12.44140625" style="3" customWidth="1"/>
    <col min="11782" max="11782" width="4.6640625" style="3" customWidth="1"/>
    <col min="11783" max="11783" width="12.44140625" style="3" customWidth="1"/>
    <col min="11784" max="11784" width="4.6640625" style="3" customWidth="1"/>
    <col min="11785" max="11785" width="13.33203125" style="3" customWidth="1"/>
    <col min="11786" max="11786" width="1.6640625" style="3" customWidth="1"/>
    <col min="11787" max="12032" width="9" style="3"/>
    <col min="12033" max="12033" width="3.33203125" style="3" customWidth="1"/>
    <col min="12034" max="12034" width="21.33203125" style="3" bestFit="1" customWidth="1"/>
    <col min="12035" max="12035" width="12.44140625" style="3" customWidth="1"/>
    <col min="12036" max="12036" width="4.6640625" style="3" customWidth="1"/>
    <col min="12037" max="12037" width="12.44140625" style="3" customWidth="1"/>
    <col min="12038" max="12038" width="4.6640625" style="3" customWidth="1"/>
    <col min="12039" max="12039" width="12.44140625" style="3" customWidth="1"/>
    <col min="12040" max="12040" width="4.6640625" style="3" customWidth="1"/>
    <col min="12041" max="12041" width="13.33203125" style="3" customWidth="1"/>
    <col min="12042" max="12042" width="1.6640625" style="3" customWidth="1"/>
    <col min="12043" max="12288" width="9" style="3"/>
    <col min="12289" max="12289" width="3.33203125" style="3" customWidth="1"/>
    <col min="12290" max="12290" width="21.33203125" style="3" bestFit="1" customWidth="1"/>
    <col min="12291" max="12291" width="12.44140625" style="3" customWidth="1"/>
    <col min="12292" max="12292" width="4.6640625" style="3" customWidth="1"/>
    <col min="12293" max="12293" width="12.44140625" style="3" customWidth="1"/>
    <col min="12294" max="12294" width="4.6640625" style="3" customWidth="1"/>
    <col min="12295" max="12295" width="12.44140625" style="3" customWidth="1"/>
    <col min="12296" max="12296" width="4.6640625" style="3" customWidth="1"/>
    <col min="12297" max="12297" width="13.33203125" style="3" customWidth="1"/>
    <col min="12298" max="12298" width="1.6640625" style="3" customWidth="1"/>
    <col min="12299" max="12544" width="9" style="3"/>
    <col min="12545" max="12545" width="3.33203125" style="3" customWidth="1"/>
    <col min="12546" max="12546" width="21.33203125" style="3" bestFit="1" customWidth="1"/>
    <col min="12547" max="12547" width="12.44140625" style="3" customWidth="1"/>
    <col min="12548" max="12548" width="4.6640625" style="3" customWidth="1"/>
    <col min="12549" max="12549" width="12.44140625" style="3" customWidth="1"/>
    <col min="12550" max="12550" width="4.6640625" style="3" customWidth="1"/>
    <col min="12551" max="12551" width="12.44140625" style="3" customWidth="1"/>
    <col min="12552" max="12552" width="4.6640625" style="3" customWidth="1"/>
    <col min="12553" max="12553" width="13.33203125" style="3" customWidth="1"/>
    <col min="12554" max="12554" width="1.6640625" style="3" customWidth="1"/>
    <col min="12555" max="12800" width="9" style="3"/>
    <col min="12801" max="12801" width="3.33203125" style="3" customWidth="1"/>
    <col min="12802" max="12802" width="21.33203125" style="3" bestFit="1" customWidth="1"/>
    <col min="12803" max="12803" width="12.44140625" style="3" customWidth="1"/>
    <col min="12804" max="12804" width="4.6640625" style="3" customWidth="1"/>
    <col min="12805" max="12805" width="12.44140625" style="3" customWidth="1"/>
    <col min="12806" max="12806" width="4.6640625" style="3" customWidth="1"/>
    <col min="12807" max="12807" width="12.44140625" style="3" customWidth="1"/>
    <col min="12808" max="12808" width="4.6640625" style="3" customWidth="1"/>
    <col min="12809" max="12809" width="13.33203125" style="3" customWidth="1"/>
    <col min="12810" max="12810" width="1.6640625" style="3" customWidth="1"/>
    <col min="12811" max="13056" width="9" style="3"/>
    <col min="13057" max="13057" width="3.33203125" style="3" customWidth="1"/>
    <col min="13058" max="13058" width="21.33203125" style="3" bestFit="1" customWidth="1"/>
    <col min="13059" max="13059" width="12.44140625" style="3" customWidth="1"/>
    <col min="13060" max="13060" width="4.6640625" style="3" customWidth="1"/>
    <col min="13061" max="13061" width="12.44140625" style="3" customWidth="1"/>
    <col min="13062" max="13062" width="4.6640625" style="3" customWidth="1"/>
    <col min="13063" max="13063" width="12.44140625" style="3" customWidth="1"/>
    <col min="13064" max="13064" width="4.6640625" style="3" customWidth="1"/>
    <col min="13065" max="13065" width="13.33203125" style="3" customWidth="1"/>
    <col min="13066" max="13066" width="1.6640625" style="3" customWidth="1"/>
    <col min="13067" max="13312" width="9" style="3"/>
    <col min="13313" max="13313" width="3.33203125" style="3" customWidth="1"/>
    <col min="13314" max="13314" width="21.33203125" style="3" bestFit="1" customWidth="1"/>
    <col min="13315" max="13315" width="12.44140625" style="3" customWidth="1"/>
    <col min="13316" max="13316" width="4.6640625" style="3" customWidth="1"/>
    <col min="13317" max="13317" width="12.44140625" style="3" customWidth="1"/>
    <col min="13318" max="13318" width="4.6640625" style="3" customWidth="1"/>
    <col min="13319" max="13319" width="12.44140625" style="3" customWidth="1"/>
    <col min="13320" max="13320" width="4.6640625" style="3" customWidth="1"/>
    <col min="13321" max="13321" width="13.33203125" style="3" customWidth="1"/>
    <col min="13322" max="13322" width="1.6640625" style="3" customWidth="1"/>
    <col min="13323" max="13568" width="9" style="3"/>
    <col min="13569" max="13569" width="3.33203125" style="3" customWidth="1"/>
    <col min="13570" max="13570" width="21.33203125" style="3" bestFit="1" customWidth="1"/>
    <col min="13571" max="13571" width="12.44140625" style="3" customWidth="1"/>
    <col min="13572" max="13572" width="4.6640625" style="3" customWidth="1"/>
    <col min="13573" max="13573" width="12.44140625" style="3" customWidth="1"/>
    <col min="13574" max="13574" width="4.6640625" style="3" customWidth="1"/>
    <col min="13575" max="13575" width="12.44140625" style="3" customWidth="1"/>
    <col min="13576" max="13576" width="4.6640625" style="3" customWidth="1"/>
    <col min="13577" max="13577" width="13.33203125" style="3" customWidth="1"/>
    <col min="13578" max="13578" width="1.6640625" style="3" customWidth="1"/>
    <col min="13579" max="13824" width="9" style="3"/>
    <col min="13825" max="13825" width="3.33203125" style="3" customWidth="1"/>
    <col min="13826" max="13826" width="21.33203125" style="3" bestFit="1" customWidth="1"/>
    <col min="13827" max="13827" width="12.44140625" style="3" customWidth="1"/>
    <col min="13828" max="13828" width="4.6640625" style="3" customWidth="1"/>
    <col min="13829" max="13829" width="12.44140625" style="3" customWidth="1"/>
    <col min="13830" max="13830" width="4.6640625" style="3" customWidth="1"/>
    <col min="13831" max="13831" width="12.44140625" style="3" customWidth="1"/>
    <col min="13832" max="13832" width="4.6640625" style="3" customWidth="1"/>
    <col min="13833" max="13833" width="13.33203125" style="3" customWidth="1"/>
    <col min="13834" max="13834" width="1.6640625" style="3" customWidth="1"/>
    <col min="13835" max="14080" width="9" style="3"/>
    <col min="14081" max="14081" width="3.33203125" style="3" customWidth="1"/>
    <col min="14082" max="14082" width="21.33203125" style="3" bestFit="1" customWidth="1"/>
    <col min="14083" max="14083" width="12.44140625" style="3" customWidth="1"/>
    <col min="14084" max="14084" width="4.6640625" style="3" customWidth="1"/>
    <col min="14085" max="14085" width="12.44140625" style="3" customWidth="1"/>
    <col min="14086" max="14086" width="4.6640625" style="3" customWidth="1"/>
    <col min="14087" max="14087" width="12.44140625" style="3" customWidth="1"/>
    <col min="14088" max="14088" width="4.6640625" style="3" customWidth="1"/>
    <col min="14089" max="14089" width="13.33203125" style="3" customWidth="1"/>
    <col min="14090" max="14090" width="1.6640625" style="3" customWidth="1"/>
    <col min="14091" max="14336" width="9" style="3"/>
    <col min="14337" max="14337" width="3.33203125" style="3" customWidth="1"/>
    <col min="14338" max="14338" width="21.33203125" style="3" bestFit="1" customWidth="1"/>
    <col min="14339" max="14339" width="12.44140625" style="3" customWidth="1"/>
    <col min="14340" max="14340" width="4.6640625" style="3" customWidth="1"/>
    <col min="14341" max="14341" width="12.44140625" style="3" customWidth="1"/>
    <col min="14342" max="14342" width="4.6640625" style="3" customWidth="1"/>
    <col min="14343" max="14343" width="12.44140625" style="3" customWidth="1"/>
    <col min="14344" max="14344" width="4.6640625" style="3" customWidth="1"/>
    <col min="14345" max="14345" width="13.33203125" style="3" customWidth="1"/>
    <col min="14346" max="14346" width="1.6640625" style="3" customWidth="1"/>
    <col min="14347" max="14592" width="9" style="3"/>
    <col min="14593" max="14593" width="3.33203125" style="3" customWidth="1"/>
    <col min="14594" max="14594" width="21.33203125" style="3" bestFit="1" customWidth="1"/>
    <col min="14595" max="14595" width="12.44140625" style="3" customWidth="1"/>
    <col min="14596" max="14596" width="4.6640625" style="3" customWidth="1"/>
    <col min="14597" max="14597" width="12.44140625" style="3" customWidth="1"/>
    <col min="14598" max="14598" width="4.6640625" style="3" customWidth="1"/>
    <col min="14599" max="14599" width="12.44140625" style="3" customWidth="1"/>
    <col min="14600" max="14600" width="4.6640625" style="3" customWidth="1"/>
    <col min="14601" max="14601" width="13.33203125" style="3" customWidth="1"/>
    <col min="14602" max="14602" width="1.6640625" style="3" customWidth="1"/>
    <col min="14603" max="14848" width="9" style="3"/>
    <col min="14849" max="14849" width="3.33203125" style="3" customWidth="1"/>
    <col min="14850" max="14850" width="21.33203125" style="3" bestFit="1" customWidth="1"/>
    <col min="14851" max="14851" width="12.44140625" style="3" customWidth="1"/>
    <col min="14852" max="14852" width="4.6640625" style="3" customWidth="1"/>
    <col min="14853" max="14853" width="12.44140625" style="3" customWidth="1"/>
    <col min="14854" max="14854" width="4.6640625" style="3" customWidth="1"/>
    <col min="14855" max="14855" width="12.44140625" style="3" customWidth="1"/>
    <col min="14856" max="14856" width="4.6640625" style="3" customWidth="1"/>
    <col min="14857" max="14857" width="13.33203125" style="3" customWidth="1"/>
    <col min="14858" max="14858" width="1.6640625" style="3" customWidth="1"/>
    <col min="14859" max="15104" width="9" style="3"/>
    <col min="15105" max="15105" width="3.33203125" style="3" customWidth="1"/>
    <col min="15106" max="15106" width="21.33203125" style="3" bestFit="1" customWidth="1"/>
    <col min="15107" max="15107" width="12.44140625" style="3" customWidth="1"/>
    <col min="15108" max="15108" width="4.6640625" style="3" customWidth="1"/>
    <col min="15109" max="15109" width="12.44140625" style="3" customWidth="1"/>
    <col min="15110" max="15110" width="4.6640625" style="3" customWidth="1"/>
    <col min="15111" max="15111" width="12.44140625" style="3" customWidth="1"/>
    <col min="15112" max="15112" width="4.6640625" style="3" customWidth="1"/>
    <col min="15113" max="15113" width="13.33203125" style="3" customWidth="1"/>
    <col min="15114" max="15114" width="1.6640625" style="3" customWidth="1"/>
    <col min="15115" max="15360" width="9" style="3"/>
    <col min="15361" max="15361" width="3.33203125" style="3" customWidth="1"/>
    <col min="15362" max="15362" width="21.33203125" style="3" bestFit="1" customWidth="1"/>
    <col min="15363" max="15363" width="12.44140625" style="3" customWidth="1"/>
    <col min="15364" max="15364" width="4.6640625" style="3" customWidth="1"/>
    <col min="15365" max="15365" width="12.44140625" style="3" customWidth="1"/>
    <col min="15366" max="15366" width="4.6640625" style="3" customWidth="1"/>
    <col min="15367" max="15367" width="12.44140625" style="3" customWidth="1"/>
    <col min="15368" max="15368" width="4.6640625" style="3" customWidth="1"/>
    <col min="15369" max="15369" width="13.33203125" style="3" customWidth="1"/>
    <col min="15370" max="15370" width="1.6640625" style="3" customWidth="1"/>
    <col min="15371" max="15616" width="9" style="3"/>
    <col min="15617" max="15617" width="3.33203125" style="3" customWidth="1"/>
    <col min="15618" max="15618" width="21.33203125" style="3" bestFit="1" customWidth="1"/>
    <col min="15619" max="15619" width="12.44140625" style="3" customWidth="1"/>
    <col min="15620" max="15620" width="4.6640625" style="3" customWidth="1"/>
    <col min="15621" max="15621" width="12.44140625" style="3" customWidth="1"/>
    <col min="15622" max="15622" width="4.6640625" style="3" customWidth="1"/>
    <col min="15623" max="15623" width="12.44140625" style="3" customWidth="1"/>
    <col min="15624" max="15624" width="4.6640625" style="3" customWidth="1"/>
    <col min="15625" max="15625" width="13.33203125" style="3" customWidth="1"/>
    <col min="15626" max="15626" width="1.6640625" style="3" customWidth="1"/>
    <col min="15627" max="15872" width="9" style="3"/>
    <col min="15873" max="15873" width="3.33203125" style="3" customWidth="1"/>
    <col min="15874" max="15874" width="21.33203125" style="3" bestFit="1" customWidth="1"/>
    <col min="15875" max="15875" width="12.44140625" style="3" customWidth="1"/>
    <col min="15876" max="15876" width="4.6640625" style="3" customWidth="1"/>
    <col min="15877" max="15877" width="12.44140625" style="3" customWidth="1"/>
    <col min="15878" max="15878" width="4.6640625" style="3" customWidth="1"/>
    <col min="15879" max="15879" width="12.44140625" style="3" customWidth="1"/>
    <col min="15880" max="15880" width="4.6640625" style="3" customWidth="1"/>
    <col min="15881" max="15881" width="13.33203125" style="3" customWidth="1"/>
    <col min="15882" max="15882" width="1.6640625" style="3" customWidth="1"/>
    <col min="15883" max="16128" width="9" style="3"/>
    <col min="16129" max="16129" width="3.33203125" style="3" customWidth="1"/>
    <col min="16130" max="16130" width="21.33203125" style="3" bestFit="1" customWidth="1"/>
    <col min="16131" max="16131" width="12.44140625" style="3" customWidth="1"/>
    <col min="16132" max="16132" width="4.6640625" style="3" customWidth="1"/>
    <col min="16133" max="16133" width="12.44140625" style="3" customWidth="1"/>
    <col min="16134" max="16134" width="4.6640625" style="3" customWidth="1"/>
    <col min="16135" max="16135" width="12.44140625" style="3" customWidth="1"/>
    <col min="16136" max="16136" width="4.6640625" style="3" customWidth="1"/>
    <col min="16137" max="16137" width="13.33203125" style="3" customWidth="1"/>
    <col min="16138" max="16138" width="1.6640625" style="3" customWidth="1"/>
    <col min="16139" max="16384" width="9" style="3"/>
  </cols>
  <sheetData>
    <row r="1" spans="2:17" ht="26.25" customHeight="1">
      <c r="B1" s="82" t="s">
        <v>80</v>
      </c>
      <c r="C1" s="83"/>
      <c r="D1" s="83"/>
      <c r="E1" s="83"/>
      <c r="F1" s="83"/>
      <c r="G1" s="83"/>
      <c r="H1" s="83"/>
      <c r="I1" s="83"/>
    </row>
    <row r="2" spans="2:17" ht="63.75" customHeight="1" thickBot="1">
      <c r="B2" s="108" t="s">
        <v>81</v>
      </c>
      <c r="C2" s="108"/>
      <c r="D2" s="108"/>
      <c r="E2" s="108"/>
      <c r="F2" s="108"/>
      <c r="G2" s="108"/>
      <c r="H2" s="108"/>
      <c r="I2" s="108"/>
      <c r="J2" s="58"/>
      <c r="K2" s="58"/>
      <c r="L2" s="58"/>
    </row>
    <row r="3" spans="2:17" ht="31.5" customHeight="1" thickBot="1">
      <c r="B3" s="37"/>
      <c r="C3" s="38" t="s">
        <v>82</v>
      </c>
      <c r="D3" s="58"/>
      <c r="E3" s="109"/>
      <c r="F3" s="110"/>
      <c r="G3" s="111"/>
      <c r="H3" s="58"/>
      <c r="I3" s="58"/>
      <c r="J3" s="58"/>
      <c r="K3" s="58"/>
      <c r="L3" s="37"/>
    </row>
    <row r="4" spans="2:17" ht="26.25" customHeight="1" thickBot="1">
      <c r="B4" s="4"/>
      <c r="C4" s="38" t="s">
        <v>59</v>
      </c>
      <c r="D4" s="58"/>
      <c r="E4" s="109"/>
      <c r="F4" s="110"/>
      <c r="G4" s="111"/>
      <c r="H4" s="58"/>
      <c r="I4" s="58"/>
      <c r="J4" s="58"/>
      <c r="K4" s="58"/>
      <c r="L4" s="89"/>
      <c r="M4" s="89"/>
      <c r="N4" s="89"/>
      <c r="O4" s="89"/>
      <c r="P4" s="89"/>
      <c r="Q4" s="41"/>
    </row>
    <row r="5" spans="2:17" ht="5.25" customHeight="1" thickBot="1">
      <c r="B5" s="4"/>
      <c r="C5" s="4"/>
      <c r="D5" s="4"/>
      <c r="E5" s="4"/>
      <c r="F5" s="4"/>
      <c r="G5" s="112"/>
      <c r="H5" s="4"/>
      <c r="I5" s="112"/>
    </row>
    <row r="6" spans="2:17" ht="20.100000000000001" customHeight="1">
      <c r="B6" s="72" t="s">
        <v>83</v>
      </c>
      <c r="C6" s="75" t="s">
        <v>84</v>
      </c>
      <c r="D6" s="77"/>
      <c r="E6" s="75" t="s">
        <v>84</v>
      </c>
      <c r="F6" s="77"/>
      <c r="G6" s="75" t="s">
        <v>84</v>
      </c>
      <c r="H6" s="77"/>
      <c r="I6" s="63" t="s">
        <v>3</v>
      </c>
    </row>
    <row r="7" spans="2:17" ht="33" customHeight="1">
      <c r="B7" s="73"/>
      <c r="C7" s="113" t="s">
        <v>41</v>
      </c>
      <c r="D7" s="94" t="s">
        <v>85</v>
      </c>
      <c r="E7" s="80" t="s">
        <v>41</v>
      </c>
      <c r="F7" s="94" t="s">
        <v>85</v>
      </c>
      <c r="G7" s="80" t="s">
        <v>41</v>
      </c>
      <c r="H7" s="94" t="s">
        <v>85</v>
      </c>
      <c r="I7" s="64"/>
    </row>
    <row r="8" spans="2:17" ht="39" customHeight="1" thickBot="1">
      <c r="B8" s="74"/>
      <c r="C8" s="114"/>
      <c r="D8" s="95"/>
      <c r="E8" s="81"/>
      <c r="F8" s="95"/>
      <c r="G8" s="81"/>
      <c r="H8" s="95"/>
      <c r="I8" s="65"/>
    </row>
    <row r="9" spans="2:17" ht="20.100000000000001" customHeight="1">
      <c r="B9" s="7" t="s">
        <v>5</v>
      </c>
      <c r="C9" s="115"/>
      <c r="D9" s="24" t="str">
        <f t="shared" ref="D9:D39" si="0">IF(C9&gt;$C$49,"○","")</f>
        <v/>
      </c>
      <c r="E9" s="2"/>
      <c r="F9" s="24" t="str">
        <f>IF(E9&gt;$E$49,"○","")</f>
        <v/>
      </c>
      <c r="G9" s="2"/>
      <c r="H9" s="27" t="str">
        <f>IF(G9&gt;$G$49,"○","")</f>
        <v/>
      </c>
      <c r="I9" s="8"/>
    </row>
    <row r="10" spans="2:17" ht="20.100000000000001" customHeight="1">
      <c r="B10" s="21" t="s">
        <v>6</v>
      </c>
      <c r="C10" s="115"/>
      <c r="D10" s="25" t="str">
        <f t="shared" si="0"/>
        <v/>
      </c>
      <c r="E10" s="2"/>
      <c r="F10" s="25" t="str">
        <f t="shared" ref="F10:F38" si="1">IF(E10&gt;$E$49,"○","")</f>
        <v/>
      </c>
      <c r="G10" s="2"/>
      <c r="H10" s="28" t="str">
        <f t="shared" ref="H10:H38" si="2">IF(G10&gt;$G$49,"○","")</f>
        <v/>
      </c>
      <c r="I10" s="8"/>
    </row>
    <row r="11" spans="2:17" ht="20.100000000000001" customHeight="1">
      <c r="B11" s="21" t="s">
        <v>7</v>
      </c>
      <c r="C11" s="115"/>
      <c r="D11" s="25" t="str">
        <f t="shared" si="0"/>
        <v/>
      </c>
      <c r="E11" s="2"/>
      <c r="F11" s="25" t="str">
        <f t="shared" si="1"/>
        <v/>
      </c>
      <c r="G11" s="2"/>
      <c r="H11" s="28" t="str">
        <f t="shared" si="2"/>
        <v/>
      </c>
      <c r="I11" s="8"/>
    </row>
    <row r="12" spans="2:17" ht="20.100000000000001" customHeight="1">
      <c r="B12" s="21" t="s">
        <v>8</v>
      </c>
      <c r="C12" s="115"/>
      <c r="D12" s="25" t="str">
        <f t="shared" si="0"/>
        <v/>
      </c>
      <c r="E12" s="2"/>
      <c r="F12" s="25" t="str">
        <f t="shared" si="1"/>
        <v/>
      </c>
      <c r="G12" s="2"/>
      <c r="H12" s="28" t="str">
        <f t="shared" si="2"/>
        <v/>
      </c>
      <c r="I12" s="8"/>
    </row>
    <row r="13" spans="2:17" ht="20.100000000000001" customHeight="1">
      <c r="B13" s="21" t="s">
        <v>9</v>
      </c>
      <c r="C13" s="115"/>
      <c r="D13" s="25" t="str">
        <f t="shared" si="0"/>
        <v/>
      </c>
      <c r="E13" s="2"/>
      <c r="F13" s="25" t="str">
        <f t="shared" si="1"/>
        <v/>
      </c>
      <c r="G13" s="2"/>
      <c r="H13" s="28" t="str">
        <f t="shared" si="2"/>
        <v/>
      </c>
      <c r="I13" s="8"/>
    </row>
    <row r="14" spans="2:17" ht="20.100000000000001" customHeight="1">
      <c r="B14" s="21" t="s">
        <v>10</v>
      </c>
      <c r="C14" s="115"/>
      <c r="D14" s="25" t="str">
        <f t="shared" si="0"/>
        <v/>
      </c>
      <c r="E14" s="2"/>
      <c r="F14" s="25" t="str">
        <f>IF(E14&gt;$E$49,"○","")</f>
        <v/>
      </c>
      <c r="G14" s="2"/>
      <c r="H14" s="28" t="str">
        <f t="shared" si="2"/>
        <v/>
      </c>
      <c r="I14" s="8"/>
    </row>
    <row r="15" spans="2:17" ht="20.100000000000001" customHeight="1">
      <c r="B15" s="21" t="s">
        <v>11</v>
      </c>
      <c r="C15" s="115"/>
      <c r="D15" s="25" t="str">
        <f t="shared" si="0"/>
        <v/>
      </c>
      <c r="E15" s="2"/>
      <c r="F15" s="25" t="str">
        <f t="shared" si="1"/>
        <v/>
      </c>
      <c r="G15" s="2"/>
      <c r="H15" s="28" t="str">
        <f>IF(G15&gt;$G$49,"○","")</f>
        <v/>
      </c>
      <c r="I15" s="8"/>
    </row>
    <row r="16" spans="2:17" ht="20.100000000000001" customHeight="1">
      <c r="B16" s="21" t="s">
        <v>12</v>
      </c>
      <c r="C16" s="115"/>
      <c r="D16" s="25" t="str">
        <f t="shared" si="0"/>
        <v/>
      </c>
      <c r="E16" s="2"/>
      <c r="F16" s="25" t="str">
        <f>IF(E16&gt;$E$49,"○","")</f>
        <v/>
      </c>
      <c r="G16" s="2"/>
      <c r="H16" s="28" t="str">
        <f t="shared" si="2"/>
        <v/>
      </c>
      <c r="I16" s="8"/>
    </row>
    <row r="17" spans="2:9" ht="20.100000000000001" customHeight="1">
      <c r="B17" s="21" t="s">
        <v>13</v>
      </c>
      <c r="C17" s="115"/>
      <c r="D17" s="25" t="str">
        <f t="shared" si="0"/>
        <v/>
      </c>
      <c r="E17" s="2"/>
      <c r="F17" s="25" t="str">
        <f t="shared" si="1"/>
        <v/>
      </c>
      <c r="G17" s="2"/>
      <c r="H17" s="28" t="str">
        <f t="shared" si="2"/>
        <v/>
      </c>
      <c r="I17" s="8"/>
    </row>
    <row r="18" spans="2:9" ht="20.100000000000001" customHeight="1">
      <c r="B18" s="21" t="s">
        <v>14</v>
      </c>
      <c r="C18" s="115"/>
      <c r="D18" s="25" t="str">
        <f t="shared" si="0"/>
        <v/>
      </c>
      <c r="E18" s="2"/>
      <c r="F18" s="25" t="str">
        <f t="shared" si="1"/>
        <v/>
      </c>
      <c r="G18" s="2"/>
      <c r="H18" s="28" t="str">
        <f t="shared" si="2"/>
        <v/>
      </c>
      <c r="I18" s="8"/>
    </row>
    <row r="19" spans="2:9" ht="20.100000000000001" customHeight="1">
      <c r="B19" s="21" t="s">
        <v>15</v>
      </c>
      <c r="C19" s="115"/>
      <c r="D19" s="25" t="str">
        <f t="shared" si="0"/>
        <v/>
      </c>
      <c r="E19" s="2"/>
      <c r="F19" s="25" t="str">
        <f t="shared" si="1"/>
        <v/>
      </c>
      <c r="G19" s="2"/>
      <c r="H19" s="28" t="str">
        <f t="shared" si="2"/>
        <v/>
      </c>
      <c r="I19" s="8"/>
    </row>
    <row r="20" spans="2:9" ht="20.100000000000001" customHeight="1">
      <c r="B20" s="21" t="s">
        <v>16</v>
      </c>
      <c r="C20" s="115"/>
      <c r="D20" s="25" t="str">
        <f t="shared" si="0"/>
        <v/>
      </c>
      <c r="E20" s="2"/>
      <c r="F20" s="25" t="str">
        <f t="shared" si="1"/>
        <v/>
      </c>
      <c r="G20" s="2"/>
      <c r="H20" s="28" t="str">
        <f t="shared" si="2"/>
        <v/>
      </c>
      <c r="I20" s="8"/>
    </row>
    <row r="21" spans="2:9" ht="20.100000000000001" customHeight="1">
      <c r="B21" s="21" t="s">
        <v>17</v>
      </c>
      <c r="C21" s="115"/>
      <c r="D21" s="25" t="str">
        <f t="shared" si="0"/>
        <v/>
      </c>
      <c r="E21" s="2"/>
      <c r="F21" s="25" t="str">
        <f t="shared" si="1"/>
        <v/>
      </c>
      <c r="G21" s="2"/>
      <c r="H21" s="28" t="str">
        <f t="shared" si="2"/>
        <v/>
      </c>
      <c r="I21" s="8"/>
    </row>
    <row r="22" spans="2:9" ht="20.100000000000001" customHeight="1">
      <c r="B22" s="21" t="s">
        <v>18</v>
      </c>
      <c r="C22" s="115"/>
      <c r="D22" s="25" t="str">
        <f t="shared" si="0"/>
        <v/>
      </c>
      <c r="E22" s="2"/>
      <c r="F22" s="25" t="str">
        <f t="shared" si="1"/>
        <v/>
      </c>
      <c r="G22" s="2"/>
      <c r="H22" s="28" t="str">
        <f t="shared" si="2"/>
        <v/>
      </c>
      <c r="I22" s="8"/>
    </row>
    <row r="23" spans="2:9" ht="20.100000000000001" customHeight="1">
      <c r="B23" s="21" t="s">
        <v>19</v>
      </c>
      <c r="C23" s="115"/>
      <c r="D23" s="25" t="str">
        <f t="shared" si="0"/>
        <v/>
      </c>
      <c r="E23" s="2"/>
      <c r="F23" s="25" t="str">
        <f t="shared" si="1"/>
        <v/>
      </c>
      <c r="G23" s="2"/>
      <c r="H23" s="28" t="str">
        <f t="shared" si="2"/>
        <v/>
      </c>
      <c r="I23" s="8"/>
    </row>
    <row r="24" spans="2:9" ht="20.100000000000001" customHeight="1">
      <c r="B24" s="21" t="s">
        <v>20</v>
      </c>
      <c r="C24" s="115"/>
      <c r="D24" s="25" t="str">
        <f t="shared" si="0"/>
        <v/>
      </c>
      <c r="E24" s="2"/>
      <c r="F24" s="25" t="str">
        <f t="shared" si="1"/>
        <v/>
      </c>
      <c r="G24" s="2"/>
      <c r="H24" s="28" t="str">
        <f t="shared" si="2"/>
        <v/>
      </c>
      <c r="I24" s="8"/>
    </row>
    <row r="25" spans="2:9" ht="20.100000000000001" customHeight="1">
      <c r="B25" s="21" t="s">
        <v>21</v>
      </c>
      <c r="C25" s="115"/>
      <c r="D25" s="25" t="str">
        <f t="shared" si="0"/>
        <v/>
      </c>
      <c r="E25" s="2"/>
      <c r="F25" s="25" t="str">
        <f t="shared" si="1"/>
        <v/>
      </c>
      <c r="G25" s="2"/>
      <c r="H25" s="28" t="str">
        <f t="shared" si="2"/>
        <v/>
      </c>
      <c r="I25" s="8"/>
    </row>
    <row r="26" spans="2:9" ht="20.100000000000001" customHeight="1">
      <c r="B26" s="21" t="s">
        <v>22</v>
      </c>
      <c r="C26" s="115"/>
      <c r="D26" s="25" t="str">
        <f t="shared" si="0"/>
        <v/>
      </c>
      <c r="E26" s="2"/>
      <c r="F26" s="25" t="str">
        <f t="shared" si="1"/>
        <v/>
      </c>
      <c r="G26" s="2"/>
      <c r="H26" s="28" t="str">
        <f t="shared" si="2"/>
        <v/>
      </c>
      <c r="I26" s="8"/>
    </row>
    <row r="27" spans="2:9" ht="20.100000000000001" customHeight="1">
      <c r="B27" s="21" t="s">
        <v>23</v>
      </c>
      <c r="C27" s="115"/>
      <c r="D27" s="25" t="str">
        <f t="shared" si="0"/>
        <v/>
      </c>
      <c r="E27" s="2"/>
      <c r="F27" s="25" t="str">
        <f t="shared" si="1"/>
        <v/>
      </c>
      <c r="G27" s="2"/>
      <c r="H27" s="28" t="str">
        <f t="shared" si="2"/>
        <v/>
      </c>
      <c r="I27" s="8"/>
    </row>
    <row r="28" spans="2:9" ht="20.100000000000001" customHeight="1">
      <c r="B28" s="21" t="s">
        <v>24</v>
      </c>
      <c r="C28" s="115"/>
      <c r="D28" s="25" t="str">
        <f t="shared" si="0"/>
        <v/>
      </c>
      <c r="E28" s="2"/>
      <c r="F28" s="25" t="str">
        <f t="shared" si="1"/>
        <v/>
      </c>
      <c r="G28" s="2"/>
      <c r="H28" s="28" t="str">
        <f t="shared" si="2"/>
        <v/>
      </c>
      <c r="I28" s="8"/>
    </row>
    <row r="29" spans="2:9" ht="20.100000000000001" customHeight="1">
      <c r="B29" s="21" t="s">
        <v>25</v>
      </c>
      <c r="C29" s="115"/>
      <c r="D29" s="25" t="str">
        <f t="shared" si="0"/>
        <v/>
      </c>
      <c r="E29" s="2"/>
      <c r="F29" s="25" t="str">
        <f t="shared" si="1"/>
        <v/>
      </c>
      <c r="G29" s="2"/>
      <c r="H29" s="28" t="str">
        <f>IF(G29&gt;$G$49,"○","")</f>
        <v/>
      </c>
      <c r="I29" s="8"/>
    </row>
    <row r="30" spans="2:9" ht="20.100000000000001" customHeight="1">
      <c r="B30" s="21" t="s">
        <v>26</v>
      </c>
      <c r="C30" s="115"/>
      <c r="D30" s="25" t="str">
        <f t="shared" si="0"/>
        <v/>
      </c>
      <c r="E30" s="2"/>
      <c r="F30" s="25" t="str">
        <f t="shared" si="1"/>
        <v/>
      </c>
      <c r="G30" s="2"/>
      <c r="H30" s="28" t="str">
        <f t="shared" si="2"/>
        <v/>
      </c>
      <c r="I30" s="8"/>
    </row>
    <row r="31" spans="2:9" ht="20.100000000000001" customHeight="1">
      <c r="B31" s="21" t="s">
        <v>27</v>
      </c>
      <c r="C31" s="115"/>
      <c r="D31" s="25" t="str">
        <f t="shared" si="0"/>
        <v/>
      </c>
      <c r="E31" s="2"/>
      <c r="F31" s="25" t="str">
        <f>IF(E31&gt;$E$49,"○","")</f>
        <v/>
      </c>
      <c r="G31" s="2"/>
      <c r="H31" s="28" t="str">
        <f t="shared" si="2"/>
        <v/>
      </c>
      <c r="I31" s="8"/>
    </row>
    <row r="32" spans="2:9" ht="20.100000000000001" customHeight="1">
      <c r="B32" s="21" t="s">
        <v>28</v>
      </c>
      <c r="C32" s="115"/>
      <c r="D32" s="25" t="str">
        <f t="shared" si="0"/>
        <v/>
      </c>
      <c r="E32" s="2"/>
      <c r="F32" s="25" t="str">
        <f t="shared" si="1"/>
        <v/>
      </c>
      <c r="G32" s="2"/>
      <c r="H32" s="28" t="str">
        <f t="shared" si="2"/>
        <v/>
      </c>
      <c r="I32" s="8"/>
    </row>
    <row r="33" spans="2:9" ht="20.100000000000001" customHeight="1">
      <c r="B33" s="21" t="s">
        <v>29</v>
      </c>
      <c r="C33" s="115"/>
      <c r="D33" s="25" t="str">
        <f t="shared" si="0"/>
        <v/>
      </c>
      <c r="E33" s="2"/>
      <c r="F33" s="25" t="str">
        <f t="shared" si="1"/>
        <v/>
      </c>
      <c r="G33" s="2"/>
      <c r="H33" s="28" t="str">
        <f t="shared" si="2"/>
        <v/>
      </c>
      <c r="I33" s="8"/>
    </row>
    <row r="34" spans="2:9" ht="20.100000000000001" customHeight="1">
      <c r="B34" s="21" t="s">
        <v>30</v>
      </c>
      <c r="C34" s="115"/>
      <c r="D34" s="25" t="str">
        <f t="shared" si="0"/>
        <v/>
      </c>
      <c r="E34" s="2"/>
      <c r="F34" s="25" t="str">
        <f t="shared" si="1"/>
        <v/>
      </c>
      <c r="G34" s="2"/>
      <c r="H34" s="28" t="str">
        <f t="shared" si="2"/>
        <v/>
      </c>
      <c r="I34" s="8"/>
    </row>
    <row r="35" spans="2:9" ht="20.100000000000001" customHeight="1">
      <c r="B35" s="21" t="s">
        <v>31</v>
      </c>
      <c r="C35" s="115"/>
      <c r="D35" s="25" t="str">
        <f t="shared" si="0"/>
        <v/>
      </c>
      <c r="E35" s="2"/>
      <c r="F35" s="25" t="str">
        <f t="shared" si="1"/>
        <v/>
      </c>
      <c r="G35" s="2"/>
      <c r="H35" s="28" t="str">
        <f t="shared" si="2"/>
        <v/>
      </c>
      <c r="I35" s="8"/>
    </row>
    <row r="36" spans="2:9" ht="20.100000000000001" customHeight="1">
      <c r="B36" s="21" t="s">
        <v>32</v>
      </c>
      <c r="C36" s="115"/>
      <c r="D36" s="25" t="str">
        <f t="shared" si="0"/>
        <v/>
      </c>
      <c r="E36" s="2"/>
      <c r="F36" s="25" t="str">
        <f t="shared" si="1"/>
        <v/>
      </c>
      <c r="G36" s="2"/>
      <c r="H36" s="28" t="str">
        <f t="shared" si="2"/>
        <v/>
      </c>
      <c r="I36" s="8"/>
    </row>
    <row r="37" spans="2:9" ht="20.100000000000001" customHeight="1">
      <c r="B37" s="21" t="s">
        <v>33</v>
      </c>
      <c r="C37" s="115"/>
      <c r="D37" s="25" t="str">
        <f t="shared" si="0"/>
        <v/>
      </c>
      <c r="E37" s="2"/>
      <c r="F37" s="25" t="str">
        <f t="shared" si="1"/>
        <v/>
      </c>
      <c r="G37" s="2"/>
      <c r="H37" s="28" t="str">
        <f t="shared" si="2"/>
        <v/>
      </c>
      <c r="I37" s="8"/>
    </row>
    <row r="38" spans="2:9" ht="20.100000000000001" customHeight="1">
      <c r="B38" s="21" t="s">
        <v>34</v>
      </c>
      <c r="C38" s="116"/>
      <c r="D38" s="25" t="str">
        <f t="shared" si="0"/>
        <v/>
      </c>
      <c r="E38" s="2"/>
      <c r="F38" s="25" t="str">
        <f t="shared" si="1"/>
        <v/>
      </c>
      <c r="G38" s="2"/>
      <c r="H38" s="28" t="str">
        <f t="shared" si="2"/>
        <v/>
      </c>
      <c r="I38" s="8"/>
    </row>
    <row r="39" spans="2:9" ht="20.100000000000001" customHeight="1" thickBot="1">
      <c r="B39" s="21" t="s">
        <v>35</v>
      </c>
      <c r="C39" s="116"/>
      <c r="D39" s="26" t="str">
        <f t="shared" si="0"/>
        <v/>
      </c>
      <c r="E39" s="2"/>
      <c r="F39" s="26" t="str">
        <f>IF(E39&gt;$E$49,"○","")</f>
        <v/>
      </c>
      <c r="G39" s="2"/>
      <c r="H39" s="29" t="str">
        <f>IF(G39&gt;$G$49,"○","")</f>
        <v/>
      </c>
      <c r="I39" s="8"/>
    </row>
    <row r="40" spans="2:9" ht="30.75" customHeight="1" thickBot="1">
      <c r="B40" s="59" t="s">
        <v>86</v>
      </c>
      <c r="C40" s="59">
        <f>SUM(C9:C39)</f>
        <v>0</v>
      </c>
      <c r="D40" s="15"/>
      <c r="E40" s="59">
        <f>SUM(E9:E39)</f>
        <v>0</v>
      </c>
      <c r="F40" s="15"/>
      <c r="G40" s="59">
        <f>SUM(G9:G39)</f>
        <v>0</v>
      </c>
      <c r="H40" s="30"/>
      <c r="I40" s="8"/>
    </row>
    <row r="41" spans="2:9" ht="19.5" customHeight="1">
      <c r="B41" s="117" t="s">
        <v>1</v>
      </c>
      <c r="C41" s="118"/>
      <c r="D41" s="119"/>
      <c r="E41" s="118"/>
      <c r="F41" s="120"/>
      <c r="G41" s="118"/>
      <c r="H41" s="120"/>
      <c r="I41" s="8"/>
    </row>
    <row r="42" spans="2:9" ht="20.100000000000001" customHeight="1">
      <c r="B42" s="57" t="s">
        <v>87</v>
      </c>
      <c r="C42" s="90"/>
      <c r="D42" s="92"/>
      <c r="E42" s="90"/>
      <c r="F42" s="121"/>
      <c r="G42" s="90"/>
      <c r="H42" s="121"/>
      <c r="I42" s="8"/>
    </row>
    <row r="43" spans="2:9" ht="20.100000000000001" customHeight="1">
      <c r="B43" s="122" t="s">
        <v>88</v>
      </c>
      <c r="C43" s="123">
        <f>COUNTIF(C9:C39,"&gt;=１")</f>
        <v>0</v>
      </c>
      <c r="D43" s="124"/>
      <c r="E43" s="123">
        <f>COUNTIF(E9:E39,"&gt;=１")</f>
        <v>0</v>
      </c>
      <c r="F43" s="124"/>
      <c r="G43" s="123">
        <f>COUNTIF(G9:G39,"&gt;=１")</f>
        <v>0</v>
      </c>
      <c r="H43" s="124"/>
      <c r="I43" s="8"/>
    </row>
    <row r="44" spans="2:9" ht="20.100000000000001" customHeight="1" thickBot="1">
      <c r="B44" s="17" t="s">
        <v>89</v>
      </c>
      <c r="C44" s="104">
        <f>IF(C42&gt;11,C41*C43*1.25,IF(C41&gt;11,C41*C43*1.25,(C41+3)*C43))</f>
        <v>0</v>
      </c>
      <c r="D44" s="106"/>
      <c r="E44" s="104">
        <f>IF(E42&gt;11,E41*E43*1.25,IF(E41&gt;11,E41*E43*1.25,(E41+3)*E43))</f>
        <v>0</v>
      </c>
      <c r="F44" s="106"/>
      <c r="G44" s="104">
        <f>IF(G42&gt;11,G41*G43*1.25,IF(G41&gt;11,G41*G43*1.25,(G41+3)*G43))</f>
        <v>0</v>
      </c>
      <c r="H44" s="106"/>
      <c r="I44" s="8"/>
    </row>
    <row r="45" spans="2:9" ht="20.100000000000001" customHeight="1" thickBot="1">
      <c r="B45" s="125" t="s">
        <v>90</v>
      </c>
      <c r="C45" s="126"/>
      <c r="D45" s="126"/>
      <c r="E45" s="126"/>
      <c r="F45" s="126"/>
      <c r="G45" s="66">
        <f>SUM(C40,E40,G40)</f>
        <v>0</v>
      </c>
      <c r="H45" s="68">
        <f>SUM($D$40,$G$40,$J$40)</f>
        <v>0</v>
      </c>
      <c r="I45" s="8"/>
    </row>
    <row r="46" spans="2:9" ht="20.100000000000001" customHeight="1" thickBot="1">
      <c r="B46" s="127" t="s">
        <v>40</v>
      </c>
      <c r="C46" s="128"/>
      <c r="D46" s="128"/>
      <c r="E46" s="128"/>
      <c r="F46" s="128"/>
      <c r="G46" s="129">
        <f>SUM($C$44:$G$44)</f>
        <v>0</v>
      </c>
      <c r="H46" s="71">
        <f>SUM($C$44:$K$44)</f>
        <v>0</v>
      </c>
      <c r="I46" s="8"/>
    </row>
    <row r="47" spans="2:9" ht="20.100000000000001" customHeight="1" thickBot="1">
      <c r="B47" s="130" t="s">
        <v>36</v>
      </c>
      <c r="C47" s="131"/>
      <c r="D47" s="131"/>
      <c r="E47" s="131"/>
      <c r="F47" s="131"/>
      <c r="G47" s="69" t="str">
        <f>IF(G45&gt;G46,"○","")</f>
        <v/>
      </c>
      <c r="H47" s="71" t="str">
        <f>IF(F45&gt;F46,"○","")</f>
        <v/>
      </c>
      <c r="I47" s="18"/>
    </row>
    <row r="48" spans="2:9" ht="6" customHeight="1" thickBot="1">
      <c r="B48" s="19"/>
      <c r="C48" s="19"/>
      <c r="D48" s="19"/>
      <c r="E48" s="19"/>
      <c r="F48" s="19"/>
      <c r="G48" s="19"/>
      <c r="H48" s="19"/>
      <c r="I48" s="20"/>
    </row>
    <row r="49" spans="2:9" ht="15" thickBot="1">
      <c r="B49" s="132" t="s">
        <v>91</v>
      </c>
      <c r="C49" s="133">
        <f>IF(C41&gt;50,C41+(C41-50)*0.25+25,(C41*1.5))</f>
        <v>0</v>
      </c>
      <c r="D49" s="134"/>
      <c r="E49" s="133">
        <f>IF(E41&gt;50,E41+(E41-50)*0.25+25,(E41*1.5))</f>
        <v>0</v>
      </c>
      <c r="F49" s="134"/>
      <c r="G49" s="133">
        <f>IF(G41&gt;50,G41+(G41-50)*0.25+25,(G41*1.5))</f>
        <v>0</v>
      </c>
      <c r="H49" s="134"/>
      <c r="I49" s="20"/>
    </row>
    <row r="50" spans="2:9" ht="14.4">
      <c r="B50" s="19"/>
      <c r="C50" s="19"/>
      <c r="D50" s="19"/>
      <c r="E50" s="19"/>
      <c r="F50" s="19"/>
      <c r="G50" s="19"/>
      <c r="H50" s="19"/>
      <c r="I50" s="20"/>
    </row>
  </sheetData>
  <mergeCells count="37">
    <mergeCell ref="C49:D49"/>
    <mergeCell ref="E49:F49"/>
    <mergeCell ref="G49:H49"/>
    <mergeCell ref="B45:F45"/>
    <mergeCell ref="G45:H45"/>
    <mergeCell ref="B46:F46"/>
    <mergeCell ref="G46:H46"/>
    <mergeCell ref="B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7:C8"/>
    <mergeCell ref="D7:D8"/>
    <mergeCell ref="E7:E8"/>
    <mergeCell ref="F7:F8"/>
    <mergeCell ref="G7:G8"/>
    <mergeCell ref="H7:H8"/>
    <mergeCell ref="B1:I1"/>
    <mergeCell ref="B2:I2"/>
    <mergeCell ref="E3:G3"/>
    <mergeCell ref="E4:G4"/>
    <mergeCell ref="L4:P4"/>
    <mergeCell ref="B6:B8"/>
    <mergeCell ref="C6:D6"/>
    <mergeCell ref="E6:F6"/>
    <mergeCell ref="G6:H6"/>
    <mergeCell ref="I6:I8"/>
  </mergeCells>
  <phoneticPr fontId="36"/>
  <conditionalFormatting sqref="B9:H41 B43:H44 B45:G47">
    <cfRule type="cellIs" dxfId="2" priority="1" stopIfTrue="1" operator="equal">
      <formula>"○"</formula>
    </cfRule>
  </conditionalFormatting>
  <conditionalFormatting sqref="B42">
    <cfRule type="cellIs" dxfId="1" priority="2" stopIfTrue="1" operator="equal">
      <formula>"○"</formula>
    </cfRule>
  </conditionalFormatting>
  <conditionalFormatting sqref="C42:H42">
    <cfRule type="cellIs" dxfId="0" priority="3" stopIfTrue="1" operator="equal">
      <formula>"○"</formula>
    </cfRule>
  </conditionalFormatting>
  <printOptions horizontalCentered="1"/>
  <pageMargins left="0.11811023622047245" right="0.11811023622047245" top="0.78740157480314965" bottom="0.19685039370078741" header="0.31496062992125984" footer="0.11811023622047245"/>
  <pageSetup paperSize="9" scale="77" orientation="portrait" r:id="rId1"/>
  <headerFooter>
    <oddHeader xml:space="preserve">&amp;R
</oddHeader>
  </headerFooter>
  <rowBreaks count="1" manualBreakCount="1">
    <brk id="47" max="3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留意事項</vt:lpstr>
      <vt:lpstr>入力例</vt:lpstr>
      <vt:lpstr>①障害者（生活介護等）</vt:lpstr>
      <vt:lpstr>②障害児（児童発達支援等） </vt:lpstr>
      <vt:lpstr>'①障害者（生活介護等）'!Print_Area</vt:lpstr>
      <vt:lpstr>'②障害児（児童発達支援等） '!Print_Area</vt:lpstr>
      <vt:lpstr>入力例!Print_Area</vt:lpstr>
      <vt:lpstr>留意事項!Print_Area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5343</cp:lastModifiedBy>
  <cp:revision>0</cp:revision>
  <cp:lastPrinted>2018-05-08T00:22:37Z</cp:lastPrinted>
  <dcterms:created xsi:type="dcterms:W3CDTF">1601-01-01T00:00:00Z</dcterms:created>
  <dcterms:modified xsi:type="dcterms:W3CDTF">2020-06-30T01:46:10Z</dcterms:modified>
  <cp:category/>
</cp:coreProperties>
</file>