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.まちなか広場\02.使用許可申請\★使用時配布資料\"/>
    </mc:Choice>
  </mc:AlternateContent>
  <xr:revisionPtr revIDLastSave="0" documentId="13_ncr:1_{857BFBCB-CD0E-4B76-9463-F9EF2D8C9767}" xr6:coauthVersionLast="36" xr6:coauthVersionMax="36" xr10:uidLastSave="{00000000-0000-0000-0000-000000000000}"/>
  <bookViews>
    <workbookView xWindow="0" yWindow="0" windowWidth="24720" windowHeight="12135" xr2:uid="{220710A3-3DB4-45DB-8872-7D7CB9172743}"/>
  </bookViews>
  <sheets>
    <sheet name="備品チェックリスト" sheetId="1" r:id="rId1"/>
  </sheets>
  <definedNames>
    <definedName name="_xlnm._FilterDatabase" localSheetId="0" hidden="1">備品チェックリスト!$B$5:$G$34</definedName>
    <definedName name="_xlnm.Print_Area" localSheetId="0">備品チェックリスト!$A$1:$I$50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18" i="1" l="1"/>
  <c r="H19" i="1"/>
  <c r="H30" i="1"/>
  <c r="H29" i="1"/>
  <c r="H28" i="1"/>
  <c r="H27" i="1"/>
  <c r="H26" i="1"/>
  <c r="H25" i="1"/>
  <c r="H24" i="1"/>
  <c r="H23" i="1"/>
  <c r="H22" i="1"/>
  <c r="H21" i="1"/>
  <c r="H17" i="1"/>
  <c r="H16" i="1"/>
  <c r="H11" i="1"/>
  <c r="H6" i="1"/>
  <c r="H14" i="1"/>
  <c r="H20" i="1"/>
  <c r="H35" i="1" l="1"/>
</calcChain>
</file>

<file path=xl/sharedStrings.xml><?xml version="1.0" encoding="utf-8"?>
<sst xmlns="http://schemas.openxmlformats.org/spreadsheetml/2006/main" count="103" uniqueCount="83">
  <si>
    <t>備品名</t>
    <rPh sb="0" eb="3">
      <t>ビヒンメイ</t>
    </rPh>
    <phoneticPr fontId="2"/>
  </si>
  <si>
    <t>テント</t>
    <phoneticPr fontId="2"/>
  </si>
  <si>
    <t>組立式ステージ</t>
    <rPh sb="0" eb="3">
      <t>クミタテシキ</t>
    </rPh>
    <phoneticPr fontId="2"/>
  </si>
  <si>
    <t>人工芝マット</t>
    <rPh sb="0" eb="3">
      <t>ジンコウシバ</t>
    </rPh>
    <phoneticPr fontId="2"/>
  </si>
  <si>
    <t>ミスト発生機</t>
    <rPh sb="3" eb="6">
      <t>ハッセイキ</t>
    </rPh>
    <phoneticPr fontId="2"/>
  </si>
  <si>
    <t>個数</t>
    <rPh sb="0" eb="2">
      <t>コスウ</t>
    </rPh>
    <phoneticPr fontId="2"/>
  </si>
  <si>
    <t>使用数</t>
    <rPh sb="0" eb="3">
      <t>シヨウスウ</t>
    </rPh>
    <phoneticPr fontId="2"/>
  </si>
  <si>
    <t>丸テーブル</t>
    <rPh sb="0" eb="1">
      <t>マル</t>
    </rPh>
    <phoneticPr fontId="2"/>
  </si>
  <si>
    <t>２台</t>
    <rPh sb="1" eb="2">
      <t>ダイ</t>
    </rPh>
    <phoneticPr fontId="2"/>
  </si>
  <si>
    <t>ウエイト</t>
    <phoneticPr fontId="2"/>
  </si>
  <si>
    <t>角型20㎏</t>
    <rPh sb="0" eb="2">
      <t>カクガタ</t>
    </rPh>
    <phoneticPr fontId="2"/>
  </si>
  <si>
    <t>木製テーブル及び椅子</t>
    <rPh sb="0" eb="2">
      <t>モクセイ</t>
    </rPh>
    <rPh sb="6" eb="7">
      <t>オヨ</t>
    </rPh>
    <rPh sb="8" eb="10">
      <t>イス</t>
    </rPh>
    <phoneticPr fontId="2"/>
  </si>
  <si>
    <t>長テーブル</t>
    <rPh sb="0" eb="1">
      <t>ナガ</t>
    </rPh>
    <phoneticPr fontId="2"/>
  </si>
  <si>
    <t>パイプ椅子</t>
    <rPh sb="3" eb="5">
      <t>イス</t>
    </rPh>
    <phoneticPr fontId="2"/>
  </si>
  <si>
    <t>４０脚</t>
    <rPh sb="2" eb="3">
      <t>キャク</t>
    </rPh>
    <phoneticPr fontId="2"/>
  </si>
  <si>
    <t>ミスト用ホース</t>
    <rPh sb="3" eb="4">
      <t>ヨウ</t>
    </rPh>
    <phoneticPr fontId="2"/>
  </si>
  <si>
    <t>ドラムコード</t>
    <phoneticPr fontId="2"/>
  </si>
  <si>
    <t>種類</t>
    <rPh sb="0" eb="2">
      <t>シュルイ</t>
    </rPh>
    <phoneticPr fontId="2"/>
  </si>
  <si>
    <t>角型10㎏</t>
    <rPh sb="0" eb="2">
      <t>カクガタ</t>
    </rPh>
    <phoneticPr fontId="2"/>
  </si>
  <si>
    <t>椅子</t>
    <rPh sb="0" eb="2">
      <t>イス</t>
    </rPh>
    <phoneticPr fontId="2"/>
  </si>
  <si>
    <t>1.8×0.6m</t>
    <phoneticPr fontId="2"/>
  </si>
  <si>
    <t>２張</t>
    <rPh sb="1" eb="2">
      <t>ハリ</t>
    </rPh>
    <phoneticPr fontId="2"/>
  </si>
  <si>
    <t>２３個</t>
    <rPh sb="2" eb="3">
      <t>コ</t>
    </rPh>
    <phoneticPr fontId="2"/>
  </si>
  <si>
    <t>１０台</t>
    <rPh sb="2" eb="3">
      <t>ダイ</t>
    </rPh>
    <phoneticPr fontId="2"/>
  </si>
  <si>
    <t>１２巻</t>
    <rPh sb="2" eb="3">
      <t>マキ</t>
    </rPh>
    <phoneticPr fontId="2"/>
  </si>
  <si>
    <t>２本</t>
    <rPh sb="1" eb="2">
      <t>ホン</t>
    </rPh>
    <phoneticPr fontId="2"/>
  </si>
  <si>
    <t>運搬用台車</t>
    <rPh sb="0" eb="3">
      <t>ウンパンヨウ</t>
    </rPh>
    <rPh sb="3" eb="5">
      <t>ダイシャ</t>
    </rPh>
    <phoneticPr fontId="2"/>
  </si>
  <si>
    <t>単管パイプ付</t>
    <rPh sb="0" eb="2">
      <t>タンカン</t>
    </rPh>
    <rPh sb="5" eb="6">
      <t>ツキ</t>
    </rPh>
    <phoneticPr fontId="2"/>
  </si>
  <si>
    <t>カラーコーン</t>
    <phoneticPr fontId="2"/>
  </si>
  <si>
    <t>コーン用ウエイト</t>
    <rPh sb="3" eb="4">
      <t>ヨウ</t>
    </rPh>
    <phoneticPr fontId="2"/>
  </si>
  <si>
    <t>2㎏</t>
    <phoneticPr fontId="2"/>
  </si>
  <si>
    <t>コーン用バー</t>
    <rPh sb="3" eb="4">
      <t>ヨウ</t>
    </rPh>
    <phoneticPr fontId="2"/>
  </si>
  <si>
    <t>長さ30m</t>
    <rPh sb="0" eb="1">
      <t>ナガ</t>
    </rPh>
    <phoneticPr fontId="2"/>
  </si>
  <si>
    <t>長さ10m</t>
    <rPh sb="0" eb="1">
      <t>ナガ</t>
    </rPh>
    <phoneticPr fontId="2"/>
  </si>
  <si>
    <t>ワイヤレスマイク</t>
    <phoneticPr fontId="2"/>
  </si>
  <si>
    <t>有線マイク</t>
    <rPh sb="0" eb="2">
      <t>ユウセン</t>
    </rPh>
    <phoneticPr fontId="2"/>
  </si>
  <si>
    <t>ピンマイク</t>
    <phoneticPr fontId="2"/>
  </si>
  <si>
    <t>マイクスタンド</t>
    <phoneticPr fontId="2"/>
  </si>
  <si>
    <t>１本</t>
    <rPh sb="1" eb="2">
      <t>ホン</t>
    </rPh>
    <phoneticPr fontId="2"/>
  </si>
  <si>
    <t>専用台車付き(1台)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</si>
  <si>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専用台車付き(4台)</t>
    <rPh sb="0" eb="2">
      <t>センヨウ</t>
    </rPh>
    <rPh sb="2" eb="4">
      <t>ダイシャ</t>
    </rPh>
    <rPh sb="4" eb="5">
      <t>ツ</t>
    </rPh>
    <rPh sb="8" eb="9">
      <t>ダイ</t>
    </rPh>
    <phoneticPr fontId="2"/>
  </si>
  <si>
    <t>システムアンプ</t>
    <phoneticPr fontId="2"/>
  </si>
  <si>
    <t>５台</t>
    <rPh sb="1" eb="2">
      <t>ダイ</t>
    </rPh>
    <phoneticPr fontId="2"/>
  </si>
  <si>
    <t>収納用ベルト付き</t>
    <rPh sb="0" eb="2">
      <t>シュウノウ</t>
    </rPh>
    <rPh sb="2" eb="3">
      <t>ヨウ</t>
    </rPh>
    <rPh sb="6" eb="7">
      <t>ツ</t>
    </rPh>
    <phoneticPr fontId="2"/>
  </si>
  <si>
    <t>４台</t>
    <rPh sb="1" eb="2">
      <t>ダイ</t>
    </rPh>
    <phoneticPr fontId="2"/>
  </si>
  <si>
    <t>『まちなか広場』貸出備品チェックリスト</t>
    <rPh sb="5" eb="7">
      <t>ヒロバ</t>
    </rPh>
    <rPh sb="8" eb="12">
      <t>カシダシビヒン</t>
    </rPh>
    <phoneticPr fontId="2"/>
  </si>
  <si>
    <t>1.495×0.745m</t>
    <phoneticPr fontId="2"/>
  </si>
  <si>
    <t>長さ2m(赤白、緑白)</t>
    <rPh sb="0" eb="1">
      <t>ナガ</t>
    </rPh>
    <rPh sb="5" eb="7">
      <t>アカシロ</t>
    </rPh>
    <rPh sb="8" eb="9">
      <t>ミドリ</t>
    </rPh>
    <rPh sb="9" eb="10">
      <t>シロ</t>
    </rPh>
    <phoneticPr fontId="2"/>
  </si>
  <si>
    <t>大(3×6m) 脚数:6脚</t>
    <rPh sb="0" eb="1">
      <t>ダイ</t>
    </rPh>
    <rPh sb="8" eb="9">
      <t>キャク</t>
    </rPh>
    <rPh sb="9" eb="10">
      <t>スウ</t>
    </rPh>
    <rPh sb="12" eb="13">
      <t>キャク</t>
    </rPh>
    <phoneticPr fontId="2"/>
  </si>
  <si>
    <t>中(3×4.5m) 脚数:4脚</t>
    <rPh sb="0" eb="1">
      <t>チュウ</t>
    </rPh>
    <rPh sb="10" eb="12">
      <t>キャクスウ</t>
    </rPh>
    <rPh sb="14" eb="15">
      <t>キャク</t>
    </rPh>
    <phoneticPr fontId="2"/>
  </si>
  <si>
    <t>小(3×3m) 脚数:4脚</t>
    <rPh sb="0" eb="1">
      <t>ショウ</t>
    </rPh>
    <rPh sb="8" eb="10">
      <t>キャクスウ</t>
    </rPh>
    <rPh sb="12" eb="13">
      <t>キャク</t>
    </rPh>
    <phoneticPr fontId="2"/>
  </si>
  <si>
    <t>使用日数</t>
    <rPh sb="0" eb="4">
      <t>シヨウニッスウ</t>
    </rPh>
    <phoneticPr fontId="2"/>
  </si>
  <si>
    <t>無　償</t>
    <rPh sb="0" eb="1">
      <t>ナシ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</si>
  <si>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1張500円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ハリ</t>
    </rPh>
    <rPh sb="10" eb="11">
      <t>エン</t>
    </rPh>
    <rPh sb="11" eb="13">
      <t>･ニチ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</si>
  <si>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1式1,000円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rPh sb="6" eb="7">
      <t>シキ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</si>
  <si>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1式2,400円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</si>
  <si>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可動式ベンチ
（広場内設置）</t>
    <rPh sb="0" eb="3">
      <t>カドウシキ</t>
    </rPh>
    <rPh sb="8" eb="11">
      <t>ヒロバナイ</t>
    </rPh>
    <rPh sb="11" eb="13">
      <t>セッチ</t>
    </rPh>
    <phoneticPr fontId="2"/>
  </si>
  <si>
    <t>木製ベンチ
（広場内設置）</t>
    <rPh sb="0" eb="2">
      <t>モクセイ</t>
    </rPh>
    <rPh sb="7" eb="10">
      <t>ヒロバナイ</t>
    </rPh>
    <rPh sb="10" eb="12">
      <t>セッチ</t>
    </rPh>
    <phoneticPr fontId="2"/>
  </si>
  <si>
    <t>放送設備
（広場分電盤内設置）</t>
    <rPh sb="0" eb="4">
      <t>ホウソウセツビ</t>
    </rPh>
    <phoneticPr fontId="2"/>
  </si>
  <si>
    <t>使用料</t>
    <rPh sb="0" eb="3">
      <t>シヨウリョウ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</si>
  <si>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1式2,000円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</si>
  <si>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1式600円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</si>
  <si>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r>
      <t>有　償
（</t>
    </r>
    <r>
      <rPr>
        <b/>
        <sz val="12"/>
        <color rgb="FFFF0000"/>
        <rFont val="BIZ UDゴシック"/>
        <family val="3"/>
        <charset val="128"/>
      </rPr>
      <t>1台1,300円</t>
    </r>
    <r>
      <rPr>
        <sz val="12"/>
        <color rgb="FFFF0000"/>
        <rFont val="BIZ UDゴシック"/>
        <family val="3"/>
        <charset val="128"/>
      </rPr>
      <t>/日）</t>
    </r>
    <rPh sb="0" eb="1">
      <t>ユウ</t>
    </rPh>
    <rPh sb="2" eb="3">
      <t>ショウ</t>
    </rPh>
    <phoneticPr fontId="2"/>
  </si>
  <si>
    <t>単　価</t>
    <rPh sb="0" eb="1">
      <t>タン</t>
    </rPh>
    <rPh sb="2" eb="3">
      <t>アタイ</t>
    </rPh>
    <phoneticPr fontId="2"/>
  </si>
  <si>
    <t>１式</t>
    <rPh sb="1" eb="2">
      <t>シキ</t>
    </rPh>
    <phoneticPr fontId="2"/>
  </si>
  <si>
    <t>１張</t>
    <rPh sb="1" eb="2">
      <t>ハリ</t>
    </rPh>
    <phoneticPr fontId="2"/>
  </si>
  <si>
    <t>テント横幕</t>
    <rPh sb="3" eb="5">
      <t>ヨコマク</t>
    </rPh>
    <phoneticPr fontId="2"/>
  </si>
  <si>
    <t>中(3×4.5m)用</t>
    <rPh sb="0" eb="1">
      <t>チュウ</t>
    </rPh>
    <rPh sb="9" eb="10">
      <t>ヨウ</t>
    </rPh>
    <phoneticPr fontId="2"/>
  </si>
  <si>
    <t>小(3×3m)用</t>
    <rPh sb="7" eb="8">
      <t>ヨウ</t>
    </rPh>
    <phoneticPr fontId="2"/>
  </si>
  <si>
    <t>３２個</t>
    <rPh sb="2" eb="3">
      <t>コ</t>
    </rPh>
    <phoneticPr fontId="2"/>
  </si>
  <si>
    <t>利用金額</t>
    <rPh sb="0" eb="2">
      <t>リヨウ</t>
    </rPh>
    <rPh sb="2" eb="4">
      <t>キンガク</t>
    </rPh>
    <phoneticPr fontId="2"/>
  </si>
  <si>
    <t>（　備　考　欄　）</t>
    <rPh sb="2" eb="3">
      <t>ビ</t>
    </rPh>
    <rPh sb="4" eb="5">
      <t>コウ</t>
    </rPh>
    <rPh sb="6" eb="7">
      <t>ラン</t>
    </rPh>
    <phoneticPr fontId="2"/>
  </si>
  <si>
    <t>２４台</t>
    <rPh sb="2" eb="3">
      <t>ダイ</t>
    </rPh>
    <phoneticPr fontId="2"/>
  </si>
  <si>
    <t>５８脚</t>
    <rPh sb="2" eb="3">
      <t>キャク</t>
    </rPh>
    <phoneticPr fontId="2"/>
  </si>
  <si>
    <t>３０基</t>
    <rPh sb="2" eb="3">
      <t>キ</t>
    </rPh>
    <phoneticPr fontId="2"/>
  </si>
  <si>
    <t>１８個</t>
    <rPh sb="2" eb="3">
      <t>コ</t>
    </rPh>
    <phoneticPr fontId="2"/>
  </si>
  <si>
    <t>２０本</t>
    <rPh sb="2" eb="3">
      <t>ホン</t>
    </rPh>
    <phoneticPr fontId="2"/>
  </si>
  <si>
    <t>赤地白ｽﾄﾗｲﾌﾟ,赤,黄,緑</t>
    <rPh sb="0" eb="2">
      <t>アカジ</t>
    </rPh>
    <rPh sb="2" eb="3">
      <t>シロ</t>
    </rPh>
    <rPh sb="10" eb="11">
      <t>アカ</t>
    </rPh>
    <rPh sb="12" eb="13">
      <t>キ</t>
    </rPh>
    <rPh sb="14" eb="15">
      <t>ミドリ</t>
    </rPh>
    <phoneticPr fontId="2"/>
  </si>
  <si>
    <t>４張</t>
    <rPh sb="1" eb="2">
      <t>ハリ</t>
    </rPh>
    <phoneticPr fontId="2"/>
  </si>
  <si>
    <t>９張</t>
    <rPh sb="1" eb="2">
      <t>ハリ</t>
    </rPh>
    <phoneticPr fontId="2"/>
  </si>
  <si>
    <t>１１個</t>
    <rPh sb="2" eb="3">
      <t>コ</t>
    </rPh>
    <phoneticPr fontId="2"/>
  </si>
  <si>
    <t>【来場者数見込1,000人規模のイベントを予定されている方へ】</t>
    <rPh sb="1" eb="5">
      <t>ライジョウシャスウ</t>
    </rPh>
    <rPh sb="5" eb="7">
      <t>ミコ</t>
    </rPh>
    <rPh sb="12" eb="13">
      <t>ニン</t>
    </rPh>
    <rPh sb="13" eb="15">
      <t>キボ</t>
    </rPh>
    <phoneticPr fontId="2"/>
  </si>
  <si>
    <t>丸型20㎏</t>
    <rPh sb="0" eb="2">
      <t>マルガタ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</si>
</sst>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0" tint="-0.34998626667073579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2" borderId="0" xfId="0" applyFont="1" applyFill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3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39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Fill="1" applyBorder="1" applyAlignment="1" applyProtection="1">
      <alignment horizontal="right" vertical="center"/>
      <protection locked="0"/>
    </xf>
    <xf numFmtId="0" fontId="1" fillId="0" borderId="19" xfId="0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0" xfId="0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0C0C0"/>
      <color rgb="FF97999B"/>
      <color rgb="FFB2B2B2"/>
      <color rgb="FFA9ABAD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298171</xdr:colOff>
      <xdr:row>36</xdr:row>
      <xdr:rowOff>23607</xdr:rowOff>
    </xdr:from>
    <xdr:to>
      <xdr:col>2</xdr:col>
      <xdr:colOff>387900</xdr:colOff>
      <xdr:row>43</xdr:row>
      <xdr:rowOff>74544</xdr:rowOff>
    </xdr:to>
    <xdr:pic>
      <xdr:nvPicPr>
        <xdr:cNvPr id="11" name="図 1">
          <a:extLst>
            <a:ext uri="{FF2B5EF4-FFF2-40B4-BE49-F238E27FC236}">
              <a16:creationId xmlns:a16="http://schemas.microsoft.com/office/drawing/2014/main" id="{401B8810-175F-4693-B3A3-48AEC893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9" y="10045564"/>
          <a:ext cx="1804229" cy="1326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764484</xdr:colOff>
      <xdr:row>36</xdr:row>
      <xdr:rowOff>141634</xdr:rowOff>
    </xdr:from>
    <xdr:to>
      <xdr:col>7</xdr:col>
      <xdr:colOff>654327</xdr:colOff>
      <xdr:row>42</xdr:row>
      <xdr:rowOff>173935</xdr:rowOff>
    </xdr:to>
    <xdr:sp macro="" textlink="">
      <xdr:nvSpPr>
        <xdr:cNvPr id="1037" name="テキスト ボックス 2">
          <a:extLst>
            <a:ext uri="{FF2B5EF4-FFF2-40B4-BE49-F238E27FC236}">
              <a16:creationId xmlns:a16="http://schemas.microsoft.com/office/drawing/2014/main" id="{C35D0C1E-3B7B-470D-80A5-A0E293E21C52}"/>
            </a:ext>
          </a:extLst>
        </xdr:cNvPr>
        <xdr:cNvSpPr txBox="1">
          <a:spLocks noChangeArrowheads="1"/>
        </xdr:cNvSpPr>
      </xdr:nvSpPr>
      <xdr:spPr bwMode="auto">
        <a:xfrm>
          <a:off x="2694332" y="10163591"/>
          <a:ext cx="4776582" cy="11256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＜カラーコーン・コーン用バーの使用について＞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・カラーコーン６本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・コーン用バー６本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を隣接する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Lamp120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との境界線に設置していただくようお願いする場合がございます。</a:t>
          </a:r>
          <a:endParaRPr lang="ja-JP" altLang="en-US" sz="9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上記の数を含めて使用のご申請をお願いいたします。</a:t>
          </a:r>
        </a:p>
      </xdr:txBody>
    </xdr:sp>
    <xdr:clientData/>
  </xdr:twoCellAnchor>
  <xdr:twoCellAnchor>
    <xdr:from>
      <xdr:col>1</xdr:col>
      <xdr:colOff>662609</xdr:colOff>
      <xdr:row>37</xdr:row>
      <xdr:rowOff>19879</xdr:rowOff>
    </xdr:from>
    <xdr:to>
      <xdr:col>1</xdr:col>
      <xdr:colOff>1212575</xdr:colOff>
      <xdr:row>43</xdr:row>
      <xdr:rowOff>60049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E2A7DADA-8BB3-4994-8856-187C500ACD8B}"/>
            </a:ext>
          </a:extLst>
        </xdr:cNvPr>
        <xdr:cNvSpPr/>
      </xdr:nvSpPr>
      <xdr:spPr>
        <a:xfrm>
          <a:off x="877957" y="10224053"/>
          <a:ext cx="549966" cy="113347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1333501</xdr:colOff>
      <xdr:row>37</xdr:row>
      <xdr:rowOff>8281</xdr:rowOff>
    </xdr:from>
    <xdr:to>
      <xdr:col>2</xdr:col>
      <xdr:colOff>339588</xdr:colOff>
      <xdr:row>38</xdr:row>
      <xdr:rowOff>49695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DD4DA8CF-9D60-41DD-97B5-5FCCFB74FE31}"/>
            </a:ext>
          </a:extLst>
        </xdr:cNvPr>
        <xdr:cNvSpPr txBox="1">
          <a:spLocks noChangeArrowheads="1"/>
        </xdr:cNvSpPr>
      </xdr:nvSpPr>
      <xdr:spPr bwMode="auto">
        <a:xfrm>
          <a:off x="1548849" y="10212455"/>
          <a:ext cx="720587" cy="22363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Lamp120</a:t>
          </a:r>
        </a:p>
      </xdr:txBody>
    </xdr:sp>
    <xdr:clientData/>
  </xdr:twoCellAnchor>
  <xdr:twoCellAnchor>
    <xdr:from>
      <xdr:col>1</xdr:col>
      <xdr:colOff>1222098</xdr:colOff>
      <xdr:row>40</xdr:row>
      <xdr:rowOff>13667</xdr:rowOff>
    </xdr:from>
    <xdr:to>
      <xdr:col>2</xdr:col>
      <xdr:colOff>745848</xdr:colOff>
      <xdr:row>40</xdr:row>
      <xdr:rowOff>23192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987D11B1-1F82-4554-BC75-3B49FB1E88CA}"/>
            </a:ext>
          </a:extLst>
        </xdr:cNvPr>
        <xdr:cNvCxnSpPr/>
      </xdr:nvCxnSpPr>
      <xdr:spPr>
        <a:xfrm flipH="1" flipV="1">
          <a:off x="1437446" y="10764493"/>
          <a:ext cx="1238250" cy="95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00B8-E1BB-48CD-A2A4-1AAA1F2DD5DF}">
  <dimension ref="A1:Y77"/>
  <sheetViews>
    <sheetView tabSelected="1" view="pageBreakPreview" zoomScale="115" zoomScaleNormal="100" zoomScaleSheetLayoutView="115" workbookViewId="0">
      <selection activeCell="E8" sqref="E8"/>
    </sheetView>
  </sheetViews>
  <sheetFormatPr defaultRowHeight="14.25" x14ac:dyDescent="0.4"/>
  <cols>
    <col min="1" max="1" width="2.875" style="1" customWidth="1"/>
    <col min="2" max="2" width="22.5" style="1" customWidth="1"/>
    <col min="3" max="3" width="20.5" style="1" bestFit="1" customWidth="1"/>
    <col min="4" max="4" width="7.5" style="1" bestFit="1" customWidth="1"/>
    <col min="5" max="5" width="9" style="41" customWidth="1"/>
    <col min="6" max="6" width="8.75" style="41" customWidth="1"/>
    <col min="7" max="7" width="18.25" style="2" customWidth="1"/>
    <col min="8" max="8" width="11.625" style="1" customWidth="1"/>
    <col min="9" max="9" width="2.5" style="8" customWidth="1"/>
    <col min="10" max="20" width="9" style="18"/>
    <col min="21" max="22" width="9" style="19"/>
    <col min="23" max="25" width="9" style="8"/>
    <col min="26" max="16384" width="9" style="1"/>
  </cols>
  <sheetData>
    <row r="1" spans="1:8" ht="18.75" x14ac:dyDescent="0.4">
      <c r="A1" s="6" t="s">
        <v>45</v>
      </c>
    </row>
    <row r="3" spans="1:8" x14ac:dyDescent="0.4">
      <c r="B3" s="40"/>
    </row>
    <row r="4" spans="1:8" ht="15" thickBot="1" x14ac:dyDescent="0.45"/>
    <row r="5" spans="1:8" ht="28.5" customHeight="1" thickBot="1" x14ac:dyDescent="0.45">
      <c r="B5" s="12" t="s">
        <v>0</v>
      </c>
      <c r="C5" s="13" t="s">
        <v>17</v>
      </c>
      <c r="D5" s="12" t="s">
        <v>5</v>
      </c>
      <c r="E5" s="42" t="s">
        <v>6</v>
      </c>
      <c r="F5" s="43" t="s">
        <v>51</v>
      </c>
      <c r="G5" s="20" t="s">
        <v>63</v>
      </c>
      <c r="H5" s="23" t="s">
        <v>59</v>
      </c>
    </row>
    <row r="6" spans="1:8" ht="21.75" customHeight="1" thickTop="1" x14ac:dyDescent="0.4">
      <c r="B6" s="60" t="s">
        <v>1</v>
      </c>
      <c r="C6" s="10" t="s">
        <v>48</v>
      </c>
      <c r="D6" s="11" t="s">
        <v>21</v>
      </c>
      <c r="E6" s="44"/>
      <c r="F6" s="55"/>
      <c r="G6" s="65" t="s">
        <v>53</v>
      </c>
      <c r="H6" s="53" t="str">
        <f>IF(AND(E6="",E7="",E8=""),"",(E6+E7+E8)*F6*500)</f>
        <v/>
      </c>
    </row>
    <row r="7" spans="1:8" ht="21.75" customHeight="1" x14ac:dyDescent="0.4">
      <c r="B7" s="61"/>
      <c r="C7" s="3" t="s">
        <v>49</v>
      </c>
      <c r="D7" s="5" t="s">
        <v>78</v>
      </c>
      <c r="E7" s="45"/>
      <c r="F7" s="56"/>
      <c r="G7" s="66"/>
      <c r="H7" s="54"/>
    </row>
    <row r="8" spans="1:8" ht="21.75" customHeight="1" x14ac:dyDescent="0.4">
      <c r="B8" s="62"/>
      <c r="C8" s="3" t="s">
        <v>50</v>
      </c>
      <c r="D8" s="5" t="s">
        <v>79</v>
      </c>
      <c r="E8" s="45"/>
      <c r="F8" s="57"/>
      <c r="G8" s="67"/>
      <c r="H8" s="54"/>
    </row>
    <row r="9" spans="1:8" ht="21.75" customHeight="1" x14ac:dyDescent="0.4">
      <c r="B9" s="63" t="s">
        <v>66</v>
      </c>
      <c r="C9" s="3" t="s">
        <v>67</v>
      </c>
      <c r="D9" s="5" t="s">
        <v>65</v>
      </c>
      <c r="E9" s="45"/>
      <c r="F9" s="64"/>
      <c r="G9" s="68" t="s">
        <v>52</v>
      </c>
      <c r="H9" s="25" t="str">
        <f t="shared" ref="H9:H10" si="0">IF(E9="","",0)</f>
        <v/>
      </c>
    </row>
    <row r="10" spans="1:8" ht="21.75" customHeight="1" x14ac:dyDescent="0.4">
      <c r="B10" s="62"/>
      <c r="C10" s="3" t="s">
        <v>68</v>
      </c>
      <c r="D10" s="5" t="s">
        <v>65</v>
      </c>
      <c r="E10" s="45"/>
      <c r="F10" s="57"/>
      <c r="G10" s="70"/>
      <c r="H10" s="25" t="str">
        <f t="shared" si="0"/>
        <v/>
      </c>
    </row>
    <row r="11" spans="1:8" ht="21.75" customHeight="1" x14ac:dyDescent="0.4">
      <c r="B11" s="63" t="s">
        <v>9</v>
      </c>
      <c r="C11" s="3" t="s">
        <v>10</v>
      </c>
      <c r="D11" s="5" t="s">
        <v>69</v>
      </c>
      <c r="E11" s="45"/>
      <c r="F11" s="64"/>
      <c r="G11" s="68" t="s">
        <v>52</v>
      </c>
      <c r="H11" s="58" t="str">
        <f>IF(AND(E11="",E12="",E13=""),"",0)</f>
        <v/>
      </c>
    </row>
    <row r="12" spans="1:8" ht="21.75" customHeight="1" x14ac:dyDescent="0.4">
      <c r="B12" s="61"/>
      <c r="C12" s="3" t="s">
        <v>18</v>
      </c>
      <c r="D12" s="5" t="s">
        <v>22</v>
      </c>
      <c r="E12" s="45"/>
      <c r="F12" s="56"/>
      <c r="G12" s="69"/>
      <c r="H12" s="54"/>
    </row>
    <row r="13" spans="1:8" ht="21.75" customHeight="1" x14ac:dyDescent="0.4">
      <c r="B13" s="62"/>
      <c r="C13" s="3" t="s">
        <v>82</v>
      </c>
      <c r="D13" s="5" t="s">
        <v>80</v>
      </c>
      <c r="E13" s="45"/>
      <c r="F13" s="57"/>
      <c r="G13" s="70"/>
      <c r="H13" s="59"/>
    </row>
    <row r="14" spans="1:8" ht="21.75" customHeight="1" x14ac:dyDescent="0.4">
      <c r="B14" s="63" t="s">
        <v>11</v>
      </c>
      <c r="C14" s="3" t="s">
        <v>7</v>
      </c>
      <c r="D14" s="5" t="s">
        <v>23</v>
      </c>
      <c r="E14" s="45"/>
      <c r="F14" s="64"/>
      <c r="G14" s="77" t="s">
        <v>54</v>
      </c>
      <c r="H14" s="74" t="str">
        <f>IF(AND(E14="",E15=""),"",F14*1000)</f>
        <v/>
      </c>
    </row>
    <row r="15" spans="1:8" ht="21.75" customHeight="1" x14ac:dyDescent="0.4">
      <c r="B15" s="62"/>
      <c r="C15" s="3" t="s">
        <v>19</v>
      </c>
      <c r="D15" s="5" t="s">
        <v>14</v>
      </c>
      <c r="E15" s="45"/>
      <c r="F15" s="57"/>
      <c r="G15" s="67"/>
      <c r="H15" s="74"/>
    </row>
    <row r="16" spans="1:8" ht="21.75" customHeight="1" x14ac:dyDescent="0.4">
      <c r="B16" s="4" t="s">
        <v>12</v>
      </c>
      <c r="C16" s="3" t="s">
        <v>20</v>
      </c>
      <c r="D16" s="5" t="s">
        <v>72</v>
      </c>
      <c r="E16" s="45"/>
      <c r="F16" s="46"/>
      <c r="G16" s="24" t="s">
        <v>52</v>
      </c>
      <c r="H16" s="25" t="str">
        <f>IF(E16="","",0)</f>
        <v/>
      </c>
    </row>
    <row r="17" spans="2:10" ht="21.75" customHeight="1" x14ac:dyDescent="0.4">
      <c r="B17" s="4" t="s">
        <v>13</v>
      </c>
      <c r="C17" s="3" t="s">
        <v>39</v>
      </c>
      <c r="D17" s="5" t="s">
        <v>73</v>
      </c>
      <c r="E17" s="45"/>
      <c r="F17" s="46"/>
      <c r="G17" s="24" t="s">
        <v>52</v>
      </c>
      <c r="H17" s="25" t="str">
        <f>IF(E17="","",0)</f>
        <v/>
      </c>
    </row>
    <row r="18" spans="2:10" ht="28.5" x14ac:dyDescent="0.4">
      <c r="B18" s="16" t="s">
        <v>2</v>
      </c>
      <c r="C18" s="3" t="s">
        <v>40</v>
      </c>
      <c r="D18" s="5" t="s">
        <v>64</v>
      </c>
      <c r="E18" s="45"/>
      <c r="F18" s="46"/>
      <c r="G18" s="21" t="s">
        <v>60</v>
      </c>
      <c r="H18" s="25" t="str">
        <f>IF(E18="","",F18*2000)</f>
        <v/>
      </c>
    </row>
    <row r="19" spans="2:10" ht="28.5" x14ac:dyDescent="0.4">
      <c r="B19" s="16" t="s">
        <v>3</v>
      </c>
      <c r="C19" s="3" t="s">
        <v>43</v>
      </c>
      <c r="D19" s="5" t="s">
        <v>24</v>
      </c>
      <c r="E19" s="45"/>
      <c r="F19" s="46"/>
      <c r="G19" s="21" t="s">
        <v>61</v>
      </c>
      <c r="H19" s="25" t="str">
        <f>IF(E19="","",F19*600)</f>
        <v/>
      </c>
      <c r="J19" s="9">
        <v>1</v>
      </c>
    </row>
    <row r="20" spans="2:10" ht="28.5" x14ac:dyDescent="0.4">
      <c r="B20" s="16" t="s">
        <v>4</v>
      </c>
      <c r="C20" s="3"/>
      <c r="D20" s="5" t="s">
        <v>8</v>
      </c>
      <c r="E20" s="45"/>
      <c r="F20" s="46"/>
      <c r="G20" s="21" t="s">
        <v>62</v>
      </c>
      <c r="H20" s="25" t="str">
        <f>IF(E20="","",E20*F20*1300)</f>
        <v/>
      </c>
      <c r="J20" s="9">
        <v>2</v>
      </c>
    </row>
    <row r="21" spans="2:10" ht="21.75" customHeight="1" x14ac:dyDescent="0.4">
      <c r="B21" s="15" t="s">
        <v>15</v>
      </c>
      <c r="C21" s="3" t="s">
        <v>32</v>
      </c>
      <c r="D21" s="5" t="s">
        <v>25</v>
      </c>
      <c r="E21" s="45"/>
      <c r="F21" s="46"/>
      <c r="G21" s="68" t="s">
        <v>52</v>
      </c>
      <c r="H21" s="25" t="str">
        <f t="shared" ref="H21:H29" si="1">IF(E21="","",0)</f>
        <v/>
      </c>
      <c r="J21" s="9">
        <v>3</v>
      </c>
    </row>
    <row r="22" spans="2:10" ht="21.75" customHeight="1" x14ac:dyDescent="0.4">
      <c r="B22" s="14"/>
      <c r="C22" s="3" t="s">
        <v>33</v>
      </c>
      <c r="D22" s="5" t="s">
        <v>25</v>
      </c>
      <c r="E22" s="45"/>
      <c r="F22" s="46"/>
      <c r="G22" s="70"/>
      <c r="H22" s="25" t="str">
        <f t="shared" si="1"/>
        <v/>
      </c>
      <c r="J22" s="9">
        <v>4</v>
      </c>
    </row>
    <row r="23" spans="2:10" ht="21.75" customHeight="1" x14ac:dyDescent="0.4">
      <c r="B23" s="4" t="s">
        <v>16</v>
      </c>
      <c r="C23" s="3" t="s">
        <v>32</v>
      </c>
      <c r="D23" s="5" t="s">
        <v>8</v>
      </c>
      <c r="E23" s="45"/>
      <c r="F23" s="46"/>
      <c r="G23" s="22" t="s">
        <v>52</v>
      </c>
      <c r="H23" s="25" t="str">
        <f t="shared" si="1"/>
        <v/>
      </c>
      <c r="J23" s="9">
        <v>5</v>
      </c>
    </row>
    <row r="24" spans="2:10" ht="21.75" customHeight="1" x14ac:dyDescent="0.4">
      <c r="B24" s="4" t="s">
        <v>26</v>
      </c>
      <c r="C24" s="3" t="s">
        <v>27</v>
      </c>
      <c r="D24" s="5" t="s">
        <v>8</v>
      </c>
      <c r="E24" s="45"/>
      <c r="F24" s="46"/>
      <c r="G24" s="22" t="s">
        <v>52</v>
      </c>
      <c r="H24" s="25" t="str">
        <f t="shared" si="1"/>
        <v/>
      </c>
      <c r="J24" s="9">
        <v>6</v>
      </c>
    </row>
    <row r="25" spans="2:10" ht="21.75" customHeight="1" x14ac:dyDescent="0.4">
      <c r="B25" s="4" t="s">
        <v>28</v>
      </c>
      <c r="C25" s="7" t="s">
        <v>77</v>
      </c>
      <c r="D25" s="5" t="s">
        <v>74</v>
      </c>
      <c r="E25" s="45"/>
      <c r="F25" s="46"/>
      <c r="G25" s="22" t="s">
        <v>52</v>
      </c>
      <c r="H25" s="25" t="str">
        <f t="shared" si="1"/>
        <v/>
      </c>
      <c r="J25" s="9">
        <v>7</v>
      </c>
    </row>
    <row r="26" spans="2:10" ht="21.75" customHeight="1" x14ac:dyDescent="0.4">
      <c r="B26" s="4" t="s">
        <v>29</v>
      </c>
      <c r="C26" s="3" t="s">
        <v>30</v>
      </c>
      <c r="D26" s="5" t="s">
        <v>75</v>
      </c>
      <c r="E26" s="45"/>
      <c r="F26" s="46"/>
      <c r="G26" s="22" t="s">
        <v>52</v>
      </c>
      <c r="H26" s="25" t="str">
        <f t="shared" si="1"/>
        <v/>
      </c>
      <c r="J26" s="9">
        <v>8</v>
      </c>
    </row>
    <row r="27" spans="2:10" ht="21.75" customHeight="1" x14ac:dyDescent="0.4">
      <c r="B27" s="4" t="s">
        <v>31</v>
      </c>
      <c r="C27" s="3" t="s">
        <v>47</v>
      </c>
      <c r="D27" s="5" t="s">
        <v>76</v>
      </c>
      <c r="E27" s="45"/>
      <c r="F27" s="46"/>
      <c r="G27" s="22" t="s">
        <v>52</v>
      </c>
      <c r="H27" s="25" t="str">
        <f t="shared" si="1"/>
        <v/>
      </c>
      <c r="J27" s="9">
        <v>9</v>
      </c>
    </row>
    <row r="28" spans="2:10" ht="28.5" x14ac:dyDescent="0.4">
      <c r="B28" s="17" t="s">
        <v>56</v>
      </c>
      <c r="C28" s="3" t="s">
        <v>46</v>
      </c>
      <c r="D28" s="5" t="s">
        <v>44</v>
      </c>
      <c r="E28" s="45"/>
      <c r="F28" s="46"/>
      <c r="G28" s="22" t="s">
        <v>52</v>
      </c>
      <c r="H28" s="25" t="str">
        <f t="shared" si="1"/>
        <v/>
      </c>
      <c r="J28" s="9">
        <v>10</v>
      </c>
    </row>
    <row r="29" spans="2:10" ht="28.5" x14ac:dyDescent="0.4">
      <c r="B29" s="17" t="s">
        <v>57</v>
      </c>
      <c r="C29" s="3"/>
      <c r="D29" s="5" t="s">
        <v>42</v>
      </c>
      <c r="E29" s="45"/>
      <c r="F29" s="46"/>
      <c r="G29" s="22" t="s">
        <v>52</v>
      </c>
      <c r="H29" s="25" t="str">
        <f t="shared" si="1"/>
        <v/>
      </c>
      <c r="J29" s="9">
        <v>11</v>
      </c>
    </row>
    <row r="30" spans="2:10" ht="21.75" customHeight="1" x14ac:dyDescent="0.4">
      <c r="B30" s="71" t="s">
        <v>58</v>
      </c>
      <c r="C30" s="3" t="s">
        <v>41</v>
      </c>
      <c r="D30" s="5" t="s">
        <v>64</v>
      </c>
      <c r="E30" s="45"/>
      <c r="F30" s="64"/>
      <c r="G30" s="77" t="s">
        <v>55</v>
      </c>
      <c r="H30" s="74" t="str">
        <f>IF(AND(E30="",E31="",E32="",E33="",E34=""),"",F30*2400)</f>
        <v/>
      </c>
      <c r="J30" s="9">
        <v>12</v>
      </c>
    </row>
    <row r="31" spans="2:10" ht="21.75" customHeight="1" x14ac:dyDescent="0.4">
      <c r="B31" s="72"/>
      <c r="C31" s="3" t="s">
        <v>34</v>
      </c>
      <c r="D31" s="5" t="s">
        <v>25</v>
      </c>
      <c r="E31" s="45"/>
      <c r="F31" s="56"/>
      <c r="G31" s="66"/>
      <c r="H31" s="74"/>
      <c r="J31" s="9">
        <v>13</v>
      </c>
    </row>
    <row r="32" spans="2:10" ht="21.75" customHeight="1" x14ac:dyDescent="0.4">
      <c r="B32" s="72"/>
      <c r="C32" s="3" t="s">
        <v>36</v>
      </c>
      <c r="D32" s="5" t="s">
        <v>38</v>
      </c>
      <c r="E32" s="45"/>
      <c r="F32" s="56"/>
      <c r="G32" s="66"/>
      <c r="H32" s="74"/>
      <c r="J32" s="9">
        <v>14</v>
      </c>
    </row>
    <row r="33" spans="2:10" ht="21.75" customHeight="1" x14ac:dyDescent="0.4">
      <c r="B33" s="72"/>
      <c r="C33" s="3" t="s">
        <v>35</v>
      </c>
      <c r="D33" s="5" t="s">
        <v>38</v>
      </c>
      <c r="E33" s="45"/>
      <c r="F33" s="56"/>
      <c r="G33" s="66"/>
      <c r="H33" s="74"/>
      <c r="J33" s="9">
        <v>15</v>
      </c>
    </row>
    <row r="34" spans="2:10" ht="21.75" customHeight="1" thickBot="1" x14ac:dyDescent="0.45">
      <c r="B34" s="73"/>
      <c r="C34" s="3" t="s">
        <v>37</v>
      </c>
      <c r="D34" s="5" t="s">
        <v>38</v>
      </c>
      <c r="E34" s="47"/>
      <c r="F34" s="76"/>
      <c r="G34" s="66"/>
      <c r="H34" s="75"/>
      <c r="J34" s="9">
        <v>16</v>
      </c>
    </row>
    <row r="35" spans="2:10" ht="23.25" x14ac:dyDescent="0.4">
      <c r="G35" s="26" t="s">
        <v>70</v>
      </c>
      <c r="H35" s="27">
        <f>SUM(H6:H34)</f>
        <v>0</v>
      </c>
      <c r="J35" s="9">
        <v>17</v>
      </c>
    </row>
    <row r="36" spans="2:10" x14ac:dyDescent="0.4">
      <c r="B36" s="52" t="s">
        <v>81</v>
      </c>
      <c r="C36" s="52"/>
      <c r="J36" s="9">
        <v>18</v>
      </c>
    </row>
    <row r="37" spans="2:10" x14ac:dyDescent="0.4">
      <c r="B37" s="51"/>
      <c r="J37" s="9">
        <v>19</v>
      </c>
    </row>
    <row r="38" spans="2:10" x14ac:dyDescent="0.4">
      <c r="J38" s="9">
        <v>20</v>
      </c>
    </row>
    <row r="39" spans="2:10" x14ac:dyDescent="0.4">
      <c r="J39" s="9">
        <v>21</v>
      </c>
    </row>
    <row r="40" spans="2:10" x14ac:dyDescent="0.4">
      <c r="J40" s="9">
        <v>22</v>
      </c>
    </row>
    <row r="41" spans="2:10" x14ac:dyDescent="0.4">
      <c r="J41" s="9">
        <v>23</v>
      </c>
    </row>
    <row r="42" spans="2:10" x14ac:dyDescent="0.4">
      <c r="J42" s="9">
        <v>24</v>
      </c>
    </row>
    <row r="43" spans="2:10" x14ac:dyDescent="0.4">
      <c r="J43" s="9">
        <v>25</v>
      </c>
    </row>
    <row r="44" spans="2:10" ht="15" thickBot="1" x14ac:dyDescent="0.45">
      <c r="J44" s="9">
        <v>26</v>
      </c>
    </row>
    <row r="45" spans="2:10" x14ac:dyDescent="0.4">
      <c r="B45" s="28" t="s">
        <v>71</v>
      </c>
      <c r="C45" s="29"/>
      <c r="D45" s="29"/>
      <c r="E45" s="48"/>
      <c r="F45" s="48"/>
      <c r="G45" s="30"/>
      <c r="H45" s="31"/>
      <c r="J45" s="9">
        <v>27</v>
      </c>
    </row>
    <row r="46" spans="2:10" x14ac:dyDescent="0.4">
      <c r="B46" s="32"/>
      <c r="C46" s="33"/>
      <c r="D46" s="33"/>
      <c r="E46" s="49"/>
      <c r="F46" s="49"/>
      <c r="G46" s="34"/>
      <c r="H46" s="35"/>
      <c r="J46" s="9">
        <v>28</v>
      </c>
    </row>
    <row r="47" spans="2:10" x14ac:dyDescent="0.4">
      <c r="B47" s="32"/>
      <c r="C47" s="33"/>
      <c r="D47" s="33"/>
      <c r="E47" s="49"/>
      <c r="F47" s="49"/>
      <c r="G47" s="34"/>
      <c r="H47" s="35"/>
      <c r="J47" s="9">
        <v>29</v>
      </c>
    </row>
    <row r="48" spans="2:10" x14ac:dyDescent="0.4">
      <c r="B48" s="32"/>
      <c r="C48" s="33"/>
      <c r="D48" s="33"/>
      <c r="E48" s="49"/>
      <c r="F48" s="49"/>
      <c r="G48" s="34"/>
      <c r="H48" s="35"/>
      <c r="J48" s="9">
        <v>30</v>
      </c>
    </row>
    <row r="49" spans="2:10" ht="15" thickBot="1" x14ac:dyDescent="0.45">
      <c r="B49" s="36"/>
      <c r="C49" s="37"/>
      <c r="D49" s="37"/>
      <c r="E49" s="50"/>
      <c r="F49" s="50"/>
      <c r="G49" s="38"/>
      <c r="H49" s="39"/>
      <c r="J49" s="9">
        <v>31</v>
      </c>
    </row>
    <row r="50" spans="2:10" x14ac:dyDescent="0.4">
      <c r="J50" s="9">
        <v>32</v>
      </c>
    </row>
    <row r="51" spans="2:10" x14ac:dyDescent="0.4">
      <c r="J51" s="9">
        <v>33</v>
      </c>
    </row>
    <row r="52" spans="2:10" x14ac:dyDescent="0.4">
      <c r="J52" s="9">
        <v>34</v>
      </c>
    </row>
    <row r="53" spans="2:10" x14ac:dyDescent="0.4">
      <c r="J53" s="9">
        <v>35</v>
      </c>
    </row>
    <row r="54" spans="2:10" x14ac:dyDescent="0.4">
      <c r="J54" s="9">
        <v>36</v>
      </c>
    </row>
    <row r="55" spans="2:10" x14ac:dyDescent="0.4">
      <c r="J55" s="9">
        <v>37</v>
      </c>
    </row>
    <row r="56" spans="2:10" x14ac:dyDescent="0.4">
      <c r="J56" s="9">
        <v>38</v>
      </c>
    </row>
    <row r="57" spans="2:10" x14ac:dyDescent="0.4">
      <c r="J57" s="9">
        <v>39</v>
      </c>
    </row>
    <row r="58" spans="2:10" x14ac:dyDescent="0.4">
      <c r="J58" s="9">
        <v>40</v>
      </c>
    </row>
    <row r="59" spans="2:10" x14ac:dyDescent="0.4">
      <c r="J59" s="9">
        <v>41</v>
      </c>
    </row>
    <row r="60" spans="2:10" x14ac:dyDescent="0.4">
      <c r="J60" s="9">
        <v>42</v>
      </c>
    </row>
    <row r="61" spans="2:10" x14ac:dyDescent="0.4">
      <c r="J61" s="9">
        <v>43</v>
      </c>
    </row>
    <row r="62" spans="2:10" x14ac:dyDescent="0.4">
      <c r="J62" s="9">
        <v>44</v>
      </c>
    </row>
    <row r="63" spans="2:10" x14ac:dyDescent="0.4">
      <c r="J63" s="9">
        <v>45</v>
      </c>
    </row>
    <row r="64" spans="2:10" x14ac:dyDescent="0.4">
      <c r="J64" s="9">
        <v>46</v>
      </c>
    </row>
    <row r="65" spans="10:10" x14ac:dyDescent="0.4">
      <c r="J65" s="9">
        <v>47</v>
      </c>
    </row>
    <row r="66" spans="10:10" x14ac:dyDescent="0.4">
      <c r="J66" s="9">
        <v>48</v>
      </c>
    </row>
    <row r="67" spans="10:10" x14ac:dyDescent="0.4">
      <c r="J67" s="9">
        <v>49</v>
      </c>
    </row>
    <row r="68" spans="10:10" x14ac:dyDescent="0.4">
      <c r="J68" s="9">
        <v>50</v>
      </c>
    </row>
    <row r="69" spans="10:10" x14ac:dyDescent="0.4">
      <c r="J69" s="9">
        <v>51</v>
      </c>
    </row>
    <row r="70" spans="10:10" x14ac:dyDescent="0.4">
      <c r="J70" s="9">
        <v>52</v>
      </c>
    </row>
    <row r="71" spans="10:10" x14ac:dyDescent="0.4">
      <c r="J71" s="9">
        <v>53</v>
      </c>
    </row>
    <row r="72" spans="10:10" x14ac:dyDescent="0.4">
      <c r="J72" s="9">
        <v>54</v>
      </c>
    </row>
    <row r="73" spans="10:10" x14ac:dyDescent="0.4">
      <c r="J73" s="9">
        <v>55</v>
      </c>
    </row>
    <row r="74" spans="10:10" x14ac:dyDescent="0.4">
      <c r="J74" s="9">
        <v>56</v>
      </c>
    </row>
    <row r="75" spans="10:10" x14ac:dyDescent="0.4">
      <c r="J75" s="9">
        <v>57</v>
      </c>
    </row>
    <row r="76" spans="10:10" x14ac:dyDescent="0.4">
      <c r="J76" s="9">
        <v>58</v>
      </c>
    </row>
    <row r="77" spans="10:10" x14ac:dyDescent="0.4">
      <c r="J77" s="9"/>
    </row>
  </sheetData>
  <mergeCells count="21">
    <mergeCell ref="H30:H34"/>
    <mergeCell ref="F30:F34"/>
    <mergeCell ref="G30:G34"/>
    <mergeCell ref="G21:G22"/>
    <mergeCell ref="G14:G15"/>
    <mergeCell ref="B36:C36"/>
    <mergeCell ref="H6:H8"/>
    <mergeCell ref="F6:F8"/>
    <mergeCell ref="H11:H13"/>
    <mergeCell ref="B6:B8"/>
    <mergeCell ref="B11:B13"/>
    <mergeCell ref="F11:F13"/>
    <mergeCell ref="G6:G8"/>
    <mergeCell ref="G11:G13"/>
    <mergeCell ref="F9:F10"/>
    <mergeCell ref="G9:G10"/>
    <mergeCell ref="B9:B10"/>
    <mergeCell ref="B14:B15"/>
    <mergeCell ref="B30:B34"/>
    <mergeCell ref="H14:H15"/>
    <mergeCell ref="F14:F15"/>
  </mergeCells>
  <phoneticPr fontId="2"/>
  <dataValidations count="17">
    <dataValidation type="list" allowBlank="1" showInputMessage="1" showErrorMessage="1" sqref="E6 E31 E20:E24" xr:uid="{5E5F7BF4-72F0-4EAE-B364-5537924E3BFE}">
      <formula1>$J$19:$J$20</formula1>
    </dataValidation>
    <dataValidation type="list" allowBlank="1" showInputMessage="1" showErrorMessage="1" sqref="E7" xr:uid="{FB30A328-FE1A-4499-86CB-9A7EB032B83C}">
      <formula1>$J$19:$J$22</formula1>
    </dataValidation>
    <dataValidation type="list" allowBlank="1" showInputMessage="1" showErrorMessage="1" sqref="E8" xr:uid="{C492D6EC-E9CA-4E2C-B6E5-0C36BD5D8001}">
      <formula1>$J$19:$J$27</formula1>
    </dataValidation>
    <dataValidation type="list" allowBlank="1" showInputMessage="1" showErrorMessage="1" sqref="E28 F11:F34 F6:F9" xr:uid="{318EE893-C95B-4252-97C5-F6CC4FBE7818}">
      <formula1>$J$19:$J$22</formula1>
    </dataValidation>
    <dataValidation type="list" allowBlank="1" showInputMessage="1" showErrorMessage="1" sqref="E26" xr:uid="{B1CEF1B5-A45A-454B-8BC0-A4031969EB46}">
      <formula1>$J$19:$J$36</formula1>
    </dataValidation>
    <dataValidation type="list" allowBlank="1" showInputMessage="1" showErrorMessage="1" sqref="E12" xr:uid="{E2B32AB3-2FAD-4BEA-BBD5-3D2231423372}">
      <formula1>$J$19:$J$41</formula1>
    </dataValidation>
    <dataValidation type="list" allowBlank="1" showInputMessage="1" showErrorMessage="1" sqref="E13" xr:uid="{83EA06C2-D467-4F0C-B1BD-37094F5DF22D}">
      <formula1>$J$19:$J$29</formula1>
    </dataValidation>
    <dataValidation type="list" allowBlank="1" showInputMessage="1" showErrorMessage="1" sqref="E14" xr:uid="{B7EAE714-D36B-460E-9EFB-0BC94F0C7D3B}">
      <formula1>$J$19:$J$28</formula1>
    </dataValidation>
    <dataValidation type="list" allowBlank="1" showInputMessage="1" showErrorMessage="1" sqref="E15" xr:uid="{027DAA37-FE53-409D-8807-6EF14F62AB25}">
      <formula1>$J$19:$J$58</formula1>
    </dataValidation>
    <dataValidation type="list" allowBlank="1" showInputMessage="1" showErrorMessage="1" sqref="E16" xr:uid="{DA0A83C5-C736-4658-A2B0-B660FB307653}">
      <formula1>$J$19:$J$42</formula1>
    </dataValidation>
    <dataValidation type="list" allowBlank="1" showInputMessage="1" showErrorMessage="1" sqref="E18 E9:E10 E32:E34 E30" xr:uid="{9CE7546B-9023-4710-8A1E-FE8A559C7E41}">
      <formula1>$J$19</formula1>
    </dataValidation>
    <dataValidation type="list" allowBlank="1" showInputMessage="1" showErrorMessage="1" sqref="E19" xr:uid="{D1763D3F-4494-4990-970D-236217782B84}">
      <formula1>$J$19:$J$30</formula1>
    </dataValidation>
    <dataValidation type="list" allowBlank="1" showInputMessage="1" showErrorMessage="1" sqref="E25" xr:uid="{581D40AB-9385-4519-9B1E-1324DC1EDD6A}">
      <formula1>$J$19:$J$48</formula1>
    </dataValidation>
    <dataValidation type="list" allowBlank="1" showInputMessage="1" showErrorMessage="1" sqref="E27" xr:uid="{4D339BF6-A88E-4587-9480-499C31B44C72}">
      <formula1>$J$19:$J$38</formula1>
    </dataValidation>
    <dataValidation type="list" allowBlank="1" showInputMessage="1" showErrorMessage="1" sqref="E29" xr:uid="{4E4335A4-A801-44ED-AF6A-5A9366177E83}">
      <formula1>$J$19:$J$23</formula1>
    </dataValidation>
    <dataValidation type="list" allowBlank="1" showInputMessage="1" showErrorMessage="1" sqref="E11" xr:uid="{4A4D490C-01EE-4074-B9EE-B3207859744B}">
      <formula1>$J$19:$J$50</formula1>
    </dataValidation>
    <dataValidation type="list" allowBlank="1" showInputMessage="1" showErrorMessage="1" sqref="E17" xr:uid="{30585EAF-74CA-4B45-BA73-8ACE858923F2}">
      <formula1>$J$19:$J$76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&amp;R&amp;"BIZ UDゴシック,標準"R7.5.14現在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備品チェックリスト</vt:lpstr>
      <vt:lpstr>備品チェックリスト!Print_Area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0491</dc:creator>
  <cp:lastModifiedBy>6572</cp:lastModifiedBy>
  <cp:lastPrinted>2025-08-08T04:47:08Z</cp:lastPrinted>
  <dcterms:created xsi:type="dcterms:W3CDTF">2022-08-16T00:45:01Z</dcterms:created>
  <dcterms:modified xsi:type="dcterms:W3CDTF">2025-09-02T05:34:19Z</dcterms:modified>
</cp:coreProperties>
</file>