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1_要綱保管庫＜※最新版を保存のこと！＞\300_障害者総合支援法関係\303_負担額算定\20210201申請書（押印削除対応版）\押印廃止後様式\"/>
    </mc:Choice>
  </mc:AlternateContent>
  <bookViews>
    <workbookView xWindow="600" yWindow="285" windowWidth="15480" windowHeight="11025"/>
  </bookViews>
  <sheets>
    <sheet name="管理結果票" sheetId="4" r:id="rId1"/>
  </sheets>
  <definedNames>
    <definedName name="_xlnm.Print_Area" localSheetId="0">管理結果票!$B$2:$BZ$49</definedName>
  </definedNames>
  <calcPr calcId="152511"/>
</workbook>
</file>

<file path=xl/calcChain.xml><?xml version="1.0" encoding="utf-8"?>
<calcChain xmlns="http://schemas.openxmlformats.org/spreadsheetml/2006/main">
  <c r="R33" i="4" l="1"/>
  <c r="BN43" i="4"/>
  <c r="BN41" i="4"/>
  <c r="AW18" i="4"/>
  <c r="C44" i="4" s="1"/>
  <c r="AK46" i="4"/>
  <c r="AQ46" i="4"/>
  <c r="AD33" i="4"/>
  <c r="AP33" i="4"/>
  <c r="BB33" i="4"/>
  <c r="BN33" i="4"/>
  <c r="R42" i="4"/>
  <c r="AD42" i="4"/>
  <c r="AP42" i="4"/>
  <c r="BB42" i="4"/>
  <c r="BN42" i="4"/>
  <c r="BB36" i="4"/>
  <c r="AP36" i="4"/>
  <c r="AD36" i="4"/>
  <c r="R36" i="4"/>
  <c r="BN27" i="4"/>
  <c r="BB27" i="4"/>
  <c r="AP27" i="4"/>
  <c r="AD27" i="4"/>
  <c r="R27" i="4"/>
</calcChain>
</file>

<file path=xl/sharedStrings.xml><?xml version="1.0" encoding="utf-8"?>
<sst xmlns="http://schemas.openxmlformats.org/spreadsheetml/2006/main" count="41" uniqueCount="33">
  <si>
    <t>市町村番号</t>
    <rPh sb="0" eb="3">
      <t>シチョウソン</t>
    </rPh>
    <rPh sb="3" eb="5">
      <t>バンゴウ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</si>
  <si>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</si>
  <si>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</si>
  <si>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</si>
  <si>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2"/>
  </si>
  <si>
    <t>事業所及び
その事業所
の名称</t>
    <rPh sb="0" eb="3">
      <t>ジギョウショ</t>
    </rPh>
    <rPh sb="3" eb="4">
      <t>オヨ</t>
    </rPh>
    <rPh sb="8" eb="11">
      <t>ジギョウショ</t>
    </rPh>
    <rPh sb="13" eb="15">
      <t>メイショウ</t>
    </rPh>
    <phoneticPr fontId="2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</si>
  <si>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2"/>
  </si>
  <si>
    <t>氏名</t>
    <rPh sb="0" eb="2">
      <t>シメイ</t>
    </rPh>
    <phoneticPr fontId="2"/>
  </si>
  <si>
    <t>支給決定に係る</t>
    <rPh sb="0" eb="2">
      <t>シキュウ</t>
    </rPh>
    <rPh sb="2" eb="4">
      <t>ケッテイ</t>
    </rPh>
    <rPh sb="5" eb="6">
      <t>カカ</t>
    </rPh>
    <phoneticPr fontId="2"/>
  </si>
  <si>
    <t>障害児氏名</t>
    <rPh sb="0" eb="3">
      <t>ショウガイジ</t>
    </rPh>
    <rPh sb="3" eb="5">
      <t>シメイ</t>
    </rPh>
    <phoneticPr fontId="2"/>
  </si>
  <si>
    <t>事業所名称</t>
    <rPh sb="0" eb="3">
      <t>ジギョウショ</t>
    </rPh>
    <rPh sb="3" eb="5">
      <t>メイショウ</t>
    </rPh>
    <phoneticPr fontId="2"/>
  </si>
  <si>
    <t>総費用額</t>
    <rPh sb="0" eb="3">
      <t>ソウヒヨウ</t>
    </rPh>
    <rPh sb="3" eb="4">
      <t>ガク</t>
    </rPh>
    <phoneticPr fontId="2"/>
  </si>
  <si>
    <t>合計</t>
    <rPh sb="0" eb="2">
      <t>ゴウケイ</t>
    </rPh>
    <phoneticPr fontId="2"/>
  </si>
  <si>
    <t>項番</t>
    <rPh sb="0" eb="2">
      <t>コウバン</t>
    </rPh>
    <phoneticPr fontId="2"/>
  </si>
  <si>
    <t>利用者負担上限額管理結果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phoneticPr fontId="2"/>
  </si>
  <si>
    <t>1　管理事業所で利用者負担額を充当したため、他事業所の利用者負担は発生しない。</t>
    <rPh sb="2" eb="4">
      <t>カンリ</t>
    </rPh>
    <rPh sb="4" eb="7">
      <t>ジギョウショ</t>
    </rPh>
    <rPh sb="8" eb="11">
      <t>リヨウシャ</t>
    </rPh>
    <rPh sb="11" eb="14">
      <t>フタンガク</t>
    </rPh>
    <rPh sb="15" eb="17">
      <t>ジュウトウ</t>
    </rPh>
    <rPh sb="22" eb="23">
      <t>タ</t>
    </rPh>
    <rPh sb="23" eb="26">
      <t>ジギョウショ</t>
    </rPh>
    <rPh sb="27" eb="30">
      <t>リヨウシャ</t>
    </rPh>
    <rPh sb="30" eb="32">
      <t>フタン</t>
    </rPh>
    <rPh sb="33" eb="35">
      <t>ハッセイ</t>
    </rPh>
    <phoneticPr fontId="2"/>
  </si>
  <si>
    <t>利用者負担額</t>
    <rPh sb="0" eb="3">
      <t>リヨウシャ</t>
    </rPh>
    <rPh sb="3" eb="6">
      <t>フタンガク</t>
    </rPh>
    <phoneticPr fontId="2"/>
  </si>
  <si>
    <t>3　利用者負担額の合算額が、負担上限月額を超過するため、下記のとおり調整した。</t>
    <rPh sb="2" eb="5">
      <t>リヨウシャ</t>
    </rPh>
    <rPh sb="5" eb="8">
      <t>フタンガク</t>
    </rPh>
    <rPh sb="9" eb="11">
      <t>ガッサン</t>
    </rPh>
    <rPh sb="11" eb="12">
      <t>ガク</t>
    </rPh>
    <rPh sb="14" eb="16">
      <t>フタン</t>
    </rPh>
    <rPh sb="16" eb="18">
      <t>ジョウゲン</t>
    </rPh>
    <rPh sb="18" eb="20">
      <t>ゲツガク</t>
    </rPh>
    <rPh sb="21" eb="23">
      <t>チョウカ</t>
    </rPh>
    <rPh sb="28" eb="30">
      <t>カキ</t>
    </rPh>
    <rPh sb="34" eb="36">
      <t>チョウセイ</t>
    </rPh>
    <phoneticPr fontId="2"/>
  </si>
  <si>
    <t>利用者負担上限額管理結果票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rPh sb="12" eb="13">
      <t>ヒョウ</t>
    </rPh>
    <phoneticPr fontId="2"/>
  </si>
  <si>
    <t>利用者負担額集計・調整欄</t>
    <rPh sb="0" eb="3">
      <t>リヨウシャ</t>
    </rPh>
    <rPh sb="3" eb="6">
      <t>フタンガク</t>
    </rPh>
    <rPh sb="6" eb="8">
      <t>シュウケイ</t>
    </rPh>
    <rPh sb="9" eb="11">
      <t>チョウセイ</t>
    </rPh>
    <rPh sb="11" eb="12">
      <t>ラン</t>
    </rPh>
    <phoneticPr fontId="2"/>
  </si>
  <si>
    <t>2　利用者負担額の合算額が、負担上限月額以下のため、調整事務は行わない。</t>
    <rPh sb="2" eb="5">
      <t>リヨウシャ</t>
    </rPh>
    <rPh sb="5" eb="8">
      <t>フタンガク</t>
    </rPh>
    <rPh sb="9" eb="11">
      <t>ガッサン</t>
    </rPh>
    <rPh sb="11" eb="12">
      <t>ガク</t>
    </rPh>
    <rPh sb="14" eb="16">
      <t>フタン</t>
    </rPh>
    <rPh sb="16" eb="18">
      <t>ジョウゲン</t>
    </rPh>
    <rPh sb="18" eb="20">
      <t>ゲツガク</t>
    </rPh>
    <rPh sb="20" eb="22">
      <t>イカ</t>
    </rPh>
    <rPh sb="26" eb="28">
      <t>チョウセイ</t>
    </rPh>
    <rPh sb="28" eb="30">
      <t>ジム</t>
    </rPh>
    <rPh sb="31" eb="32">
      <t>オコナ</t>
    </rPh>
    <phoneticPr fontId="2"/>
  </si>
  <si>
    <t>管理事業者</t>
    <rPh sb="0" eb="2">
      <t>カンリ</t>
    </rPh>
    <rPh sb="2" eb="5">
      <t>ジギョウシャ</t>
    </rPh>
    <phoneticPr fontId="2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</si>
  <si>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</si>
  <si>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当月介護給付費利用者負担額　②</t>
    <rPh sb="0" eb="2">
      <t>トウゲツ</t>
    </rPh>
    <rPh sb="2" eb="4">
      <t>カイゴ</t>
    </rPh>
    <rPh sb="4" eb="6">
      <t>キュウフ</t>
    </rPh>
    <rPh sb="6" eb="7">
      <t>ヒ</t>
    </rPh>
    <rPh sb="7" eb="10">
      <t>リヨウシャ</t>
    </rPh>
    <rPh sb="10" eb="12">
      <t>フタン</t>
    </rPh>
    <rPh sb="12" eb="13">
      <t>ガク</t>
    </rPh>
    <phoneticPr fontId="2"/>
  </si>
  <si>
    <t>　地域生活支援事業での利用者負担徴収可能額　①－②</t>
    <rPh sb="1" eb="3">
      <t>チイキ</t>
    </rPh>
    <rPh sb="3" eb="5">
      <t>セイカツ</t>
    </rPh>
    <rPh sb="5" eb="7">
      <t>シエン</t>
    </rPh>
    <rPh sb="7" eb="9">
      <t>ジギョウ</t>
    </rPh>
    <rPh sb="11" eb="14">
      <t>リヨウシャ</t>
    </rPh>
    <rPh sb="14" eb="16">
      <t>フタン</t>
    </rPh>
    <rPh sb="16" eb="18">
      <t>チョウシュウ</t>
    </rPh>
    <rPh sb="18" eb="20">
      <t>カノウ</t>
    </rPh>
    <rPh sb="20" eb="21">
      <t>ガク</t>
    </rPh>
    <phoneticPr fontId="2"/>
  </si>
  <si>
    <t>事業所番号</t>
    <rPh sb="0" eb="3">
      <t>ジギョウショ</t>
    </rPh>
    <rPh sb="3" eb="5">
      <t>バンゴウ</t>
    </rPh>
    <phoneticPr fontId="2"/>
  </si>
  <si>
    <t>福島市地域生活支援事業</t>
    <rPh sb="0" eb="3">
      <t>フクシマシ</t>
    </rPh>
    <rPh sb="3" eb="5">
      <t>チイキ</t>
    </rPh>
    <rPh sb="5" eb="7">
      <t>セイカツ</t>
    </rPh>
    <rPh sb="7" eb="9">
      <t>シエン</t>
    </rPh>
    <rPh sb="9" eb="11">
      <t>ジギョウ</t>
    </rPh>
    <phoneticPr fontId="2"/>
  </si>
  <si>
    <t>管理結果後利用者負担額</t>
    <rPh sb="0" eb="2">
      <t>カンリ</t>
    </rPh>
    <rPh sb="2" eb="4">
      <t>ケッカ</t>
    </rPh>
    <rPh sb="4" eb="5">
      <t>ゴ</t>
    </rPh>
    <rPh sb="5" eb="8">
      <t>リヨウシャ</t>
    </rPh>
    <rPh sb="8" eb="10">
      <t>フタン</t>
    </rPh>
    <rPh sb="10" eb="11">
      <t>ガク</t>
    </rPh>
    <phoneticPr fontId="2"/>
  </si>
  <si>
    <t>上記内容について確認しました。</t>
  </si>
  <si>
    <t>月</t>
    <rPh sb="0" eb="1">
      <t>ツキ</t>
    </rPh>
    <phoneticPr fontId="2"/>
  </si>
  <si>
    <t>日</t>
    <rPh sb="0" eb="1">
      <t>ヒ</t>
    </rPh>
    <phoneticPr fontId="2"/>
  </si>
  <si>
    <t>※水色のセル部分のみ入力ください。</t>
    <rPh sb="1" eb="3">
      <t>ミズイロ</t>
    </rPh>
    <rPh sb="6" eb="8">
      <t>ブブン</t>
    </rPh>
    <rPh sb="10" eb="12">
      <t>ニュウリョク</t>
    </rPh>
    <phoneticPr fontId="2"/>
  </si>
  <si>
    <t>支給決定障害者等氏名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</si>
</sst>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00000"/>
    <numFmt numFmtId="177" formatCode="[$-411]ggg"/>
    <numFmt numFmtId="178" formatCode="0000000000"/>
    <numFmt numFmtId="179" formatCode="#,##0_ "/>
    <numFmt numFmtId="180" formatCode="#,##0_ ;[Red]\-#,##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/>
    </xf>
    <xf numFmtId="0" fontId="5" fillId="2" borderId="10" xfId="0" applyFont="1" applyFill="1" applyBorder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0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179" fontId="7" fillId="3" borderId="42" xfId="0" applyNumberFormat="1" applyFont="1" applyFill="1" applyBorder="1" applyAlignment="1">
      <alignment vertical="center"/>
    </xf>
    <xf numFmtId="179" fontId="7" fillId="3" borderId="43" xfId="0" applyNumberFormat="1" applyFont="1" applyFill="1" applyBorder="1" applyAlignment="1">
      <alignment vertical="center"/>
    </xf>
    <xf numFmtId="179" fontId="7" fillId="3" borderId="44" xfId="0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3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179" fontId="7" fillId="3" borderId="38" xfId="0" applyNumberFormat="1" applyFont="1" applyFill="1" applyBorder="1" applyAlignment="1">
      <alignment vertical="center"/>
    </xf>
    <xf numFmtId="179" fontId="7" fillId="3" borderId="39" xfId="0" applyNumberFormat="1" applyFont="1" applyFill="1" applyBorder="1" applyAlignment="1">
      <alignment vertical="center"/>
    </xf>
    <xf numFmtId="179" fontId="7" fillId="3" borderId="40" xfId="0" applyNumberFormat="1" applyFont="1" applyFill="1" applyBorder="1" applyAlignment="1">
      <alignment vertical="center"/>
    </xf>
    <xf numFmtId="179" fontId="5" fillId="0" borderId="38" xfId="0" applyNumberFormat="1" applyFont="1" applyFill="1" applyBorder="1" applyAlignment="1">
      <alignment vertical="center"/>
    </xf>
    <xf numFmtId="179" fontId="5" fillId="0" borderId="39" xfId="0" applyNumberFormat="1" applyFont="1" applyFill="1" applyBorder="1" applyAlignment="1">
      <alignment vertical="center"/>
    </xf>
    <xf numFmtId="179" fontId="5" fillId="0" borderId="40" xfId="0" applyNumberFormat="1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178" fontId="5" fillId="3" borderId="25" xfId="0" applyNumberFormat="1" applyFont="1" applyFill="1" applyBorder="1" applyAlignment="1">
      <alignment horizontal="center" vertical="center"/>
    </xf>
    <xf numFmtId="178" fontId="5" fillId="3" borderId="26" xfId="0" applyNumberFormat="1" applyFont="1" applyFill="1" applyBorder="1" applyAlignment="1">
      <alignment horizontal="center" vertical="center"/>
    </xf>
    <xf numFmtId="178" fontId="5" fillId="3" borderId="27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177" fontId="13" fillId="2" borderId="9" xfId="0" applyNumberFormat="1" applyFont="1" applyFill="1" applyBorder="1" applyAlignment="1">
      <alignment horizontal="center" vertical="center"/>
    </xf>
    <xf numFmtId="177" fontId="13" fillId="2" borderId="10" xfId="0" applyNumberFormat="1" applyFont="1" applyFill="1" applyBorder="1" applyAlignment="1">
      <alignment horizontal="center" vertical="center"/>
    </xf>
    <xf numFmtId="177" fontId="13" fillId="2" borderId="11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179" fontId="7" fillId="2" borderId="25" xfId="0" applyNumberFormat="1" applyFont="1" applyFill="1" applyBorder="1" applyAlignment="1">
      <alignment vertical="center"/>
    </xf>
    <xf numFmtId="179" fontId="7" fillId="2" borderId="26" xfId="0" applyNumberFormat="1" applyFont="1" applyFill="1" applyBorder="1" applyAlignment="1">
      <alignment vertical="center"/>
    </xf>
    <xf numFmtId="179" fontId="7" fillId="2" borderId="27" xfId="0" applyNumberFormat="1" applyFont="1" applyFill="1" applyBorder="1" applyAlignment="1">
      <alignment vertical="center"/>
    </xf>
    <xf numFmtId="178" fontId="10" fillId="3" borderId="28" xfId="0" applyNumberFormat="1" applyFont="1" applyFill="1" applyBorder="1" applyAlignment="1">
      <alignment horizontal="left" vertical="center" indent="1"/>
    </xf>
    <xf numFmtId="178" fontId="10" fillId="3" borderId="1" xfId="0" applyNumberFormat="1" applyFont="1" applyFill="1" applyBorder="1" applyAlignment="1">
      <alignment horizontal="left" vertical="center" indent="1"/>
    </xf>
    <xf numFmtId="178" fontId="10" fillId="3" borderId="3" xfId="0" applyNumberFormat="1" applyFont="1" applyFill="1" applyBorder="1" applyAlignment="1">
      <alignment horizontal="left" vertical="center" indent="1"/>
    </xf>
    <xf numFmtId="0" fontId="10" fillId="3" borderId="13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29" xfId="0" applyFont="1" applyFill="1" applyBorder="1" applyAlignment="1">
      <alignment horizontal="left" vertical="center" wrapText="1" indent="1"/>
    </xf>
    <xf numFmtId="0" fontId="10" fillId="3" borderId="12" xfId="0" applyFont="1" applyFill="1" applyBorder="1" applyAlignment="1">
      <alignment horizontal="left" vertical="center" wrapText="1" indent="1"/>
    </xf>
    <xf numFmtId="0" fontId="10" fillId="3" borderId="0" xfId="0" applyFont="1" applyFill="1" applyBorder="1" applyAlignment="1">
      <alignment horizontal="left" vertical="center" wrapText="1" indent="1"/>
    </xf>
    <xf numFmtId="0" fontId="10" fillId="3" borderId="5" xfId="0" applyFont="1" applyFill="1" applyBorder="1" applyAlignment="1">
      <alignment horizontal="left" vertical="center" wrapText="1" indent="1"/>
    </xf>
    <xf numFmtId="0" fontId="10" fillId="3" borderId="35" xfId="0" applyFont="1" applyFill="1" applyBorder="1" applyAlignment="1">
      <alignment horizontal="left" vertical="center" wrapText="1" indent="1"/>
    </xf>
    <xf numFmtId="0" fontId="10" fillId="3" borderId="7" xfId="0" applyFont="1" applyFill="1" applyBorder="1" applyAlignment="1">
      <alignment horizontal="left" vertical="center" wrapText="1" indent="1"/>
    </xf>
    <xf numFmtId="0" fontId="10" fillId="3" borderId="19" xfId="0" applyFont="1" applyFill="1" applyBorder="1" applyAlignment="1">
      <alignment horizontal="left" vertical="center" wrapText="1" indent="1"/>
    </xf>
    <xf numFmtId="180" fontId="5" fillId="0" borderId="31" xfId="1" applyNumberFormat="1" applyFont="1" applyFill="1" applyBorder="1" applyAlignment="1">
      <alignment vertical="center"/>
    </xf>
    <xf numFmtId="180" fontId="5" fillId="0" borderId="10" xfId="1" applyNumberFormat="1" applyFont="1" applyFill="1" applyBorder="1" applyAlignment="1">
      <alignment vertical="center"/>
    </xf>
    <xf numFmtId="180" fontId="5" fillId="0" borderId="32" xfId="1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9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18" xfId="0" applyFont="1" applyFill="1" applyBorder="1" applyAlignment="1">
      <alignment horizontal="distributed" vertical="center"/>
    </xf>
    <xf numFmtId="180" fontId="5" fillId="3" borderId="31" xfId="1" applyNumberFormat="1" applyFont="1" applyFill="1" applyBorder="1" applyAlignment="1">
      <alignment vertical="center"/>
    </xf>
    <xf numFmtId="180" fontId="5" fillId="3" borderId="10" xfId="1" applyNumberFormat="1" applyFont="1" applyFill="1" applyBorder="1" applyAlignment="1">
      <alignment vertical="center"/>
    </xf>
    <xf numFmtId="180" fontId="5" fillId="3" borderId="32" xfId="1" applyNumberFormat="1" applyFont="1" applyFill="1" applyBorder="1" applyAlignment="1">
      <alignment vertical="center"/>
    </xf>
    <xf numFmtId="179" fontId="7" fillId="2" borderId="9" xfId="0" applyNumberFormat="1" applyFont="1" applyFill="1" applyBorder="1" applyAlignment="1">
      <alignment vertical="center"/>
    </xf>
    <xf numFmtId="179" fontId="7" fillId="2" borderId="10" xfId="0" applyNumberFormat="1" applyFont="1" applyFill="1" applyBorder="1" applyAlignment="1">
      <alignment vertical="center"/>
    </xf>
    <xf numFmtId="179" fontId="7" fillId="2" borderId="32" xfId="0" applyNumberFormat="1" applyFont="1" applyFill="1" applyBorder="1" applyAlignment="1">
      <alignment vertical="center"/>
    </xf>
    <xf numFmtId="0" fontId="10" fillId="3" borderId="17" xfId="0" applyFont="1" applyFill="1" applyBorder="1" applyAlignment="1">
      <alignment horizontal="left" vertical="center" wrapText="1" indent="1"/>
    </xf>
    <xf numFmtId="0" fontId="10" fillId="3" borderId="8" xfId="0" applyFont="1" applyFill="1" applyBorder="1" applyAlignment="1">
      <alignment horizontal="left" vertical="center" wrapText="1" indent="1"/>
    </xf>
    <xf numFmtId="0" fontId="10" fillId="3" borderId="30" xfId="0" applyFont="1" applyFill="1" applyBorder="1" applyAlignment="1">
      <alignment horizontal="left" vertical="center" wrapText="1" indent="1"/>
    </xf>
    <xf numFmtId="0" fontId="5" fillId="2" borderId="41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15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textRotation="255"/>
    </xf>
    <xf numFmtId="0" fontId="5" fillId="2" borderId="45" xfId="0" applyFont="1" applyFill="1" applyBorder="1" applyAlignment="1">
      <alignment horizontal="center" vertical="center" textRotation="255"/>
    </xf>
    <xf numFmtId="0" fontId="5" fillId="2" borderId="48" xfId="0" applyFont="1" applyFill="1" applyBorder="1" applyAlignment="1">
      <alignment horizontal="center" vertical="center" textRotation="255"/>
    </xf>
    <xf numFmtId="0" fontId="5" fillId="2" borderId="21" xfId="0" applyFont="1" applyFill="1" applyBorder="1" applyAlignment="1">
      <alignment horizontal="center" vertical="center" textRotation="255"/>
    </xf>
    <xf numFmtId="0" fontId="5" fillId="2" borderId="49" xfId="0" applyFont="1" applyFill="1" applyBorder="1" applyAlignment="1">
      <alignment horizontal="center" vertical="center" textRotation="255"/>
    </xf>
    <xf numFmtId="0" fontId="5" fillId="2" borderId="50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>
      <alignment horizontal="distributed" vertical="center"/>
    </xf>
    <xf numFmtId="0" fontId="6" fillId="2" borderId="26" xfId="0" applyFont="1" applyFill="1" applyBorder="1" applyAlignment="1">
      <alignment horizontal="distributed" vertical="center"/>
    </xf>
    <xf numFmtId="0" fontId="6" fillId="2" borderId="37" xfId="0" applyFont="1" applyFill="1" applyBorder="1" applyAlignment="1">
      <alignment horizontal="distributed" vertical="center"/>
    </xf>
    <xf numFmtId="0" fontId="10" fillId="3" borderId="31" xfId="0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center" vertical="center"/>
    </xf>
    <xf numFmtId="0" fontId="10" fillId="3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vertical="center" shrinkToFit="1"/>
    </xf>
    <xf numFmtId="0" fontId="6" fillId="2" borderId="26" xfId="0" applyFont="1" applyFill="1" applyBorder="1" applyAlignment="1">
      <alignment vertical="center" shrinkToFit="1"/>
    </xf>
    <xf numFmtId="0" fontId="6" fillId="2" borderId="37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176" fontId="5" fillId="2" borderId="28" xfId="0" applyNumberFormat="1" applyFont="1" applyFill="1" applyBorder="1" applyAlignment="1">
      <alignment horizontal="left" vertical="center" indent="1"/>
    </xf>
    <xf numFmtId="176" fontId="5" fillId="2" borderId="1" xfId="0" applyNumberFormat="1" applyFont="1" applyFill="1" applyBorder="1" applyAlignment="1">
      <alignment horizontal="left" vertical="center" indent="1"/>
    </xf>
    <xf numFmtId="176" fontId="5" fillId="2" borderId="3" xfId="0" applyNumberFormat="1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79" fontId="5" fillId="2" borderId="38" xfId="0" applyNumberFormat="1" applyFont="1" applyFill="1" applyBorder="1" applyAlignment="1">
      <alignment vertical="center"/>
    </xf>
    <xf numFmtId="179" fontId="5" fillId="2" borderId="39" xfId="0" applyNumberFormat="1" applyFont="1" applyFill="1" applyBorder="1" applyAlignment="1">
      <alignment vertical="center"/>
    </xf>
    <xf numFmtId="179" fontId="5" fillId="2" borderId="4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9</xdr:row>
      <xdr:rowOff>0</xdr:rowOff>
    </xdr:from>
    <xdr:to>
      <xdr:col>14</xdr:col>
      <xdr:colOff>137160</xdr:colOff>
      <xdr:row>9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20980" y="1813560"/>
          <a:ext cx="10363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上記内容について確認しました。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支給決定障害者等氏名　　　　　　　　　　　　　</a:t>
          </a: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20</xdr:col>
      <xdr:colOff>15240</xdr:colOff>
      <xdr:row>11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67640" y="2286000"/>
          <a:ext cx="1524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上記内容について確認しました。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なお、当該高額障害福祉サービス費移行額については、私に代わって貴事業所が受領することに同意します。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平成　　年　　月　　日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支給決定障害者等氏名　　　　　　　　　　</a:t>
          </a:r>
        </a:p>
      </xdr:txBody>
    </xdr:sp>
    <xdr:clientData/>
  </xdr:twoCellAnchor>
  <xdr:twoCellAnchor editAs="absolute">
    <xdr:from>
      <xdr:col>69</xdr:col>
      <xdr:colOff>15240</xdr:colOff>
      <xdr:row>1</xdr:row>
      <xdr:rowOff>137160</xdr:rowOff>
    </xdr:from>
    <xdr:to>
      <xdr:col>75</xdr:col>
      <xdr:colOff>22860</xdr:colOff>
      <xdr:row>4</xdr:row>
      <xdr:rowOff>53340</xdr:rowOff>
    </xdr:to>
    <xdr:sp macro="" textlink="">
      <xdr:nvSpPr>
        <xdr:cNvPr id="4101" name="Oval 5" descr="地"/>
        <xdr:cNvSpPr>
          <a:spLocks noChangeArrowheads="1"/>
        </xdr:cNvSpPr>
      </xdr:nvSpPr>
      <xdr:spPr bwMode="auto">
        <a:xfrm>
          <a:off x="5798820" y="342900"/>
          <a:ext cx="510540" cy="5562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9"/>
  <sheetViews>
    <sheetView tabSelected="1" view="pageBreakPreview" topLeftCell="A19" zoomScaleNormal="100" zoomScaleSheetLayoutView="100" workbookViewId="0">
      <selection activeCell="BW49" sqref="BW49"/>
    </sheetView>
  </sheetViews>
  <sheetFormatPr defaultColWidth="1.140625" defaultRowHeight="18.75" customHeight="1"/>
  <cols>
    <col min="1" max="16384" width="1.140625" style="3"/>
  </cols>
  <sheetData>
    <row r="1" spans="1:78" ht="17.25">
      <c r="B1" s="44" t="s">
        <v>31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</row>
    <row r="2" spans="1:78" ht="12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3"/>
    </row>
    <row r="3" spans="1:78">
      <c r="B3" s="34"/>
      <c r="C3" s="84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35"/>
    </row>
    <row r="4" spans="1:78">
      <c r="B4" s="34"/>
      <c r="C4" s="84" t="s">
        <v>18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35"/>
    </row>
    <row r="5" spans="1:78" ht="12.75" thickBot="1">
      <c r="A5" s="2"/>
      <c r="B5" s="3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Z5" s="35"/>
    </row>
    <row r="6" spans="1:78" ht="18.75" customHeight="1" thickBot="1">
      <c r="A6" s="2"/>
      <c r="B6" s="3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/>
      <c r="O6" s="1"/>
      <c r="P6" s="1"/>
      <c r="Q6" s="1"/>
      <c r="R6" s="1"/>
      <c r="S6" s="1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BA6" s="85"/>
      <c r="BB6" s="86"/>
      <c r="BC6" s="86"/>
      <c r="BD6" s="86"/>
      <c r="BE6" s="86"/>
      <c r="BF6" s="87"/>
      <c r="BG6" s="146"/>
      <c r="BH6" s="147"/>
      <c r="BI6" s="147"/>
      <c r="BJ6" s="147"/>
      <c r="BK6" s="147"/>
      <c r="BL6" s="148"/>
      <c r="BM6" s="88" t="s">
        <v>1</v>
      </c>
      <c r="BN6" s="88"/>
      <c r="BO6" s="88"/>
      <c r="BP6" s="146"/>
      <c r="BQ6" s="147"/>
      <c r="BR6" s="147"/>
      <c r="BS6" s="147"/>
      <c r="BT6" s="147"/>
      <c r="BU6" s="148"/>
      <c r="BV6" s="88" t="s">
        <v>2</v>
      </c>
      <c r="BW6" s="88"/>
      <c r="BX6" s="88"/>
      <c r="BY6" s="89"/>
      <c r="BZ6" s="35"/>
    </row>
    <row r="7" spans="1:78" ht="8.25" customHeight="1" thickBot="1">
      <c r="B7" s="3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BZ7" s="35"/>
    </row>
    <row r="8" spans="1:78" ht="18.75" customHeight="1">
      <c r="B8" s="34"/>
      <c r="C8" s="143" t="s">
        <v>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5"/>
      <c r="P8" s="164">
        <v>72010</v>
      </c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6"/>
      <c r="AK8" s="137" t="s">
        <v>21</v>
      </c>
      <c r="AL8" s="138"/>
      <c r="AM8" s="155" t="s">
        <v>3</v>
      </c>
      <c r="AN8" s="156"/>
      <c r="AO8" s="156"/>
      <c r="AP8" s="156"/>
      <c r="AQ8" s="156"/>
      <c r="AR8" s="156"/>
      <c r="AS8" s="156"/>
      <c r="AT8" s="156"/>
      <c r="AU8" s="157"/>
      <c r="AV8" s="93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5"/>
      <c r="BZ8" s="35"/>
    </row>
    <row r="9" spans="1:78" ht="18.75" customHeight="1">
      <c r="B9" s="34"/>
      <c r="C9" s="115" t="s">
        <v>4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7"/>
      <c r="P9" s="96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8"/>
      <c r="AK9" s="139"/>
      <c r="AL9" s="140"/>
      <c r="AM9" s="149" t="s">
        <v>5</v>
      </c>
      <c r="AN9" s="150"/>
      <c r="AO9" s="150"/>
      <c r="AP9" s="150"/>
      <c r="AQ9" s="150"/>
      <c r="AR9" s="150"/>
      <c r="AS9" s="150"/>
      <c r="AT9" s="150"/>
      <c r="AU9" s="151"/>
      <c r="AV9" s="96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8"/>
      <c r="BZ9" s="35"/>
    </row>
    <row r="10" spans="1:78" ht="18.75" customHeight="1">
      <c r="B10" s="34"/>
      <c r="C10" s="118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P10" s="127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9"/>
      <c r="AK10" s="139"/>
      <c r="AL10" s="140"/>
      <c r="AM10" s="149"/>
      <c r="AN10" s="150"/>
      <c r="AO10" s="150"/>
      <c r="AP10" s="150"/>
      <c r="AQ10" s="150"/>
      <c r="AR10" s="150"/>
      <c r="AS10" s="150"/>
      <c r="AT10" s="150"/>
      <c r="AU10" s="151"/>
      <c r="AV10" s="99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1"/>
      <c r="BZ10" s="35"/>
    </row>
    <row r="11" spans="1:78" ht="18.75" customHeight="1">
      <c r="B11" s="34"/>
      <c r="C11" s="115" t="s">
        <v>6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7"/>
      <c r="P11" s="96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8"/>
      <c r="AK11" s="139"/>
      <c r="AL11" s="140"/>
      <c r="AM11" s="149"/>
      <c r="AN11" s="150"/>
      <c r="AO11" s="150"/>
      <c r="AP11" s="150"/>
      <c r="AQ11" s="150"/>
      <c r="AR11" s="150"/>
      <c r="AS11" s="150"/>
      <c r="AT11" s="150"/>
      <c r="AU11" s="151"/>
      <c r="AV11" s="99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1"/>
      <c r="BZ11" s="35"/>
    </row>
    <row r="12" spans="1:78" ht="18.75" customHeight="1">
      <c r="B12" s="34"/>
      <c r="C12" s="115" t="s">
        <v>7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/>
      <c r="P12" s="127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9"/>
      <c r="AK12" s="139"/>
      <c r="AL12" s="140"/>
      <c r="AM12" s="149"/>
      <c r="AN12" s="150"/>
      <c r="AO12" s="150"/>
      <c r="AP12" s="150"/>
      <c r="AQ12" s="150"/>
      <c r="AR12" s="150"/>
      <c r="AS12" s="150"/>
      <c r="AT12" s="150"/>
      <c r="AU12" s="151"/>
      <c r="AV12" s="99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1"/>
      <c r="BZ12" s="35"/>
    </row>
    <row r="13" spans="1:78" ht="18.75" customHeight="1">
      <c r="B13" s="34"/>
      <c r="C13" s="130" t="s">
        <v>8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96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K13" s="139"/>
      <c r="AL13" s="140"/>
      <c r="AM13" s="149"/>
      <c r="AN13" s="150"/>
      <c r="AO13" s="150"/>
      <c r="AP13" s="150"/>
      <c r="AQ13" s="150"/>
      <c r="AR13" s="150"/>
      <c r="AS13" s="150"/>
      <c r="AT13" s="150"/>
      <c r="AU13" s="151"/>
      <c r="AV13" s="99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1"/>
      <c r="BZ13" s="35"/>
    </row>
    <row r="14" spans="1:78" ht="18.75" customHeight="1" thickBot="1">
      <c r="B14" s="34"/>
      <c r="C14" s="161" t="s">
        <v>9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02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4"/>
      <c r="AK14" s="141"/>
      <c r="AL14" s="142"/>
      <c r="AM14" s="152"/>
      <c r="AN14" s="153"/>
      <c r="AO14" s="153"/>
      <c r="AP14" s="153"/>
      <c r="AQ14" s="153"/>
      <c r="AR14" s="153"/>
      <c r="AS14" s="153"/>
      <c r="AT14" s="153"/>
      <c r="AU14" s="154"/>
      <c r="AV14" s="102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4"/>
      <c r="BZ14" s="35"/>
    </row>
    <row r="15" spans="1:78" ht="8.25" customHeight="1" thickBot="1">
      <c r="B15" s="3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AK15" s="9"/>
      <c r="AL15" s="9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35"/>
    </row>
    <row r="16" spans="1:78" ht="18.75" customHeight="1" thickBot="1">
      <c r="B16" s="34"/>
      <c r="C16" s="63" t="s">
        <v>22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133"/>
      <c r="T16" s="121"/>
      <c r="U16" s="122"/>
      <c r="V16" s="122"/>
      <c r="W16" s="122"/>
      <c r="X16" s="122"/>
      <c r="Y16" s="122"/>
      <c r="Z16" s="122"/>
      <c r="AA16" s="122"/>
      <c r="AB16" s="122"/>
      <c r="AC16" s="123"/>
      <c r="AD16" s="134" t="s">
        <v>23</v>
      </c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6"/>
      <c r="AW16" s="121"/>
      <c r="AX16" s="122"/>
      <c r="AY16" s="122"/>
      <c r="AZ16" s="122"/>
      <c r="BA16" s="122"/>
      <c r="BB16" s="122"/>
      <c r="BC16" s="122"/>
      <c r="BD16" s="122"/>
      <c r="BE16" s="122"/>
      <c r="BF16" s="123"/>
      <c r="BZ16" s="35"/>
    </row>
    <row r="17" spans="2:78" ht="9" customHeight="1" thickBot="1">
      <c r="B17" s="34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Z17" s="35"/>
    </row>
    <row r="18" spans="2:78" ht="18.75" customHeight="1" thickBot="1">
      <c r="B18" s="34"/>
      <c r="C18" s="24" t="s">
        <v>24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6"/>
      <c r="AP18" s="26"/>
      <c r="AQ18" s="26"/>
      <c r="AR18" s="26"/>
      <c r="AS18" s="26"/>
      <c r="AT18" s="26"/>
      <c r="AU18" s="26"/>
      <c r="AV18" s="27"/>
      <c r="AW18" s="105" t="str">
        <f>IF(AW16="","",T16-AW16)</f>
        <v/>
      </c>
      <c r="AX18" s="106"/>
      <c r="AY18" s="106"/>
      <c r="AZ18" s="106"/>
      <c r="BA18" s="106"/>
      <c r="BB18" s="106"/>
      <c r="BC18" s="106"/>
      <c r="BD18" s="106"/>
      <c r="BE18" s="106"/>
      <c r="BF18" s="107"/>
      <c r="BZ18" s="35"/>
    </row>
    <row r="19" spans="2:78" ht="12.75" customHeight="1" thickBot="1">
      <c r="B19" s="3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BZ19" s="35"/>
    </row>
    <row r="20" spans="2:78" ht="18.75" customHeight="1" thickBot="1">
      <c r="B20" s="34"/>
      <c r="C20" s="169" t="s">
        <v>14</v>
      </c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1"/>
      <c r="AC20" s="172"/>
      <c r="AD20" s="172"/>
      <c r="AE20" s="173"/>
      <c r="BZ20" s="35"/>
    </row>
    <row r="21" spans="2:78" ht="5.25" customHeight="1">
      <c r="B21" s="34"/>
      <c r="C21" s="11"/>
      <c r="D21" s="1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3"/>
      <c r="BZ21" s="35"/>
    </row>
    <row r="22" spans="2:78" s="15" customFormat="1" ht="18.75" customHeight="1">
      <c r="B22" s="36"/>
      <c r="C22" s="14"/>
      <c r="H22" s="15" t="s">
        <v>15</v>
      </c>
      <c r="BY22" s="16"/>
      <c r="BZ22" s="37"/>
    </row>
    <row r="23" spans="2:78" s="15" customFormat="1" ht="18.75" customHeight="1">
      <c r="B23" s="36"/>
      <c r="C23" s="14"/>
      <c r="H23" s="15" t="s">
        <v>20</v>
      </c>
      <c r="BY23" s="16"/>
      <c r="BZ23" s="37"/>
    </row>
    <row r="24" spans="2:78" s="15" customFormat="1" ht="18.75" customHeight="1">
      <c r="B24" s="36"/>
      <c r="C24" s="14"/>
      <c r="H24" s="15" t="s">
        <v>17</v>
      </c>
      <c r="BY24" s="16"/>
      <c r="BZ24" s="37"/>
    </row>
    <row r="25" spans="2:78" s="5" customFormat="1" ht="7.5" customHeight="1" thickBot="1">
      <c r="B25" s="38"/>
      <c r="C25" s="17"/>
      <c r="D25" s="18"/>
      <c r="E25" s="18"/>
      <c r="F25" s="18"/>
      <c r="G25" s="19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28"/>
      <c r="BZ25" s="39"/>
    </row>
    <row r="26" spans="2:78" ht="12.75" thickBot="1">
      <c r="B26" s="3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BY26" s="29"/>
      <c r="BZ26" s="35"/>
    </row>
    <row r="27" spans="2:78" ht="18.75" customHeight="1" thickBot="1">
      <c r="B27" s="34"/>
      <c r="C27" s="109" t="s">
        <v>19</v>
      </c>
      <c r="D27" s="110"/>
      <c r="E27" s="134" t="s">
        <v>13</v>
      </c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68"/>
      <c r="R27" s="63" t="str">
        <f>IF(R28="","",1)</f>
        <v/>
      </c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5"/>
      <c r="AD27" s="63" t="str">
        <f>IF(AD28="","",2)</f>
        <v/>
      </c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5"/>
      <c r="AP27" s="63" t="str">
        <f>IF(AP28="","",3)</f>
        <v/>
      </c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5"/>
      <c r="BB27" s="63" t="str">
        <f>IF(BB28="","",4)</f>
        <v/>
      </c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5"/>
      <c r="BN27" s="63" t="str">
        <f>IF(BN28="","",5)</f>
        <v/>
      </c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5"/>
      <c r="BZ27" s="35"/>
    </row>
    <row r="28" spans="2:78" ht="18.75" customHeight="1">
      <c r="B28" s="34"/>
      <c r="C28" s="111"/>
      <c r="D28" s="112"/>
      <c r="E28" s="75" t="s">
        <v>25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7"/>
      <c r="R28" s="78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80"/>
      <c r="AD28" s="78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80"/>
      <c r="AP28" s="78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80"/>
      <c r="BB28" s="78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80"/>
      <c r="BN28" s="78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80"/>
      <c r="BZ28" s="35"/>
    </row>
    <row r="29" spans="2:78" ht="18.75" customHeight="1">
      <c r="B29" s="34"/>
      <c r="C29" s="111"/>
      <c r="D29" s="112"/>
      <c r="E29" s="48" t="s">
        <v>10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9"/>
      <c r="R29" s="54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6"/>
      <c r="AD29" s="54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6"/>
      <c r="AP29" s="54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6"/>
      <c r="BB29" s="54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6"/>
      <c r="BN29" s="54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6"/>
      <c r="BZ29" s="35"/>
    </row>
    <row r="30" spans="2:78" ht="18.75" customHeight="1">
      <c r="B30" s="34"/>
      <c r="C30" s="111"/>
      <c r="D30" s="112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1"/>
      <c r="R30" s="57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9"/>
      <c r="AD30" s="57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9"/>
      <c r="AP30" s="57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9"/>
      <c r="BB30" s="57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9"/>
      <c r="BN30" s="57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9"/>
      <c r="BZ30" s="35"/>
    </row>
    <row r="31" spans="2:78" ht="18.75" customHeight="1">
      <c r="B31" s="34"/>
      <c r="C31" s="111"/>
      <c r="D31" s="11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3"/>
      <c r="R31" s="60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2"/>
      <c r="AD31" s="60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2"/>
      <c r="AP31" s="60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2"/>
      <c r="BB31" s="60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2"/>
      <c r="BN31" s="60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2"/>
      <c r="BZ31" s="35"/>
    </row>
    <row r="32" spans="2:78" ht="19.5" customHeight="1">
      <c r="B32" s="34"/>
      <c r="C32" s="111"/>
      <c r="D32" s="112"/>
      <c r="E32" s="81" t="s">
        <v>11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3"/>
      <c r="R32" s="45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7"/>
      <c r="AD32" s="45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7"/>
      <c r="AP32" s="45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7"/>
      <c r="BB32" s="45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5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7"/>
      <c r="BZ32" s="35"/>
    </row>
    <row r="33" spans="2:78" ht="19.5" customHeight="1" thickBot="1">
      <c r="B33" s="34"/>
      <c r="C33" s="111"/>
      <c r="D33" s="112"/>
      <c r="E33" s="81" t="s">
        <v>16</v>
      </c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3"/>
      <c r="R33" s="72" t="str">
        <f>IF(R32="","",MIN($T$16,R32*0.1))</f>
        <v/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4"/>
      <c r="AD33" s="72" t="str">
        <f>IF(AD32="","",MIN($T$16,AD32*0.1))</f>
        <v/>
      </c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4"/>
      <c r="AP33" s="72" t="str">
        <f>IF(AP32="","",MIN($T$16,AP32*0.1))</f>
        <v/>
      </c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4"/>
      <c r="BB33" s="72" t="str">
        <f>IF(BB32="","",MIN($T$16,BB32*0.1))</f>
        <v/>
      </c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4"/>
      <c r="BN33" s="72" t="str">
        <f>IF(BN32="","",MIN($T$16,BN32*0.1))</f>
        <v/>
      </c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4"/>
      <c r="BZ33" s="35"/>
    </row>
    <row r="34" spans="2:78" ht="19.5" customHeight="1" thickBot="1">
      <c r="B34" s="34"/>
      <c r="C34" s="113"/>
      <c r="D34" s="114"/>
      <c r="E34" s="66" t="s">
        <v>27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8"/>
      <c r="R34" s="69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1"/>
      <c r="AD34" s="69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1"/>
      <c r="AP34" s="69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1"/>
      <c r="BB34" s="69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1"/>
      <c r="BN34" s="69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1"/>
      <c r="BZ34" s="35"/>
    </row>
    <row r="35" spans="2:78" ht="9" customHeight="1" thickBot="1">
      <c r="B35" s="34"/>
      <c r="C35" s="21"/>
      <c r="D35" s="2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35"/>
    </row>
    <row r="36" spans="2:78" ht="18.75" customHeight="1" thickBot="1">
      <c r="B36" s="34"/>
      <c r="C36" s="109" t="s">
        <v>19</v>
      </c>
      <c r="D36" s="110"/>
      <c r="E36" s="134" t="s">
        <v>13</v>
      </c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63" t="str">
        <f>IF(R37="","",6)</f>
        <v/>
      </c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5"/>
      <c r="AD36" s="63" t="str">
        <f>IF(AD37="","",7)</f>
        <v/>
      </c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5"/>
      <c r="AP36" s="63" t="str">
        <f>IF(AP37="","",8)</f>
        <v/>
      </c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5"/>
      <c r="BB36" s="63" t="str">
        <f>IF(BB37="","",9)</f>
        <v/>
      </c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5"/>
      <c r="BN36" s="175" t="s">
        <v>12</v>
      </c>
      <c r="BO36" s="176"/>
      <c r="BP36" s="176"/>
      <c r="BQ36" s="176"/>
      <c r="BR36" s="176"/>
      <c r="BS36" s="176"/>
      <c r="BT36" s="176"/>
      <c r="BU36" s="176"/>
      <c r="BV36" s="176"/>
      <c r="BW36" s="176"/>
      <c r="BX36" s="176"/>
      <c r="BY36" s="177"/>
      <c r="BZ36" s="35"/>
    </row>
    <row r="37" spans="2:78" ht="18.75" customHeight="1">
      <c r="B37" s="34"/>
      <c r="C37" s="111"/>
      <c r="D37" s="112"/>
      <c r="E37" s="75" t="s">
        <v>25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7"/>
      <c r="R37" s="78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80"/>
      <c r="AD37" s="78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80"/>
      <c r="AP37" s="78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80"/>
      <c r="BB37" s="78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80"/>
      <c r="BN37" s="178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79"/>
      <c r="BZ37" s="35"/>
    </row>
    <row r="38" spans="2:78" ht="18.75" customHeight="1">
      <c r="B38" s="34"/>
      <c r="C38" s="111"/>
      <c r="D38" s="112"/>
      <c r="E38" s="48" t="s">
        <v>10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54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6"/>
      <c r="AD38" s="54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6"/>
      <c r="AP38" s="54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6"/>
      <c r="BB38" s="54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6"/>
      <c r="BN38" s="178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79"/>
      <c r="BZ38" s="35"/>
    </row>
    <row r="39" spans="2:78" ht="18.75" customHeight="1">
      <c r="B39" s="34"/>
      <c r="C39" s="111"/>
      <c r="D39" s="112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7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9"/>
      <c r="AD39" s="57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9"/>
      <c r="AP39" s="57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9"/>
      <c r="BB39" s="57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9"/>
      <c r="BN39" s="178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79"/>
      <c r="BZ39" s="35"/>
    </row>
    <row r="40" spans="2:78" ht="18.75" customHeight="1" thickBot="1">
      <c r="B40" s="34"/>
      <c r="C40" s="111"/>
      <c r="D40" s="11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60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2"/>
      <c r="AD40" s="60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2"/>
      <c r="AP40" s="60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2"/>
      <c r="BB40" s="60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2"/>
      <c r="BN40" s="180"/>
      <c r="BO40" s="181"/>
      <c r="BP40" s="181"/>
      <c r="BQ40" s="181"/>
      <c r="BR40" s="181"/>
      <c r="BS40" s="181"/>
      <c r="BT40" s="181"/>
      <c r="BU40" s="181"/>
      <c r="BV40" s="181"/>
      <c r="BW40" s="181"/>
      <c r="BX40" s="181"/>
      <c r="BY40" s="182"/>
      <c r="BZ40" s="35"/>
    </row>
    <row r="41" spans="2:78" ht="19.5" customHeight="1">
      <c r="B41" s="34"/>
      <c r="C41" s="111"/>
      <c r="D41" s="112"/>
      <c r="E41" s="81" t="s">
        <v>11</v>
      </c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3"/>
      <c r="R41" s="45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7"/>
      <c r="AD41" s="45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7"/>
      <c r="AP41" s="45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7"/>
      <c r="BB41" s="45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7"/>
      <c r="BN41" s="90" t="str">
        <f>IF($R$34="","",SUM(R32:BY32,R41:BM41))</f>
        <v/>
      </c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2"/>
      <c r="BZ41" s="35"/>
    </row>
    <row r="42" spans="2:78" ht="19.5" customHeight="1" thickBot="1">
      <c r="B42" s="34"/>
      <c r="C42" s="111"/>
      <c r="D42" s="112"/>
      <c r="E42" s="81" t="s">
        <v>16</v>
      </c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3"/>
      <c r="R42" s="72" t="str">
        <f>IF(R41="","",MIN($T$16,R41*0.1))</f>
        <v/>
      </c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4"/>
      <c r="AD42" s="72" t="str">
        <f>IF(AD41="","",MIN($T$16,AD41*0.1))</f>
        <v/>
      </c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4"/>
      <c r="AP42" s="72" t="str">
        <f>IF(AP41="","",MIN($T$16,AP41*0.1))</f>
        <v/>
      </c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4"/>
      <c r="BB42" s="72" t="str">
        <f>IF(BB41="","",MIN($T$16,BB41*0.1))</f>
        <v/>
      </c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4"/>
      <c r="BN42" s="183" t="str">
        <f>IF($R$34="","",SUM(R33:BY33,R42:BM42))</f>
        <v/>
      </c>
      <c r="BO42" s="184"/>
      <c r="BP42" s="184"/>
      <c r="BQ42" s="184"/>
      <c r="BR42" s="184"/>
      <c r="BS42" s="184"/>
      <c r="BT42" s="184"/>
      <c r="BU42" s="184"/>
      <c r="BV42" s="184"/>
      <c r="BW42" s="184"/>
      <c r="BX42" s="184"/>
      <c r="BY42" s="185"/>
      <c r="BZ42" s="35"/>
    </row>
    <row r="43" spans="2:78" ht="19.5" customHeight="1" thickBot="1">
      <c r="B43" s="34"/>
      <c r="C43" s="113"/>
      <c r="D43" s="114"/>
      <c r="E43" s="66" t="s">
        <v>27</v>
      </c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8"/>
      <c r="R43" s="69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1"/>
      <c r="AD43" s="69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1"/>
      <c r="AP43" s="69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1"/>
      <c r="BB43" s="69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1"/>
      <c r="BN43" s="124" t="str">
        <f>IF($R$34="","",SUM(R34:BY34,R43:BM43))</f>
        <v/>
      </c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6"/>
      <c r="BZ43" s="35"/>
    </row>
    <row r="44" spans="2:78" s="40" customFormat="1" ht="12">
      <c r="B44" s="34"/>
      <c r="C44" s="174" t="str">
        <f>IF(AW18&lt;BN43,"エラー：「管理結果後利用者負担額の合計」が「地域生活支援事業での利用者負担徴収可能額 ①－②」を超えています。入力した値をご確認ください。","")</f>
        <v/>
      </c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35"/>
    </row>
    <row r="45" spans="2:78" ht="18.75" customHeight="1">
      <c r="B45" s="34"/>
      <c r="AD45" s="3" t="s">
        <v>28</v>
      </c>
      <c r="BZ45" s="35"/>
    </row>
    <row r="46" spans="2:78" ht="18.75" customHeight="1">
      <c r="B46" s="34"/>
      <c r="AG46" s="167"/>
      <c r="AH46" s="167"/>
      <c r="AI46" s="167"/>
      <c r="AJ46" s="167"/>
      <c r="AK46" s="160" t="str">
        <f>IF(BP6="","",IF(BP6=12,BG6+1,BG6))</f>
        <v/>
      </c>
      <c r="AL46" s="160"/>
      <c r="AM46" s="160"/>
      <c r="AN46" s="160" t="s">
        <v>1</v>
      </c>
      <c r="AO46" s="160"/>
      <c r="AP46" s="160"/>
      <c r="AQ46" s="160" t="str">
        <f>IF(BP6="","",IF(BP6=12,1,BP6+1))</f>
        <v/>
      </c>
      <c r="AR46" s="160"/>
      <c r="AS46" s="160"/>
      <c r="AT46" s="160" t="s">
        <v>29</v>
      </c>
      <c r="AU46" s="160"/>
      <c r="AV46" s="160"/>
      <c r="AW46" s="159"/>
      <c r="AX46" s="159"/>
      <c r="AY46" s="159"/>
      <c r="AZ46" s="160" t="s">
        <v>30</v>
      </c>
      <c r="BA46" s="160"/>
      <c r="BB46" s="160"/>
      <c r="BZ46" s="35"/>
    </row>
    <row r="47" spans="2:78" ht="12">
      <c r="B47" s="34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Z47" s="35"/>
    </row>
    <row r="48" spans="2:78" ht="18.75" customHeight="1">
      <c r="B48" s="34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43" t="s">
        <v>32</v>
      </c>
      <c r="AX48" s="5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W48" s="158"/>
      <c r="BX48" s="158"/>
      <c r="BY48" s="158"/>
      <c r="BZ48" s="35"/>
    </row>
    <row r="49" spans="2:78" ht="12">
      <c r="B49" s="41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42"/>
    </row>
  </sheetData>
  <mergeCells count="113">
    <mergeCell ref="BW48:BY48"/>
    <mergeCell ref="AY48:BU48"/>
    <mergeCell ref="AN46:AP46"/>
    <mergeCell ref="AQ46:AS46"/>
    <mergeCell ref="AT46:AV46"/>
    <mergeCell ref="AW46:AY46"/>
    <mergeCell ref="C14:O14"/>
    <mergeCell ref="BN28:BY28"/>
    <mergeCell ref="P8:AI8"/>
    <mergeCell ref="AG46:AJ46"/>
    <mergeCell ref="AK46:AM46"/>
    <mergeCell ref="AZ46:BB46"/>
    <mergeCell ref="E27:Q27"/>
    <mergeCell ref="C20:AA20"/>
    <mergeCell ref="AB20:AE20"/>
    <mergeCell ref="C44:BY44"/>
    <mergeCell ref="BN36:BY40"/>
    <mergeCell ref="AP36:BA36"/>
    <mergeCell ref="R38:AC40"/>
    <mergeCell ref="BB42:BM42"/>
    <mergeCell ref="BN42:BY42"/>
    <mergeCell ref="R42:AC42"/>
    <mergeCell ref="AD42:AO42"/>
    <mergeCell ref="R37:AC37"/>
    <mergeCell ref="BG6:BL6"/>
    <mergeCell ref="BP6:BU6"/>
    <mergeCell ref="AM9:AU14"/>
    <mergeCell ref="AM8:AU8"/>
    <mergeCell ref="AP28:BA28"/>
    <mergeCell ref="AP33:BA33"/>
    <mergeCell ref="AP29:BA31"/>
    <mergeCell ref="AD29:AO31"/>
    <mergeCell ref="C4:BY4"/>
    <mergeCell ref="AP42:BA42"/>
    <mergeCell ref="BB37:BM37"/>
    <mergeCell ref="E42:Q42"/>
    <mergeCell ref="E41:Q41"/>
    <mergeCell ref="E37:Q37"/>
    <mergeCell ref="E43:Q43"/>
    <mergeCell ref="E36:Q36"/>
    <mergeCell ref="E38:Q40"/>
    <mergeCell ref="AP38:BA40"/>
    <mergeCell ref="AD41:AO41"/>
    <mergeCell ref="BN43:BY43"/>
    <mergeCell ref="BB43:BM43"/>
    <mergeCell ref="AP43:BA43"/>
    <mergeCell ref="AD43:AO43"/>
    <mergeCell ref="R43:AC43"/>
    <mergeCell ref="C36:D43"/>
    <mergeCell ref="AD36:AO36"/>
    <mergeCell ref="C11:O11"/>
    <mergeCell ref="P11:AI12"/>
    <mergeCell ref="C12:O12"/>
    <mergeCell ref="C13:O13"/>
    <mergeCell ref="C16:S16"/>
    <mergeCell ref="AD16:AV16"/>
    <mergeCell ref="AK8:AL14"/>
    <mergeCell ref="C8:O8"/>
    <mergeCell ref="P13:AI14"/>
    <mergeCell ref="P9:AI10"/>
    <mergeCell ref="AP41:BA41"/>
    <mergeCell ref="AD34:AO34"/>
    <mergeCell ref="BB41:BM41"/>
    <mergeCell ref="AD37:AO37"/>
    <mergeCell ref="AP37:BA37"/>
    <mergeCell ref="BB38:BM40"/>
    <mergeCell ref="BB36:BM36"/>
    <mergeCell ref="BN41:BY41"/>
    <mergeCell ref="AV8:BY8"/>
    <mergeCell ref="AV9:BY14"/>
    <mergeCell ref="BN32:BY32"/>
    <mergeCell ref="BN33:BY33"/>
    <mergeCell ref="AP34:BA34"/>
    <mergeCell ref="BB34:BM34"/>
    <mergeCell ref="BN34:BY34"/>
    <mergeCell ref="AW18:BF18"/>
    <mergeCell ref="BB28:BM28"/>
    <mergeCell ref="C17:BF17"/>
    <mergeCell ref="C27:D34"/>
    <mergeCell ref="E32:Q32"/>
    <mergeCell ref="C9:O10"/>
    <mergeCell ref="T16:AC16"/>
    <mergeCell ref="AW16:BF16"/>
    <mergeCell ref="BN27:BY27"/>
    <mergeCell ref="AP27:BA27"/>
    <mergeCell ref="BB27:BM27"/>
    <mergeCell ref="AD27:AO27"/>
    <mergeCell ref="R41:AC41"/>
    <mergeCell ref="AD38:AO40"/>
    <mergeCell ref="B1:BZ1"/>
    <mergeCell ref="AP32:BA32"/>
    <mergeCell ref="BB32:BM32"/>
    <mergeCell ref="E29:Q31"/>
    <mergeCell ref="R29:AC31"/>
    <mergeCell ref="R36:AC36"/>
    <mergeCell ref="E34:Q34"/>
    <mergeCell ref="R34:AC34"/>
    <mergeCell ref="AD32:AO32"/>
    <mergeCell ref="AD33:AO33"/>
    <mergeCell ref="BB33:BM33"/>
    <mergeCell ref="R32:AC32"/>
    <mergeCell ref="R33:AC33"/>
    <mergeCell ref="BN29:BY31"/>
    <mergeCell ref="R27:AC27"/>
    <mergeCell ref="E28:Q28"/>
    <mergeCell ref="R28:AC28"/>
    <mergeCell ref="AD28:AO28"/>
    <mergeCell ref="E33:Q33"/>
    <mergeCell ref="BB29:BM31"/>
    <mergeCell ref="C3:BY3"/>
    <mergeCell ref="BA6:BF6"/>
    <mergeCell ref="BV6:BY6"/>
    <mergeCell ref="BM6:BO6"/>
  </mergeCells>
  <phoneticPr fontId="2"/>
  <dataValidations count="11">
    <dataValidation type="whole" imeMode="off" showInputMessage="1" showErrorMessage="1" errorTitle="「当月介護給付費利用者負担額②」の入力誤り" error="「当月介護給付費利用者負担額②」は、0円～「利用者負担上限月額①」の間の値で入力ください。_x000a__x000a_※0円の時は、「0」と入力してください。" promptTitle="「当月介護給付費利用者負担額②」の入力" prompt="当月の介護給付費の利用者負担額を入力ください。_x000a__x000a_※0円の時は、「0」と入力してください。" sqref="AW16:BF16">
      <formula1>0</formula1>
      <formula2>T16</formula2>
    </dataValidation>
    <dataValidation imeMode="off" allowBlank="1" showInputMessage="1" showErrorMessage="1" sqref="R36:BM36 R41:BY43 R27:BY27 AW18:BF18 R32:BY34 BV6:BY6 BM6:BO6 BA6"/>
    <dataValidation imeMode="on" allowBlank="1" showInputMessage="1" showErrorMessage="1" sqref="R38:BM40 R29:BY31 AV9 P13:AI14"/>
    <dataValidation type="whole" imeMode="off" allowBlank="1" showInputMessage="1" showErrorMessage="1" errorTitle="「事業所番号」の入力誤り" error="事業所番号は、0710000001～0799999999の間の値で入力ください。" promptTitle="「事業所番号」の入力" prompt="事業所番号を入力ください。" sqref="R37:BM37 R28:BY28">
      <formula1>710000001</formula1>
      <formula2>799999999</formula2>
    </dataValidation>
    <dataValidation type="whole" imeMode="off" showInputMessage="1" showErrorMessage="1" errorTitle="「月」の入力" error="「月」は、1～12の値の間で入力ください。" promptTitle="「月」の入力" prompt="サービス提供月を入力ください。" sqref="BP6:BU6">
      <formula1>1</formula1>
      <formula2>12</formula2>
    </dataValidation>
    <dataValidation type="whole" imeMode="off" operator="greaterThanOrEqual" showInputMessage="1" showErrorMessage="1" errorTitle="「年」の入力誤り" error="「年」は、1以上の整数で入力ください。" promptTitle="「年」の入力" prompt="サービス提供月の「年」を入力ください。" sqref="BG6:BL6">
      <formula1>1</formula1>
    </dataValidation>
    <dataValidation type="textLength" imeMode="on" operator="greaterThanOrEqual" showInputMessage="1" showErrorMessage="1" errorTitle="「支給決定障害者等氏名」が入力されていません。" error="支給決定障害者等氏名を入力ください。" promptTitle="「支給決定障害者等氏名」の入力" prompt="支給決定障害者等氏名を入力ください。" sqref="P11:AI12">
      <formula1>1</formula1>
    </dataValidation>
    <dataValidation type="textLength" imeMode="off" allowBlank="1" showInputMessage="1" showErrorMessage="1" errorTitle="「受給者証番号」の入力誤り" error="受給者証番号は、10桁以内で入力ください。" promptTitle="「受給者証番号」の入力" prompt="「受給者証番号」を10桁以内で入力ください。" sqref="P9:AI10">
      <formula1>1</formula1>
      <formula2>10</formula2>
    </dataValidation>
    <dataValidation type="whole" imeMode="off" showInputMessage="1" showErrorMessage="1" errorTitle="「指定事業所番号」の入力誤り" error="「指定事業所番号」は、0710000001～0799999999の間で入力ください。" promptTitle="「指定事業所番号」の入力" prompt="「指定事業所番号」を入力ください。" sqref="AV8">
      <formula1>710000001</formula1>
      <formula2>799999999</formula2>
    </dataValidation>
    <dataValidation type="whole" imeMode="off" showInputMessage="1" showErrorMessage="1" errorTitle="「利用者負担上限額管理結果」の入力誤り" error="利用者負担上限額管理結果は、1～3の値で入力ください。" promptTitle="「利用者負担上限額管理結果」の入力" prompt="利用者負担上限額管理結果を入力ください。" sqref="AB20:AE20">
      <formula1>1</formula1>
      <formula2>3</formula2>
    </dataValidation>
    <dataValidation type="whole" imeMode="off" allowBlank="1" showInputMessage="1" showErrorMessage="1" errorTitle="「利用者負担上限月額 ①」の入力誤り" error="利用者負担上限月額は、1円～37,200円の間で入力ください。" promptTitle="「利用者負担上限月額 ①」の入力" prompt="受給者証を確認し、利用者負担上限月額を入力ください。" sqref="T16:AC16">
      <formula1>1</formula1>
      <formula2>37200</formula2>
    </dataValidation>
  </dataValidations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horizontalDpi="300" verticalDpi="300" r:id="rId1"/>
  <headerFooter alignWithMargins="0">
    <oddHeader>&amp;L&amp;"ＭＳ Ｐ明朝,標準"&amp;10(様式第3号)</oddHeader>
    <oddFooter>&amp;L&amp;8&lt;&amp;D &amp;T&gt;&amp;R&amp;10&amp;N枚目中&amp;P枚目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管理結果票</vt:lpstr>
      <vt:lpstr>管理結果票!Print_Area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5587</cp:lastModifiedBy>
  <cp:lastPrinted>2021-01-22T22:42:46Z</cp:lastPrinted>
  <dcterms:created xsi:type="dcterms:W3CDTF">2006-06-01T05:16:21Z</dcterms:created>
  <dcterms:modified xsi:type="dcterms:W3CDTF">2021-01-22T22:42:50Z</dcterms:modified>
</cp:coreProperties>
</file>