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Z:\共有フォルダ\★財政状況調査＆財政状況資料集\R5（2023）年度（R3決算）\13　①＋②結合\"/>
    </mc:Choice>
  </mc:AlternateContent>
  <xr:revisionPtr revIDLastSave="0" documentId="13_ncr:1_{8CE775F5-28A6-420B-BD7B-BB51623EBB4E}" xr6:coauthVersionLast="36" xr6:coauthVersionMax="36" xr10:uidLastSave="{00000000-0000-0000-0000-000000000000}"/>
  <bookViews>
    <workbookView xWindow="0" yWindow="0" windowWidth="15360" windowHeight="7635" tabRatio="72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E43" i="10" l="1"/>
  <c r="AM43" i="10"/>
  <c r="U43" i="10"/>
  <c r="C43"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W34" i="10"/>
  <c r="BW35" i="10" s="1"/>
  <c r="BW36" i="10" s="1"/>
  <c r="BW37" i="10" s="1"/>
  <c r="BW38" i="10" s="1"/>
  <c r="BW39" i="10" s="1"/>
  <c r="BW40" i="10" s="1"/>
  <c r="BW41" i="10" s="1"/>
  <c r="BW42" i="10" s="1"/>
  <c r="BW43" i="10" s="1"/>
  <c r="C34" i="10"/>
  <c r="C35" i="10" s="1"/>
  <c r="CO34" i="10" l="1"/>
  <c r="CO35" i="10" s="1"/>
  <c r="CO36" i="10" s="1"/>
  <c r="CO37" i="10" s="1"/>
  <c r="CO38" i="10" s="1"/>
  <c r="CO39" i="10" s="1"/>
  <c r="CO40" i="10" s="1"/>
  <c r="CO41" i="10" s="1"/>
  <c r="CO42" i="10" s="1"/>
  <c r="CO43" i="10" s="1"/>
  <c r="C36"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AM35" i="10" s="1"/>
  <c r="AM36" i="10" s="1"/>
  <c r="BE34" i="10"/>
  <c r="BE35" i="10" s="1"/>
  <c r="BE36" i="10" s="1"/>
</calcChain>
</file>

<file path=xl/sharedStrings.xml><?xml version="1.0" encoding="utf-8"?>
<sst xmlns="http://schemas.openxmlformats.org/spreadsheetml/2006/main" count="1147" uniqueCount="625">
  <si>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</si>
  <si>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</si>
  <si>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</si>
  <si>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</si>
  <si>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</si>
  <si>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</si>
  <si>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</si>
  <si>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</si>
  <si>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</si>
  <si>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</si>
  <si>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</si>
  <si>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</si>
  <si>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</si>
  <si>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</si>
  <si>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</si>
  <si>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</si>
  <si>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</si>
  <si>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</si>
  <si>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</si>
  <si>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</si>
  <si>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</si>
  <si>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</si>
  <si>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</si>
  <si>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</si>
  <si>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</si>
  <si>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</si>
  <si>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</si>
  <si>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</si>
  <si>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</si>
  <si>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</si>
  <si>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</si>
  <si>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</si>
  <si>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</si>
  <si>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</si>
  <si>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</si>
  <si>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</si>
  <si>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</si>
  <si>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</si>
  <si>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</si>
  <si>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</si>
  <si>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</si>
  <si>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</si>
  <si>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</si>
  <si>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</si>
  <si>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</si>
  <si>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</si>
  <si>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</si>
  <si>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</si>
  <si>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</si>
  <si>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</si>
  <si>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</si>
  <si>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</si>
  <si>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</si>
  <si>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</si>
  <si>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</si>
  <si>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</si>
  <si>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</si>
  <si>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</si>
  <si>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</si>
  <si>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</si>
  <si>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</si>
  <si>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</si>
  <si>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</si>
  <si>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</si>
  <si>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</si>
  <si>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</si>
  <si>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</si>
  <si>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</si>
  <si>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</si>
  <si>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</si>
  <si>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</si>
  <si>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</si>
  <si>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</si>
  <si>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</si>
  <si>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</si>
  <si>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</si>
  <si>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</si>
  <si>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</si>
  <si>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</si>
  <si>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</si>
  <si>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</si>
  <si>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</si>
  <si>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</si>
  <si>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</si>
  <si>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中核市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</si>
  <si>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</si>
  <si>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</si>
  <si>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</si>
  <si>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</si>
  <si>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</si>
  <si>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</si>
  <si>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</si>
  <si>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</si>
  <si>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</si>
  <si>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</si>
  <si>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</si>
  <si>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</si>
  <si>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福島市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</si>
  <si>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</si>
  <si>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</si>
  <si>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</si>
  <si>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</si>
  <si>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</si>
  <si>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</si>
  <si>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</si>
  <si>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</si>
  <si>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</si>
  <si>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</si>
  <si>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</si>
  <si>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</si>
  <si>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</si>
  <si>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</si>
  <si>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</si>
  <si>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</si>
  <si>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</si>
  <si>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</si>
  <si>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</si>
  <si>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</si>
  <si>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</si>
  <si>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</si>
  <si>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</si>
  <si>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</si>
  <si>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</si>
  <si>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</si>
  <si>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</si>
  <si>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</si>
  <si>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</si>
  <si>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</si>
  <si>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</si>
  <si>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</si>
  <si>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</si>
  <si>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</si>
  <si>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</si>
  <si>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</si>
  <si>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</si>
  <si>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</si>
  <si>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</si>
  <si>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</si>
  <si>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</si>
  <si>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</si>
  <si>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</si>
  <si>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</si>
  <si>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</si>
  <si>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</si>
  <si>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</si>
  <si>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</si>
  <si>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</si>
  <si>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</si>
  <si>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</si>
  <si>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</si>
  <si>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</si>
  <si>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</si>
  <si>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</si>
  <si>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</si>
  <si>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</si>
  <si>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</si>
  <si>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</si>
  <si>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</si>
  <si>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</si>
  <si>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</si>
  <si>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</si>
  <si>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</si>
  <si>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</si>
  <si>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</si>
  <si>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</si>
  <si>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</si>
  <si>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</si>
  <si>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</si>
  <si>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</si>
  <si>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</si>
  <si>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</si>
  <si>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</si>
  <si>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</si>
  <si>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</si>
  <si>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</si>
  <si>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</si>
  <si>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</si>
  <si>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</si>
  <si>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</si>
  <si>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</si>
  <si>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</si>
  <si>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</si>
  <si>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</si>
  <si>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</si>
  <si>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</si>
  <si>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</si>
  <si>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</si>
  <si>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</si>
  <si>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</si>
  <si>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</si>
  <si>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</si>
  <si>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</si>
  <si>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</si>
  <si>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</si>
  <si>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</si>
  <si>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</si>
  <si>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</si>
  <si>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</si>
  <si>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</si>
  <si>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</si>
  <si>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</si>
  <si>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</si>
  <si>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</si>
  <si>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</si>
  <si>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</si>
  <si>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</si>
  <si>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</si>
  <si>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</si>
  <si>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</si>
  <si>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</si>
  <si>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</si>
  <si>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</si>
  <si>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</si>
  <si>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</si>
  <si>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</si>
  <si>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福島県福島市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</si>
  <si>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</si>
  <si>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</si>
  <si>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</si>
  <si>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</si>
  <si>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</si>
  <si>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</si>
  <si>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</si>
  <si>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</si>
  <si>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</si>
  <si>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</si>
  <si>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</si>
  <si>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</si>
  <si>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</si>
  <si>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</si>
  <si>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</si>
  <si>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</si>
  <si>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</si>
  <si>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</si>
  <si>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</si>
  <si>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</si>
  <si>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</si>
  <si>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</si>
  <si>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</si>
  <si>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</si>
  <si>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</si>
  <si>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</si>
  <si>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</si>
  <si>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</si>
  <si>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</si>
  <si>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</si>
  <si>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</si>
  <si>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</si>
  <si>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</si>
  <si>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</si>
  <si>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</si>
  <si>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</si>
  <si>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</si>
  <si>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</si>
  <si>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</si>
  <si>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</si>
  <si>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</si>
  <si>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</si>
  <si>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</si>
  <si>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</si>
  <si>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</si>
  <si>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</si>
  <si>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</si>
  <si>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</si>
  <si>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</si>
  <si>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</si>
  <si>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</si>
  <si>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</si>
  <si>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</si>
  <si>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</si>
  <si>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</si>
  <si>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</si>
  <si>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</si>
  <si>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</si>
  <si>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</si>
  <si>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</si>
  <si>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</si>
  <si>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</si>
  <si>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</si>
  <si>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</si>
  <si>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</si>
  <si>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</si>
  <si>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</si>
  <si>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</si>
  <si>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</si>
  <si>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</si>
  <si>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</si>
  <si>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</si>
  <si>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</si>
  <si>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</si>
  <si>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</si>
  <si>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</si>
  <si>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</si>
  <si>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</si>
  <si>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</si>
  <si>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</si>
  <si>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</si>
  <si>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</si>
  <si>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</si>
  <si>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</si>
  <si>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</si>
  <si>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</si>
  <si>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</si>
  <si>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</si>
  <si>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</si>
  <si>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</si>
  <si>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</si>
  <si>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</si>
  <si>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</si>
  <si>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</si>
  <si>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</si>
  <si>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</si>
  <si>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</si>
  <si>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</si>
  <si>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</si>
  <si>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</si>
  <si>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</si>
  <si>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</si>
  <si>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</si>
  <si>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</si>
  <si>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</si>
  <si>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</si>
  <si>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</si>
  <si>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</si>
  <si>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</si>
  <si>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</si>
  <si>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</si>
  <si>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</si>
  <si>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</si>
  <si>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</si>
  <si>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</si>
  <si>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</si>
  <si>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</si>
  <si>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</si>
  <si>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</si>
  <si>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</si>
  <si>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</si>
  <si>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</si>
  <si>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</si>
  <si>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</si>
  <si>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市場</t>
    <phoneticPr fontId="5"/>
  </si>
  <si>
    <t>被保険者数(人)</t>
  </si>
  <si>
    <t>　積立金</t>
    <phoneticPr fontId="5"/>
  </si>
  <si>
    <t>地方債</t>
  </si>
  <si>
    <t>宅地造成</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</si>
  <si>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</si>
  <si>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</si>
  <si>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</si>
  <si>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</si>
  <si>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</si>
  <si>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</si>
  <si>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</si>
  <si>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</si>
  <si>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</si>
  <si>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</si>
  <si>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</si>
  <si>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</si>
  <si>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</si>
  <si>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</si>
  <si>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</si>
  <si>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</si>
  <si>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</si>
  <si>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</si>
  <si>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</si>
  <si>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</si>
  <si>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</si>
  <si>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</si>
  <si>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</si>
  <si>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</si>
  <si>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</si>
  <si>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福島県福島市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</si>
  <si>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</si>
  <si>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</si>
  <si>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</si>
  <si>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</si>
  <si>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</si>
  <si>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</si>
  <si>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</si>
  <si>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</si>
  <si>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</si>
  <si>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</si>
  <si>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</si>
  <si>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</si>
  <si>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</si>
  <si>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</si>
  <si>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</si>
  <si>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</si>
  <si>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</si>
  <si>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</si>
  <si>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</si>
  <si>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</si>
  <si>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庁舎整備基金運用特別会計</t>
    <phoneticPr fontId="5"/>
  </si>
  <si>
    <t>母子父子寡婦福祉資金貸付事業費特別会計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</si>
  <si>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</si>
  <si>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</si>
  <si>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</si>
  <si>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</si>
  <si>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</si>
  <si>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</si>
  <si>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</si>
  <si>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</si>
  <si>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</si>
  <si>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</si>
  <si>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</si>
  <si>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</si>
  <si>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</si>
  <si>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</si>
  <si>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国民健康保険事業費特別会計</t>
    <phoneticPr fontId="5"/>
  </si>
  <si>
    <t>介護保険事業費特別会計</t>
    <phoneticPr fontId="5"/>
  </si>
  <si>
    <t>後期高齢者医療事業費特別会計</t>
    <phoneticPr fontId="5"/>
  </si>
  <si>
    <t>水道事業会計</t>
    <phoneticPr fontId="5"/>
  </si>
  <si>
    <t>法適用企業</t>
    <phoneticPr fontId="5"/>
  </si>
  <si>
    <t>下水道事業会計</t>
    <phoneticPr fontId="5"/>
  </si>
  <si>
    <t>農業集落排水事業会計</t>
    <phoneticPr fontId="5"/>
  </si>
  <si>
    <t>公設地方卸売市場事業費特別会計</t>
    <phoneticPr fontId="5"/>
  </si>
  <si>
    <t>法非適用企業</t>
    <phoneticPr fontId="5"/>
  </si>
  <si>
    <t>土地区画整理事業費特別会計</t>
    <phoneticPr fontId="5"/>
  </si>
  <si>
    <t>工業団地整備事業費特別会計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</si>
  <si>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</si>
  <si>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</si>
  <si>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</si>
  <si>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</si>
  <si>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</si>
  <si>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</si>
  <si>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</si>
  <si>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</si>
  <si>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</si>
  <si>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</si>
  <si>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</si>
  <si>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</si>
  <si>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</si>
  <si>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</si>
  <si>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</si>
  <si>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</si>
  <si>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</si>
  <si>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</si>
  <si>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</si>
  <si>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</si>
  <si>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</si>
  <si>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</si>
  <si>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</si>
  <si>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</si>
  <si>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</si>
  <si>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</si>
  <si>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</si>
  <si>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</si>
  <si>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</si>
  <si>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</si>
  <si>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</si>
  <si>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</si>
  <si>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</si>
  <si>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</si>
  <si>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</si>
  <si>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</si>
  <si>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</si>
  <si>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</si>
  <si>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</si>
  <si>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</si>
  <si>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</si>
  <si>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</si>
  <si>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</si>
  <si>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</si>
  <si>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</si>
  <si>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</si>
  <si>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</si>
  <si>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</si>
  <si>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</si>
  <si>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</si>
  <si>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</si>
  <si>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</si>
  <si>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</si>
  <si>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</si>
  <si>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</si>
  <si>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</si>
  <si>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</si>
  <si>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</si>
  <si>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</si>
  <si>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</si>
  <si>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</si>
  <si>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</si>
  <si>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土地区画整理事業費特別会計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</si>
  <si>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</si>
  <si>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</si>
  <si>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</si>
  <si>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</si>
  <si>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</si>
  <si>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</si>
  <si>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</si>
  <si>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</si>
  <si>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</si>
  <si>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</si>
  <si>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</si>
  <si>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</si>
  <si>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</si>
  <si>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</si>
  <si>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</si>
  <si>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</si>
  <si>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</si>
  <si>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</si>
  <si>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</si>
  <si>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</si>
  <si>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</si>
  <si>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</si>
  <si>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</si>
  <si>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</si>
  <si>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</si>
  <si>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</si>
  <si>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</si>
  <si>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</si>
  <si>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</si>
  <si>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</si>
  <si>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</si>
  <si>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</si>
  <si>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</si>
  <si>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</si>
  <si>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</si>
  <si>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</si>
  <si>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</si>
  <si>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</si>
  <si>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</si>
  <si>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</si>
  <si>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</si>
  <si>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</si>
  <si>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</si>
  <si>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</si>
  <si>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</si>
  <si>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</si>
  <si>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</si>
  <si>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</si>
  <si>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</si>
  <si>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</si>
  <si>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</si>
  <si>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</si>
  <si>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</si>
  <si>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</si>
  <si>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</si>
  <si>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</si>
  <si>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</si>
  <si>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</si>
  <si>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</si>
  <si>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</si>
  <si>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</si>
  <si>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</si>
  <si>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</si>
  <si>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</si>
  <si>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</si>
  <si>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</si>
  <si>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</si>
  <si>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</si>
  <si>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</si>
  <si>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</si>
  <si>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</si>
  <si>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</si>
  <si>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</si>
  <si>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</si>
  <si>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</si>
  <si>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</si>
  <si>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</si>
  <si>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</si>
  <si>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</si>
  <si>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</si>
  <si>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</si>
  <si>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</si>
  <si>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</si>
  <si>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2.51</t>
  </si>
  <si>
    <t>▲ 0.22</t>
  </si>
  <si>
    <t>一般会計</t>
  </si>
  <si>
    <t>水道事業会計</t>
  </si>
  <si>
    <t>国民健康保険事業費特別会計</t>
  </si>
  <si>
    <t>下水道事業会計</t>
  </si>
  <si>
    <t>介護保険事業費特別会計</t>
  </si>
  <si>
    <t>農業集落排水事業会計</t>
  </si>
  <si>
    <t>工業団地整備事業費特別会計</t>
  </si>
  <si>
    <t>公設地方卸売市場事業費特別会計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</si>
  <si>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</si>
  <si>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</si>
  <si>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</si>
  <si>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</si>
  <si>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</si>
  <si>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</si>
  <si>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</si>
  <si>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</si>
  <si>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福島地方土地開発公社</t>
    <rPh sb="0" eb="2">
      <t>フクシマ</t>
    </rPh>
    <rPh sb="2" eb="4">
      <t>チホウ</t>
    </rPh>
    <rPh sb="4" eb="6">
      <t>トチ</t>
    </rPh>
    <rPh sb="6" eb="8">
      <t>カイハツ</t>
    </rPh>
    <rPh sb="8" eb="10">
      <t>コウシャ</t>
    </rPh>
    <phoneticPr fontId="2"/>
  </si>
  <si>
    <t>福島市観光開発（株）</t>
    <rPh sb="0" eb="3">
      <t>フクシマシ</t>
    </rPh>
    <rPh sb="3" eb="5">
      <t>カンコウ</t>
    </rPh>
    <rPh sb="5" eb="7">
      <t>カイハツ</t>
    </rPh>
    <rPh sb="8" eb="9">
      <t>カブ</t>
    </rPh>
    <phoneticPr fontId="24"/>
  </si>
  <si>
    <t>（公財）福島市振興公社</t>
    <rPh sb="1" eb="2">
      <t>オオヤケ</t>
    </rPh>
    <rPh sb="2" eb="3">
      <t>ザイ</t>
    </rPh>
    <rPh sb="4" eb="7">
      <t>フクシマシ</t>
    </rPh>
    <rPh sb="7" eb="9">
      <t>シンコウ</t>
    </rPh>
    <rPh sb="9" eb="11">
      <t>コウシャ</t>
    </rPh>
    <phoneticPr fontId="24"/>
  </si>
  <si>
    <t>（公財）福島市スポーツ振興公社</t>
    <rPh sb="1" eb="2">
      <t>コウ</t>
    </rPh>
    <rPh sb="2" eb="3">
      <t>ザイ</t>
    </rPh>
    <rPh sb="4" eb="7">
      <t>フクシマシ</t>
    </rPh>
    <rPh sb="11" eb="13">
      <t>シンコウ</t>
    </rPh>
    <rPh sb="13" eb="15">
      <t>コウシャ</t>
    </rPh>
    <phoneticPr fontId="24"/>
  </si>
  <si>
    <t>（一財）福島市中小企業福祉サービスセンター</t>
    <rPh sb="1" eb="2">
      <t>イチ</t>
    </rPh>
    <rPh sb="2" eb="3">
      <t>ザイ</t>
    </rPh>
    <rPh sb="4" eb="7">
      <t>フクシマシ</t>
    </rPh>
    <rPh sb="7" eb="9">
      <t>チュウショウ</t>
    </rPh>
    <rPh sb="9" eb="11">
      <t>キギョウ</t>
    </rPh>
    <rPh sb="11" eb="13">
      <t>フクシ</t>
    </rPh>
    <phoneticPr fontId="24"/>
  </si>
  <si>
    <t>（株）飯野町振興公社</t>
    <rPh sb="1" eb="2">
      <t>カブ</t>
    </rPh>
    <rPh sb="3" eb="6">
      <t>イイノマチ</t>
    </rPh>
    <rPh sb="6" eb="8">
      <t>シンコウ</t>
    </rPh>
    <rPh sb="8" eb="10">
      <t>コウシャ</t>
    </rPh>
    <phoneticPr fontId="24"/>
  </si>
  <si>
    <t>（株）福島まちづくりセンター</t>
    <rPh sb="1" eb="2">
      <t>カブ</t>
    </rPh>
    <rPh sb="3" eb="5">
      <t>フクシマ</t>
    </rPh>
    <phoneticPr fontId="24"/>
  </si>
  <si>
    <t>（公財）福島県青少年育成・男女共生推進機構</t>
    <rPh sb="1" eb="2">
      <t>オオヤケ</t>
    </rPh>
    <rPh sb="2" eb="3">
      <t>ザイ</t>
    </rPh>
    <rPh sb="4" eb="7">
      <t>フクシマケン</t>
    </rPh>
    <rPh sb="7" eb="10">
      <t>セイショウネン</t>
    </rPh>
    <rPh sb="10" eb="12">
      <t>イクセイ</t>
    </rPh>
    <rPh sb="13" eb="15">
      <t>ダンジョ</t>
    </rPh>
    <rPh sb="15" eb="17">
      <t>キョウセイ</t>
    </rPh>
    <rPh sb="17" eb="19">
      <t>スイシン</t>
    </rPh>
    <rPh sb="19" eb="21">
      <t>キコウ</t>
    </rPh>
    <phoneticPr fontId="24"/>
  </si>
  <si>
    <t>阿武隈急行（株）</t>
    <rPh sb="0" eb="3">
      <t>アブクマ</t>
    </rPh>
    <rPh sb="3" eb="5">
      <t>キュウコウ</t>
    </rPh>
    <rPh sb="6" eb="7">
      <t>カブ</t>
    </rPh>
    <phoneticPr fontId="24"/>
  </si>
  <si>
    <t>福島地方水道用水供給企業団　福島地方水道用水供給事業会計</t>
    <rPh sb="0" eb="2">
      <t>フクシマ</t>
    </rPh>
    <rPh sb="2" eb="4">
      <t>チホウ</t>
    </rPh>
    <rPh sb="4" eb="6">
      <t>スイドウ</t>
    </rPh>
    <rPh sb="6" eb="8">
      <t>ヨウスイ</t>
    </rPh>
    <rPh sb="8" eb="10">
      <t>キョウキュウ</t>
    </rPh>
    <rPh sb="10" eb="12">
      <t>キギョウ</t>
    </rPh>
    <rPh sb="12" eb="13">
      <t>ダン</t>
    </rPh>
    <rPh sb="14" eb="16">
      <t>フクシマ</t>
    </rPh>
    <rPh sb="16" eb="18">
      <t>チホウ</t>
    </rPh>
    <rPh sb="18" eb="20">
      <t>スイドウ</t>
    </rPh>
    <rPh sb="20" eb="22">
      <t>ヨウスイ</t>
    </rPh>
    <rPh sb="22" eb="24">
      <t>キョウキュウ</t>
    </rPh>
    <rPh sb="24" eb="26">
      <t>ジギョウ</t>
    </rPh>
    <rPh sb="26" eb="28">
      <t>カイケイ</t>
    </rPh>
    <phoneticPr fontId="2"/>
  </si>
  <si>
    <t>福島県後期高齢者医療広域連合　一般会計</t>
    <rPh sb="0" eb="3">
      <t>フクシマケン</t>
    </rPh>
    <rPh sb="3" eb="5">
      <t>コウキ</t>
    </rPh>
    <rPh sb="5" eb="7">
      <t>コウレイ</t>
    </rPh>
    <rPh sb="7" eb="8">
      <t>シャ</t>
    </rPh>
    <rPh sb="8" eb="10">
      <t>イリョウ</t>
    </rPh>
    <rPh sb="10" eb="12">
      <t>コウイキ</t>
    </rPh>
    <rPh sb="12" eb="14">
      <t>レンゴウ</t>
    </rPh>
    <rPh sb="15" eb="17">
      <t>イッパン</t>
    </rPh>
    <rPh sb="17" eb="19">
      <t>カイケイ</t>
    </rPh>
    <phoneticPr fontId="30"/>
  </si>
  <si>
    <t>福島県後期高齢者医療広域連合　後期高齢者医療特別会計</t>
    <rPh sb="0" eb="3">
      <t>フクシマケン</t>
    </rPh>
    <rPh sb="3" eb="5">
      <t>コウキ</t>
    </rPh>
    <rPh sb="5" eb="7">
      <t>コウレイ</t>
    </rPh>
    <rPh sb="7" eb="8">
      <t>シャ</t>
    </rPh>
    <rPh sb="8" eb="10">
      <t>イリョウ</t>
    </rPh>
    <rPh sb="10" eb="12">
      <t>コウイキ</t>
    </rPh>
    <rPh sb="12" eb="14">
      <t>レンゴウ</t>
    </rPh>
    <rPh sb="15" eb="17">
      <t>コウキ</t>
    </rPh>
    <rPh sb="17" eb="19">
      <t>コウレイ</t>
    </rPh>
    <rPh sb="19" eb="20">
      <t>シャ</t>
    </rPh>
    <rPh sb="20" eb="22">
      <t>イリョウ</t>
    </rPh>
    <rPh sb="22" eb="24">
      <t>トクベツ</t>
    </rPh>
    <rPh sb="24" eb="25">
      <t>カイ</t>
    </rPh>
    <rPh sb="25" eb="26">
      <t>ケイ</t>
    </rPh>
    <phoneticPr fontId="30"/>
  </si>
  <si>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30"/>
  </si>
  <si>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1">
      <t>カイ</t>
    </rPh>
    <rPh sb="21" eb="22">
      <t>ケイ</t>
    </rPh>
    <phoneticPr fontId="30"/>
  </si>
  <si>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3">
      <t>カイ</t>
    </rPh>
    <rPh sb="23" eb="24">
      <t>ケイ</t>
    </rPh>
    <phoneticPr fontId="30"/>
  </si>
  <si>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30"/>
  </si>
  <si>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2">
      <t>カイ</t>
    </rPh>
    <rPh sb="22" eb="23">
      <t>ケイ</t>
    </rPh>
    <phoneticPr fontId="30"/>
  </si>
  <si>
    <t>福島県市民交通災害共済組合　一般会計</t>
    <rPh sb="0" eb="3">
      <t>フクシマケン</t>
    </rPh>
    <rPh sb="3" eb="5">
      <t>シミン</t>
    </rPh>
    <rPh sb="5" eb="7">
      <t>コウツウ</t>
    </rPh>
    <rPh sb="7" eb="9">
      <t>サイガイ</t>
    </rPh>
    <rPh sb="9" eb="11">
      <t>キョウサイ</t>
    </rPh>
    <rPh sb="11" eb="13">
      <t>クミアイ</t>
    </rPh>
    <rPh sb="14" eb="16">
      <t>イッパン</t>
    </rPh>
    <rPh sb="16" eb="18">
      <t>カイケイ</t>
    </rPh>
    <phoneticPr fontId="30"/>
  </si>
  <si>
    <t>川俣方部衛生処理組合　一般会計</t>
    <rPh sb="0" eb="2">
      <t>カワマタ</t>
    </rPh>
    <rPh sb="2" eb="3">
      <t>ホウ</t>
    </rPh>
    <rPh sb="3" eb="4">
      <t>ブ</t>
    </rPh>
    <rPh sb="4" eb="6">
      <t>エイセイ</t>
    </rPh>
    <rPh sb="6" eb="8">
      <t>ショリ</t>
    </rPh>
    <rPh sb="8" eb="10">
      <t>クミアイ</t>
    </rPh>
    <rPh sb="11" eb="13">
      <t>イッパン</t>
    </rPh>
    <rPh sb="13" eb="15">
      <t>カイケイ</t>
    </rPh>
    <phoneticPr fontId="2"/>
  </si>
  <si>
    <t>伊達地方衛生処理組合　一般会計</t>
    <rPh sb="0" eb="2">
      <t>ダテ</t>
    </rPh>
    <rPh sb="2" eb="4">
      <t>チホウ</t>
    </rPh>
    <rPh sb="4" eb="5">
      <t>エイ</t>
    </rPh>
    <rPh sb="5" eb="6">
      <t>セイ</t>
    </rPh>
    <rPh sb="6" eb="8">
      <t>ショリ</t>
    </rPh>
    <rPh sb="8" eb="10">
      <t>クミアイ</t>
    </rPh>
    <rPh sb="11" eb="13">
      <t>イッパン</t>
    </rPh>
    <rPh sb="13" eb="15">
      <t>カイケイ</t>
    </rPh>
    <phoneticPr fontId="30"/>
  </si>
  <si>
    <t>伊達地方衛生処理組合　し尿処理事業特別会計</t>
    <rPh sb="0" eb="2">
      <t>ダテ</t>
    </rPh>
    <rPh sb="2" eb="4">
      <t>チホウ</t>
    </rPh>
    <rPh sb="4" eb="5">
      <t>エイ</t>
    </rPh>
    <rPh sb="5" eb="6">
      <t>セイ</t>
    </rPh>
    <rPh sb="6" eb="8">
      <t>ショリ</t>
    </rPh>
    <rPh sb="8" eb="10">
      <t>クミアイ</t>
    </rPh>
    <rPh sb="12" eb="13">
      <t>ニョウ</t>
    </rPh>
    <rPh sb="13" eb="15">
      <t>ショリ</t>
    </rPh>
    <rPh sb="15" eb="17">
      <t>ジギョウ</t>
    </rPh>
    <rPh sb="17" eb="19">
      <t>トクベツ</t>
    </rPh>
    <rPh sb="19" eb="20">
      <t>カイ</t>
    </rPh>
    <rPh sb="20" eb="21">
      <t>ケイ</t>
    </rPh>
    <phoneticPr fontId="30"/>
  </si>
  <si>
    <t>伊達地方衛生処理組合　ごみ処理事業特別会計</t>
    <rPh sb="0" eb="2">
      <t>ダテ</t>
    </rPh>
    <rPh sb="2" eb="4">
      <t>チホウ</t>
    </rPh>
    <rPh sb="4" eb="5">
      <t>エイ</t>
    </rPh>
    <rPh sb="5" eb="6">
      <t>セイ</t>
    </rPh>
    <rPh sb="6" eb="8">
      <t>ショリ</t>
    </rPh>
    <rPh sb="8" eb="10">
      <t>クミアイ</t>
    </rPh>
    <rPh sb="13" eb="15">
      <t>ショリ</t>
    </rPh>
    <rPh sb="15" eb="17">
      <t>ジギョウ</t>
    </rPh>
    <rPh sb="17" eb="19">
      <t>トクベツ</t>
    </rPh>
    <rPh sb="19" eb="20">
      <t>カイ</t>
    </rPh>
    <rPh sb="20" eb="21">
      <t>ケイ</t>
    </rPh>
    <phoneticPr fontId="30"/>
  </si>
  <si>
    <t>-</t>
    <phoneticPr fontId="2"/>
  </si>
  <si>
    <t>庁舎整備基金</t>
    <rPh sb="0" eb="6">
      <t>チョウシャセイビキキン</t>
    </rPh>
    <phoneticPr fontId="2"/>
  </si>
  <si>
    <t>公共施設建設基金</t>
    <rPh sb="0" eb="4">
      <t>コウキョウシセツ</t>
    </rPh>
    <rPh sb="4" eb="8">
      <t>ケンセツキキン</t>
    </rPh>
    <phoneticPr fontId="2"/>
  </si>
  <si>
    <t>環境基金</t>
    <rPh sb="0" eb="4">
      <t>カンキョウキキン</t>
    </rPh>
    <phoneticPr fontId="2"/>
  </si>
  <si>
    <t>長寿社会福祉基金</t>
    <rPh sb="0" eb="2">
      <t>チョウジュ</t>
    </rPh>
    <rPh sb="2" eb="8">
      <t>シャカイフクシキキン</t>
    </rPh>
    <phoneticPr fontId="2"/>
  </si>
  <si>
    <t>文化施設整備基金</t>
    <rPh sb="0" eb="4">
      <t>ブンカシセツ</t>
    </rPh>
    <rPh sb="4" eb="8">
      <t>セイビキキン</t>
    </rPh>
    <phoneticPr fontId="2"/>
  </si>
  <si>
    <t>-</t>
    <phoneticPr fontId="2"/>
  </si>
  <si>
    <t>（株）福島テクノサービス</t>
    <rPh sb="1" eb="2">
      <t>カブ</t>
    </rPh>
    <rPh sb="3" eb="5">
      <t>フクシマ</t>
    </rPh>
    <phoneticPr fontId="24"/>
  </si>
  <si>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</si>
  <si>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</si>
  <si>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</si>
  <si>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</si>
  <si>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将来負担比率は、9.5％と前年度の14.7％に比べて減少した。主な要因は、基金残高の増加や下水道資本平準化債の活用により充当財源が増加したことによるものである。
　有形固定資産減価償却率は、64.8％と前年度から0.3％増加し、類似団体平均を0.9％上回っている。これは、新たな施設整備による資産額の増加よりも既存施設の減価償却累計額の増加が上回っていることによるものである。
　今後も類似団体との比較や経年比較を進め、今後の施設整備や適正な施設保有量を精査していく必要がある。</t>
    <rPh sb="1" eb="7">
      <t>ショウライフタンヒリツ</t>
    </rPh>
    <rPh sb="14" eb="17">
      <t>ゼンネンド</t>
    </rPh>
    <rPh sb="24" eb="25">
      <t>クラ</t>
    </rPh>
    <rPh sb="27" eb="29">
      <t>ゲンショウ</t>
    </rPh>
    <rPh sb="32" eb="33">
      <t>オモ</t>
    </rPh>
    <rPh sb="34" eb="36">
      <t>ヨウイン</t>
    </rPh>
    <rPh sb="38" eb="42">
      <t>キキンザンダカ</t>
    </rPh>
    <rPh sb="43" eb="45">
      <t>ゾウカ</t>
    </rPh>
    <rPh sb="46" eb="49">
      <t>ゲスイドウ</t>
    </rPh>
    <rPh sb="49" eb="55">
      <t>シホンヘイジュンカサイ</t>
    </rPh>
    <rPh sb="56" eb="58">
      <t>カツヨウ</t>
    </rPh>
    <rPh sb="61" eb="65">
      <t>ジュウトウザイゲン</t>
    </rPh>
    <rPh sb="66" eb="68">
      <t>ゾウカ</t>
    </rPh>
    <rPh sb="83" eb="93">
      <t>ユウケイコテイシサンゲンカショウキャク</t>
    </rPh>
    <rPh sb="93" eb="94">
      <t>リツ</t>
    </rPh>
    <rPh sb="102" eb="105">
      <t>ゼンネンド</t>
    </rPh>
    <rPh sb="111" eb="113">
      <t>ゾウカ</t>
    </rPh>
    <rPh sb="115" eb="121">
      <t>ルイジダンタイヘイキン</t>
    </rPh>
    <rPh sb="126" eb="128">
      <t>ウワマワ</t>
    </rPh>
    <rPh sb="137" eb="138">
      <t>アラ</t>
    </rPh>
    <rPh sb="140" eb="144">
      <t>シセツセイビ</t>
    </rPh>
    <rPh sb="147" eb="150">
      <t>シサンガク</t>
    </rPh>
    <rPh sb="151" eb="153">
      <t>ゾウカ</t>
    </rPh>
    <rPh sb="156" eb="160">
      <t>キゾンシセツ</t>
    </rPh>
    <rPh sb="161" eb="165">
      <t>ゲンカショウキャク</t>
    </rPh>
    <rPh sb="165" eb="167">
      <t>ルイケイ</t>
    </rPh>
    <rPh sb="167" eb="168">
      <t>ガク</t>
    </rPh>
    <rPh sb="169" eb="171">
      <t>ゾウカ</t>
    </rPh>
    <rPh sb="172" eb="174">
      <t>ウワマワ</t>
    </rPh>
    <rPh sb="191" eb="193">
      <t>コンゴ</t>
    </rPh>
    <rPh sb="194" eb="198">
      <t>ルイジダンタイ</t>
    </rPh>
    <rPh sb="200" eb="202">
      <t>ヒカク</t>
    </rPh>
    <rPh sb="203" eb="207">
      <t>ケイネンヒカク</t>
    </rPh>
    <rPh sb="208" eb="209">
      <t>スス</t>
    </rPh>
    <rPh sb="211" eb="213">
      <t>コンゴ</t>
    </rPh>
    <rPh sb="214" eb="218">
      <t>シセツセイビ</t>
    </rPh>
    <rPh sb="219" eb="221">
      <t>テキセイ</t>
    </rPh>
    <rPh sb="222" eb="227">
      <t>シセツホユウリョウ</t>
    </rPh>
    <rPh sb="228" eb="230">
      <t>セイサ</t>
    </rPh>
    <rPh sb="234" eb="236">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</si>
  <si>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</si>
  <si>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</si>
  <si>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</si>
  <si>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</si>
  <si>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</si>
  <si>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</si>
  <si>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実質公債費比率は、3ヵ年平均計算から除外されるH30単年度比率（1.16）よりもR3単年度比率（2.26）が高かったため、1.4％と前年度の1.1％に比べて増加したが、類似団体平均を3.8％下回っている。
　なお、令和3年度単年度比率は、分子となる元利償還金が増加したほか、下水道資本平準化債の活用により控除される基準基準財政需要額算入額が減少したこと等により、前年度比で0.98％増加している。
　今後は老朽化の進んだ施設の再編整備等大規模事業が多く控えていることから、将来負担比率、実質公債費比率ともに上昇することが見込まれる。</t>
    <rPh sb="55" eb="56">
      <t>タカ</t>
    </rPh>
    <rPh sb="120" eb="122">
      <t>ブンシ</t>
    </rPh>
    <rPh sb="125" eb="130">
      <t>ガンリショウカンキン</t>
    </rPh>
    <rPh sb="131" eb="133">
      <t>ゾウカ</t>
    </rPh>
    <rPh sb="138" eb="147">
      <t>ゲスイドウシホンヘイジュンカサイ</t>
    </rPh>
    <rPh sb="148" eb="150">
      <t>カツヨウ</t>
    </rPh>
    <rPh sb="153" eb="155">
      <t>コウジョ</t>
    </rPh>
    <rPh sb="158" eb="160">
      <t>キジュン</t>
    </rPh>
    <rPh sb="160" eb="167">
      <t>キジュンザイセイジュヨウガク</t>
    </rPh>
    <rPh sb="167" eb="170">
      <t>サンニュウガク</t>
    </rPh>
    <rPh sb="177" eb="178">
      <t>トウ</t>
    </rPh>
    <rPh sb="237" eb="243">
      <t>ショウライフタンヒリツ</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</si>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</sst>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10E54FB-F823-483F-8491-DDF8ACDD5669}"/>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41080</c:v>
                </c:pt>
                <c:pt idx="1">
                  <c:v>46457</c:v>
                </c:pt>
                <c:pt idx="2">
                  <c:v>51849</c:v>
                </c:pt>
                <c:pt idx="3">
                  <c:v>52191</c:v>
                </c:pt>
                <c:pt idx="4">
                  <c:v>48105</c:v>
                </c:pt>
              </c:numCache>
            </c:numRef>
          </c:val>
          <c:smooth val="0"/>
          <c:extLst>
            <c:ext xmlns:c16="http://schemas.microsoft.com/office/drawing/2014/chart" uri="{C3380CC4-5D6E-409C-BE32-E72D297353CC}">
              <c16:uniqueId val="{00000000-58B5-4CF2-A173-3FD47D96D1B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43939</c:v>
                </c:pt>
                <c:pt idx="1">
                  <c:v>60976</c:v>
                </c:pt>
                <c:pt idx="2">
                  <c:v>55693</c:v>
                </c:pt>
                <c:pt idx="3">
                  <c:v>59098</c:v>
                </c:pt>
                <c:pt idx="4">
                  <c:v>61697</c:v>
                </c:pt>
              </c:numCache>
            </c:numRef>
          </c:val>
          <c:smooth val="0"/>
          <c:extLst>
            <c:ext xmlns:c16="http://schemas.microsoft.com/office/drawing/2014/chart" uri="{C3380CC4-5D6E-409C-BE32-E72D297353CC}">
              <c16:uniqueId val="{00000001-58B5-4CF2-A173-3FD47D96D1B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7.13</c:v>
                </c:pt>
                <c:pt idx="1">
                  <c:v>8.16</c:v>
                </c:pt>
                <c:pt idx="2">
                  <c:v>8.74</c:v>
                </c:pt>
                <c:pt idx="3">
                  <c:v>8.68</c:v>
                </c:pt>
                <c:pt idx="4">
                  <c:v>13.78</c:v>
                </c:pt>
              </c:numCache>
            </c:numRef>
          </c:val>
          <c:extLst>
            <c:ext xmlns:c16="http://schemas.microsoft.com/office/drawing/2014/chart" uri="{C3380CC4-5D6E-409C-BE32-E72D297353CC}">
              <c16:uniqueId val="{00000000-0878-49A1-B00A-B9D34203A3B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12.57</c:v>
                </c:pt>
                <c:pt idx="1">
                  <c:v>11.86</c:v>
                </c:pt>
                <c:pt idx="2">
                  <c:v>11.2</c:v>
                </c:pt>
                <c:pt idx="3">
                  <c:v>10.98</c:v>
                </c:pt>
                <c:pt idx="4">
                  <c:v>10.68</c:v>
                </c:pt>
              </c:numCache>
            </c:numRef>
          </c:val>
          <c:extLst>
            <c:ext xmlns:c16="http://schemas.microsoft.com/office/drawing/2014/chart" uri="{C3380CC4-5D6E-409C-BE32-E72D297353CC}">
              <c16:uniqueId val="{00000001-0878-49A1-B00A-B9D34203A3B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-2.5099999999999998</c:v>
                </c:pt>
                <c:pt idx="1">
                  <c:v>0.83</c:v>
                </c:pt>
                <c:pt idx="2">
                  <c:v>-0.22</c:v>
                </c:pt>
                <c:pt idx="3">
                  <c:v>0.24</c:v>
                </c:pt>
                <c:pt idx="4">
                  <c:v>5.4</c:v>
                </c:pt>
              </c:numCache>
            </c:numRef>
          </c:val>
          <c:smooth val="0"/>
          <c:extLst>
            <c:ext xmlns:c16="http://schemas.microsoft.com/office/drawing/2014/chart" uri="{C3380CC4-5D6E-409C-BE32-E72D297353CC}">
              <c16:uniqueId val="{00000002-0878-49A1-B00A-B9D34203A3B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0.16</c:v>
                </c:pt>
                <c:pt idx="2">
                  <c:v>#N/A</c:v>
                </c:pt>
                <c:pt idx="3">
                  <c:v>0.19</c:v>
                </c:pt>
                <c:pt idx="4">
                  <c:v>#N/A</c:v>
                </c:pt>
                <c:pt idx="5">
                  <c:v>0.27</c:v>
                </c:pt>
                <c:pt idx="6">
                  <c:v>#N/A</c:v>
                </c:pt>
                <c:pt idx="7">
                  <c:v>0.12</c:v>
                </c:pt>
                <c:pt idx="8">
                  <c:v>#N/A</c:v>
                </c:pt>
                <c:pt idx="9">
                  <c:v>0.05</c:v>
                </c:pt>
              </c:numCache>
            </c:numRef>
          </c:val>
          <c:extLst>
            <c:ext xmlns:c16="http://schemas.microsoft.com/office/drawing/2014/chart" uri="{C3380CC4-5D6E-409C-BE32-E72D297353CC}">
              <c16:uniqueId val="{00000000-B03D-4061-B027-FCCBA438B77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03D-4061-B027-FCCBA438B77B}"/>
            </c:ext>
          </c:extLst>
        </c:ser>
        <c:ser>
          <c:idx val="2"/>
          <c:order val="2"/>
          <c:tx>
            <c:strRef>
              <c:f>データシート!$A$29</c:f>
              <c:strCache>
                <c:ptCount val="1"/>
                <c:pt idx="0">
                  <c:v>公設地方卸売市場事業費特別会計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0.08</c:v>
                </c:pt>
                <c:pt idx="2">
                  <c:v>#N/A</c:v>
                </c:pt>
                <c:pt idx="3">
                  <c:v>0.08</c:v>
                </c:pt>
                <c:pt idx="4">
                  <c:v>#N/A</c:v>
                </c:pt>
                <c:pt idx="5">
                  <c:v>7.0000000000000007E-2</c:v>
                </c:pt>
                <c:pt idx="6">
                  <c:v>#N/A</c:v>
                </c:pt>
                <c:pt idx="7">
                  <c:v>0.09</c:v>
                </c:pt>
                <c:pt idx="8">
                  <c:v>#N/A</c:v>
                </c:pt>
                <c:pt idx="9">
                  <c:v>0.05</c:v>
                </c:pt>
              </c:numCache>
            </c:numRef>
          </c:val>
          <c:extLst>
            <c:ext xmlns:c16="http://schemas.microsoft.com/office/drawing/2014/chart" uri="{C3380CC4-5D6E-409C-BE32-E72D297353CC}">
              <c16:uniqueId val="{00000002-B03D-4061-B027-FCCBA438B77B}"/>
            </c:ext>
          </c:extLst>
        </c:ser>
        <c:ser>
          <c:idx val="3"/>
          <c:order val="3"/>
          <c:tx>
            <c:strRef>
              <c:f>データシート!$A$30</c:f>
              <c:strCache>
                <c:ptCount val="1"/>
                <c:pt idx="0">
                  <c:v>工業団地整備事業費特別会計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0.2</c:v>
                </c:pt>
                <c:pt idx="8">
                  <c:v>#N/A</c:v>
                </c:pt>
                <c:pt idx="9">
                  <c:v>0.1</c:v>
                </c:pt>
              </c:numCache>
            </c:numRef>
          </c:val>
          <c:extLst>
            <c:ext xmlns:c16="http://schemas.microsoft.com/office/drawing/2014/chart" uri="{C3380CC4-5D6E-409C-BE32-E72D297353CC}">
              <c16:uniqueId val="{00000003-B03D-4061-B027-FCCBA438B77B}"/>
            </c:ext>
          </c:extLst>
        </c:ser>
        <c:ser>
          <c:idx val="4"/>
          <c:order val="4"/>
          <c:tx>
            <c:strRef>
              <c:f>データシート!$A$31</c:f>
              <c:strCache>
                <c:ptCount val="1"/>
                <c:pt idx="0">
                  <c:v>農業集落排水事業会計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c:v>
                </c:pt>
                <c:pt idx="2">
                  <c:v>#N/A</c:v>
                </c:pt>
                <c:pt idx="3">
                  <c:v>0.11</c:v>
                </c:pt>
                <c:pt idx="4">
                  <c:v>#N/A</c:v>
                </c:pt>
                <c:pt idx="5">
                  <c:v>0.12</c:v>
                </c:pt>
                <c:pt idx="6">
                  <c:v>#N/A</c:v>
                </c:pt>
                <c:pt idx="7">
                  <c:v>0.12</c:v>
                </c:pt>
                <c:pt idx="8">
                  <c:v>#N/A</c:v>
                </c:pt>
                <c:pt idx="9">
                  <c:v>0.12</c:v>
                </c:pt>
              </c:numCache>
            </c:numRef>
          </c:val>
          <c:extLst>
            <c:ext xmlns:c16="http://schemas.microsoft.com/office/drawing/2014/chart" uri="{C3380CC4-5D6E-409C-BE32-E72D297353CC}">
              <c16:uniqueId val="{00000004-B03D-4061-B027-FCCBA438B77B}"/>
            </c:ext>
          </c:extLst>
        </c:ser>
        <c:ser>
          <c:idx val="5"/>
          <c:order val="5"/>
          <c:tx>
            <c:strRef>
              <c:f>データシート!$A$32</c:f>
              <c:strCache>
                <c:ptCount val="1"/>
                <c:pt idx="0">
                  <c:v>介護保険事業費特別会計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0.95</c:v>
                </c:pt>
                <c:pt idx="2">
                  <c:v>#N/A</c:v>
                </c:pt>
                <c:pt idx="3">
                  <c:v>1.1000000000000001</c:v>
                </c:pt>
                <c:pt idx="4">
                  <c:v>#N/A</c:v>
                </c:pt>
                <c:pt idx="5">
                  <c:v>0.41</c:v>
                </c:pt>
                <c:pt idx="6">
                  <c:v>#N/A</c:v>
                </c:pt>
                <c:pt idx="7">
                  <c:v>0.7</c:v>
                </c:pt>
                <c:pt idx="8">
                  <c:v>#N/A</c:v>
                </c:pt>
                <c:pt idx="9">
                  <c:v>0.69</c:v>
                </c:pt>
              </c:numCache>
            </c:numRef>
          </c:val>
          <c:extLst>
            <c:ext xmlns:c16="http://schemas.microsoft.com/office/drawing/2014/chart" uri="{C3380CC4-5D6E-409C-BE32-E72D297353CC}">
              <c16:uniqueId val="{00000005-B03D-4061-B027-FCCBA438B77B}"/>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1.19</c:v>
                </c:pt>
                <c:pt idx="2">
                  <c:v>#N/A</c:v>
                </c:pt>
                <c:pt idx="3">
                  <c:v>1.27</c:v>
                </c:pt>
                <c:pt idx="4">
                  <c:v>#N/A</c:v>
                </c:pt>
                <c:pt idx="5">
                  <c:v>1.31</c:v>
                </c:pt>
                <c:pt idx="6">
                  <c:v>#N/A</c:v>
                </c:pt>
                <c:pt idx="7">
                  <c:v>1.89</c:v>
                </c:pt>
                <c:pt idx="8">
                  <c:v>#N/A</c:v>
                </c:pt>
                <c:pt idx="9">
                  <c:v>2.63</c:v>
                </c:pt>
              </c:numCache>
            </c:numRef>
          </c:val>
          <c:extLst>
            <c:ext xmlns:c16="http://schemas.microsoft.com/office/drawing/2014/chart" uri="{C3380CC4-5D6E-409C-BE32-E72D297353CC}">
              <c16:uniqueId val="{00000006-B03D-4061-B027-FCCBA438B77B}"/>
            </c:ext>
          </c:extLst>
        </c:ser>
        <c:ser>
          <c:idx val="7"/>
          <c:order val="7"/>
          <c:tx>
            <c:strRef>
              <c:f>データシート!$A$34</c:f>
              <c:strCache>
                <c:ptCount val="1"/>
                <c:pt idx="0">
                  <c:v>国民健康保険事業費特別会計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3.4</c:v>
                </c:pt>
                <c:pt idx="2">
                  <c:v>#N/A</c:v>
                </c:pt>
                <c:pt idx="3">
                  <c:v>3.11</c:v>
                </c:pt>
                <c:pt idx="4">
                  <c:v>#N/A</c:v>
                </c:pt>
                <c:pt idx="5">
                  <c:v>2.96</c:v>
                </c:pt>
                <c:pt idx="6">
                  <c:v>#N/A</c:v>
                </c:pt>
                <c:pt idx="7">
                  <c:v>3.22</c:v>
                </c:pt>
                <c:pt idx="8">
                  <c:v>#N/A</c:v>
                </c:pt>
                <c:pt idx="9">
                  <c:v>2.66</c:v>
                </c:pt>
              </c:numCache>
            </c:numRef>
          </c:val>
          <c:extLst>
            <c:ext xmlns:c16="http://schemas.microsoft.com/office/drawing/2014/chart" uri="{C3380CC4-5D6E-409C-BE32-E72D297353CC}">
              <c16:uniqueId val="{00000007-B03D-4061-B027-FCCBA438B77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6.72</c:v>
                </c:pt>
                <c:pt idx="2">
                  <c:v>#N/A</c:v>
                </c:pt>
                <c:pt idx="3">
                  <c:v>6.22</c:v>
                </c:pt>
                <c:pt idx="4">
                  <c:v>#N/A</c:v>
                </c:pt>
                <c:pt idx="5">
                  <c:v>6.56</c:v>
                </c:pt>
                <c:pt idx="6">
                  <c:v>#N/A</c:v>
                </c:pt>
                <c:pt idx="7">
                  <c:v>6.25</c:v>
                </c:pt>
                <c:pt idx="8">
                  <c:v>#N/A</c:v>
                </c:pt>
                <c:pt idx="9">
                  <c:v>7.1</c:v>
                </c:pt>
              </c:numCache>
            </c:numRef>
          </c:val>
          <c:extLst>
            <c:ext xmlns:c16="http://schemas.microsoft.com/office/drawing/2014/chart" uri="{C3380CC4-5D6E-409C-BE32-E72D297353CC}">
              <c16:uniqueId val="{00000008-B03D-4061-B027-FCCBA438B77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7.1</c:v>
                </c:pt>
                <c:pt idx="2">
                  <c:v>#N/A</c:v>
                </c:pt>
                <c:pt idx="3">
                  <c:v>8.09</c:v>
                </c:pt>
                <c:pt idx="4">
                  <c:v>#N/A</c:v>
                </c:pt>
                <c:pt idx="5">
                  <c:v>8.6</c:v>
                </c:pt>
                <c:pt idx="6">
                  <c:v>#N/A</c:v>
                </c:pt>
                <c:pt idx="7">
                  <c:v>8.98</c:v>
                </c:pt>
                <c:pt idx="8">
                  <c:v>#N/A</c:v>
                </c:pt>
                <c:pt idx="9">
                  <c:v>14.2</c:v>
                </c:pt>
              </c:numCache>
            </c:numRef>
          </c:val>
          <c:extLst>
            <c:ext xmlns:c16="http://schemas.microsoft.com/office/drawing/2014/chart" uri="{C3380CC4-5D6E-409C-BE32-E72D297353CC}">
              <c16:uniqueId val="{00000009-B03D-4061-B027-FCCBA438B77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10449</c:v>
                </c:pt>
                <c:pt idx="5">
                  <c:v>10404</c:v>
                </c:pt>
                <c:pt idx="8">
                  <c:v>10378</c:v>
                </c:pt>
                <c:pt idx="11">
                  <c:v>10023</c:v>
                </c:pt>
                <c:pt idx="14">
                  <c:v>9793</c:v>
                </c:pt>
              </c:numCache>
            </c:numRef>
          </c:val>
          <c:extLst>
            <c:ext xmlns:c16="http://schemas.microsoft.com/office/drawing/2014/chart" uri="{C3380CC4-5D6E-409C-BE32-E72D297353CC}">
              <c16:uniqueId val="{00000000-1F19-4036-B017-E7F9A509D83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F19-4036-B017-E7F9A509D83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19</c:v>
                </c:pt>
                <c:pt idx="3">
                  <c:v>18</c:v>
                </c:pt>
                <c:pt idx="6">
                  <c:v>17</c:v>
                </c:pt>
                <c:pt idx="9">
                  <c:v>22</c:v>
                </c:pt>
                <c:pt idx="12">
                  <c:v>119</c:v>
                </c:pt>
              </c:numCache>
            </c:numRef>
          </c:val>
          <c:extLst>
            <c:ext xmlns:c16="http://schemas.microsoft.com/office/drawing/2014/chart" uri="{C3380CC4-5D6E-409C-BE32-E72D297353CC}">
              <c16:uniqueId val="{00000002-1F19-4036-B017-E7F9A509D83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20</c:v>
                </c:pt>
                <c:pt idx="3">
                  <c:v>20</c:v>
                </c:pt>
                <c:pt idx="6">
                  <c:v>20</c:v>
                </c:pt>
                <c:pt idx="9">
                  <c:v>18</c:v>
                </c:pt>
                <c:pt idx="12">
                  <c:v>17</c:v>
                </c:pt>
              </c:numCache>
            </c:numRef>
          </c:val>
          <c:extLst>
            <c:ext xmlns:c16="http://schemas.microsoft.com/office/drawing/2014/chart" uri="{C3380CC4-5D6E-409C-BE32-E72D297353CC}">
              <c16:uniqueId val="{00000003-1F19-4036-B017-E7F9A509D83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3024</c:v>
                </c:pt>
                <c:pt idx="3">
                  <c:v>2782</c:v>
                </c:pt>
                <c:pt idx="6">
                  <c:v>2715</c:v>
                </c:pt>
                <c:pt idx="9">
                  <c:v>2524</c:v>
                </c:pt>
                <c:pt idx="12">
                  <c:v>2542</c:v>
                </c:pt>
              </c:numCache>
            </c:numRef>
          </c:val>
          <c:extLst>
            <c:ext xmlns:c16="http://schemas.microsoft.com/office/drawing/2014/chart" uri="{C3380CC4-5D6E-409C-BE32-E72D297353CC}">
              <c16:uniqueId val="{00000004-1F19-4036-B017-E7F9A509D83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F19-4036-B017-E7F9A509D83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F19-4036-B017-E7F9A509D83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8206</c:v>
                </c:pt>
                <c:pt idx="3">
                  <c:v>8174</c:v>
                </c:pt>
                <c:pt idx="6">
                  <c:v>8100</c:v>
                </c:pt>
                <c:pt idx="9">
                  <c:v>8131</c:v>
                </c:pt>
                <c:pt idx="12">
                  <c:v>8352</c:v>
                </c:pt>
              </c:numCache>
            </c:numRef>
          </c:val>
          <c:extLst>
            <c:ext xmlns:c16="http://schemas.microsoft.com/office/drawing/2014/chart" uri="{C3380CC4-5D6E-409C-BE32-E72D297353CC}">
              <c16:uniqueId val="{00000007-1F19-4036-B017-E7F9A509D83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820</c:v>
                </c:pt>
                <c:pt idx="2">
                  <c:v>#N/A</c:v>
                </c:pt>
                <c:pt idx="3">
                  <c:v>#N/A</c:v>
                </c:pt>
                <c:pt idx="4">
                  <c:v>590</c:v>
                </c:pt>
                <c:pt idx="5">
                  <c:v>#N/A</c:v>
                </c:pt>
                <c:pt idx="6">
                  <c:v>#N/A</c:v>
                </c:pt>
                <c:pt idx="7">
                  <c:v>474</c:v>
                </c:pt>
                <c:pt idx="8">
                  <c:v>#N/A</c:v>
                </c:pt>
                <c:pt idx="9">
                  <c:v>#N/A</c:v>
                </c:pt>
                <c:pt idx="10">
                  <c:v>672</c:v>
                </c:pt>
                <c:pt idx="11">
                  <c:v>#N/A</c:v>
                </c:pt>
                <c:pt idx="12">
                  <c:v>#N/A</c:v>
                </c:pt>
                <c:pt idx="13">
                  <c:v>1237</c:v>
                </c:pt>
                <c:pt idx="14">
                  <c:v>#N/A</c:v>
                </c:pt>
              </c:numCache>
            </c:numRef>
          </c:val>
          <c:smooth val="0"/>
          <c:extLst>
            <c:ext xmlns:c16="http://schemas.microsoft.com/office/drawing/2014/chart" uri="{C3380CC4-5D6E-409C-BE32-E72D297353CC}">
              <c16:uniqueId val="{00000008-1F19-4036-B017-E7F9A509D83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89569</c:v>
                </c:pt>
                <c:pt idx="5">
                  <c:v>88533</c:v>
                </c:pt>
                <c:pt idx="8">
                  <c:v>87731</c:v>
                </c:pt>
                <c:pt idx="11">
                  <c:v>87882</c:v>
                </c:pt>
                <c:pt idx="14">
                  <c:v>88477</c:v>
                </c:pt>
              </c:numCache>
            </c:numRef>
          </c:val>
          <c:extLst>
            <c:ext xmlns:c16="http://schemas.microsoft.com/office/drawing/2014/chart" uri="{C3380CC4-5D6E-409C-BE32-E72D297353CC}">
              <c16:uniqueId val="{00000000-CE08-4FAA-BF78-FEA25BA3EB8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13776</c:v>
                </c:pt>
                <c:pt idx="5">
                  <c:v>14224</c:v>
                </c:pt>
                <c:pt idx="8">
                  <c:v>15469</c:v>
                </c:pt>
                <c:pt idx="11">
                  <c:v>17919</c:v>
                </c:pt>
                <c:pt idx="14">
                  <c:v>22431</c:v>
                </c:pt>
              </c:numCache>
            </c:numRef>
          </c:val>
          <c:extLst>
            <c:ext xmlns:c16="http://schemas.microsoft.com/office/drawing/2014/chart" uri="{C3380CC4-5D6E-409C-BE32-E72D297353CC}">
              <c16:uniqueId val="{00000001-CE08-4FAA-BF78-FEA25BA3EB8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16800</c:v>
                </c:pt>
                <c:pt idx="5">
                  <c:v>16894</c:v>
                </c:pt>
                <c:pt idx="8">
                  <c:v>21476</c:v>
                </c:pt>
                <c:pt idx="11">
                  <c:v>22804</c:v>
                </c:pt>
                <c:pt idx="14">
                  <c:v>25591</c:v>
                </c:pt>
              </c:numCache>
            </c:numRef>
          </c:val>
          <c:extLst>
            <c:ext xmlns:c16="http://schemas.microsoft.com/office/drawing/2014/chart" uri="{C3380CC4-5D6E-409C-BE32-E72D297353CC}">
              <c16:uniqueId val="{00000002-CE08-4FAA-BF78-FEA25BA3EB8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E08-4FAA-BF78-FEA25BA3EB8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E08-4FAA-BF78-FEA25BA3EB8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3902</c:v>
                </c:pt>
                <c:pt idx="3">
                  <c:v>3732</c:v>
                </c:pt>
                <c:pt idx="6">
                  <c:v>2948</c:v>
                </c:pt>
                <c:pt idx="9">
                  <c:v>2739</c:v>
                </c:pt>
                <c:pt idx="12">
                  <c:v>1894</c:v>
                </c:pt>
              </c:numCache>
            </c:numRef>
          </c:val>
          <c:extLst>
            <c:ext xmlns:c16="http://schemas.microsoft.com/office/drawing/2014/chart" uri="{C3380CC4-5D6E-409C-BE32-E72D297353CC}">
              <c16:uniqueId val="{00000005-CE08-4FAA-BF78-FEA25BA3EB8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15686</c:v>
                </c:pt>
                <c:pt idx="3">
                  <c:v>14835</c:v>
                </c:pt>
                <c:pt idx="6">
                  <c:v>14645</c:v>
                </c:pt>
                <c:pt idx="9">
                  <c:v>14775</c:v>
                </c:pt>
                <c:pt idx="12">
                  <c:v>14496</c:v>
                </c:pt>
              </c:numCache>
            </c:numRef>
          </c:val>
          <c:extLst>
            <c:ext xmlns:c16="http://schemas.microsoft.com/office/drawing/2014/chart" uri="{C3380CC4-5D6E-409C-BE32-E72D297353CC}">
              <c16:uniqueId val="{00000006-CE08-4FAA-BF78-FEA25BA3EB8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159</c:v>
                </c:pt>
                <c:pt idx="3">
                  <c:v>128</c:v>
                </c:pt>
                <c:pt idx="6">
                  <c:v>97</c:v>
                </c:pt>
                <c:pt idx="9">
                  <c:v>70</c:v>
                </c:pt>
                <c:pt idx="12">
                  <c:v>43</c:v>
                </c:pt>
              </c:numCache>
            </c:numRef>
          </c:val>
          <c:extLst>
            <c:ext xmlns:c16="http://schemas.microsoft.com/office/drawing/2014/chart" uri="{C3380CC4-5D6E-409C-BE32-E72D297353CC}">
              <c16:uniqueId val="{00000007-CE08-4FAA-BF78-FEA25BA3EB8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28181</c:v>
                </c:pt>
                <c:pt idx="3">
                  <c:v>23851</c:v>
                </c:pt>
                <c:pt idx="6">
                  <c:v>24643</c:v>
                </c:pt>
                <c:pt idx="9">
                  <c:v>24101</c:v>
                </c:pt>
                <c:pt idx="12">
                  <c:v>25268</c:v>
                </c:pt>
              </c:numCache>
            </c:numRef>
          </c:val>
          <c:extLst>
            <c:ext xmlns:c16="http://schemas.microsoft.com/office/drawing/2014/chart" uri="{C3380CC4-5D6E-409C-BE32-E72D297353CC}">
              <c16:uniqueId val="{00000008-CE08-4FAA-BF78-FEA25BA3EB8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45</c:v>
                </c:pt>
                <c:pt idx="3">
                  <c:v>40</c:v>
                </c:pt>
                <c:pt idx="6">
                  <c:v>35</c:v>
                </c:pt>
                <c:pt idx="9">
                  <c:v>30</c:v>
                </c:pt>
                <c:pt idx="12">
                  <c:v>26</c:v>
                </c:pt>
              </c:numCache>
            </c:numRef>
          </c:val>
          <c:extLst>
            <c:ext xmlns:c16="http://schemas.microsoft.com/office/drawing/2014/chart" uri="{C3380CC4-5D6E-409C-BE32-E72D297353CC}">
              <c16:uniqueId val="{00000009-CE08-4FAA-BF78-FEA25BA3EB8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81636</c:v>
                </c:pt>
                <c:pt idx="3">
                  <c:v>86303</c:v>
                </c:pt>
                <c:pt idx="6">
                  <c:v>89566</c:v>
                </c:pt>
                <c:pt idx="9">
                  <c:v>94605</c:v>
                </c:pt>
                <c:pt idx="12">
                  <c:v>100002</c:v>
                </c:pt>
              </c:numCache>
            </c:numRef>
          </c:val>
          <c:extLst>
            <c:ext xmlns:c16="http://schemas.microsoft.com/office/drawing/2014/chart" uri="{C3380CC4-5D6E-409C-BE32-E72D297353CC}">
              <c16:uniqueId val="{0000000A-CE08-4FAA-BF78-FEA25BA3EB8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9464</c:v>
                </c:pt>
                <c:pt idx="2">
                  <c:v>#N/A</c:v>
                </c:pt>
                <c:pt idx="3">
                  <c:v>#N/A</c:v>
                </c:pt>
                <c:pt idx="4">
                  <c:v>9237</c:v>
                </c:pt>
                <c:pt idx="5">
                  <c:v>#N/A</c:v>
                </c:pt>
                <c:pt idx="6">
                  <c:v>#N/A</c:v>
                </c:pt>
                <c:pt idx="7">
                  <c:v>7258</c:v>
                </c:pt>
                <c:pt idx="8">
                  <c:v>#N/A</c:v>
                </c:pt>
                <c:pt idx="9">
                  <c:v>#N/A</c:v>
                </c:pt>
                <c:pt idx="10">
                  <c:v>7716</c:v>
                </c:pt>
                <c:pt idx="11">
                  <c:v>#N/A</c:v>
                </c:pt>
                <c:pt idx="12">
                  <c:v>#N/A</c:v>
                </c:pt>
                <c:pt idx="13">
                  <c:v>5229</c:v>
                </c:pt>
                <c:pt idx="14">
                  <c:v>#N/A</c:v>
                </c:pt>
              </c:numCache>
            </c:numRef>
          </c:val>
          <c:smooth val="0"/>
          <c:extLst>
            <c:ext xmlns:c16="http://schemas.microsoft.com/office/drawing/2014/chart" uri="{C3380CC4-5D6E-409C-BE32-E72D297353CC}">
              <c16:uniqueId val="{0000000B-CE08-4FAA-BF78-FEA25BA3EB8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6561</c:v>
                </c:pt>
                <c:pt idx="1">
                  <c:v>6603</c:v>
                </c:pt>
                <c:pt idx="2">
                  <c:v>6625</c:v>
                </c:pt>
              </c:numCache>
            </c:numRef>
          </c:val>
          <c:extLst>
            <c:ext xmlns:c16="http://schemas.microsoft.com/office/drawing/2014/chart" uri="{C3380CC4-5D6E-409C-BE32-E72D297353CC}">
              <c16:uniqueId val="{00000000-1E59-4E79-BEB8-7D1FEC3DBD9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2756</c:v>
                </c:pt>
                <c:pt idx="1">
                  <c:v>2466</c:v>
                </c:pt>
                <c:pt idx="2">
                  <c:v>4466</c:v>
                </c:pt>
              </c:numCache>
            </c:numRef>
          </c:val>
          <c:extLst>
            <c:ext xmlns:c16="http://schemas.microsoft.com/office/drawing/2014/chart" uri="{C3380CC4-5D6E-409C-BE32-E72D297353CC}">
              <c16:uniqueId val="{00000001-1E59-4E79-BEB8-7D1FEC3DBD9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10844</c:v>
                </c:pt>
                <c:pt idx="1">
                  <c:v>10440</c:v>
                </c:pt>
                <c:pt idx="2">
                  <c:v>10572</c:v>
                </c:pt>
              </c:numCache>
            </c:numRef>
          </c:val>
          <c:extLst>
            <c:ext xmlns:c16="http://schemas.microsoft.com/office/drawing/2014/chart" uri="{C3380CC4-5D6E-409C-BE32-E72D297353CC}">
              <c16:uniqueId val="{00000002-1E59-4E79-BEB8-7D1FEC3DBD9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{F224F468-6694-46C6-AD3C-8AE64E80F360}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DF28-4F46-8761-87B5AD74352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{CCE8A97C-EA7C-4B95-A94D-2192C1DDBEAA}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F28-4F46-8761-87B5AD74352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{40D6CAD9-416C-498B-AD83-430E0BA1B4B9}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F28-4F46-8761-87B5AD74352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{9E367A51-19F6-4569-9044-8C90971BE956}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F28-4F46-8761-87B5AD74352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{4880D500-AE32-42B4-A0B7-6A612950FBA5}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F28-4F46-8761-87B5AD74352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{7C0D362F-7D92-40C2-BF5E-2659AF966FA4}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DF28-4F46-8761-87B5AD74352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{F30EF417-4854-4A4A-8AED-13113A608C5E}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DF28-4F46-8761-87B5AD74352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{E0C47CDD-7350-4A5C-ACFE-F7763427195E}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DF28-4F46-8761-87B5AD74352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{73F90D98-107F-4513-A072-F36C2135F968}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DF28-4F46-8761-87B5AD74352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61</c:v>
                </c:pt>
                <c:pt idx="16">
                  <c:v>63</c:v>
                </c:pt>
                <c:pt idx="24">
                  <c:v>64.5</c:v>
                </c:pt>
                <c:pt idx="32">
                  <c:v>64.8</c:v>
                </c:pt>
              </c:numCache>
            </c:numRef>
          </c:xVal>
          <c:yVal>
            <c:numRef>
              <c:f>公会計指標分析・財政指標組合せ分析表!$BP$51:$DC$51</c:f>
              <c:numCache>
                <c:formatCode>#,##0.0;"▲ "#,##0.0</c:formatCode>
                <c:ptCount val="40"/>
                <c:pt idx="8">
                  <c:v>18.2</c:v>
                </c:pt>
                <c:pt idx="16">
                  <c:v>14.3</c:v>
                </c:pt>
                <c:pt idx="24">
                  <c:v>14.7</c:v>
                </c:pt>
                <c:pt idx="32">
                  <c:v>9.5</c:v>
                </c:pt>
              </c:numCache>
            </c:numRef>
          </c:yVal>
          <c:smooth val="0"/>
          <c:extLst>
            <c:ext xmlns:c16="http://schemas.microsoft.com/office/drawing/2014/chart" uri="{C3380CC4-5D6E-409C-BE32-E72D297353CC}">
              <c16:uniqueId val="{00000009-DF28-4F46-8761-87B5AD74352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{427A2B5C-DB82-40DE-9B84-A306D5462331}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DF28-4F46-8761-87B5AD74352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{23F544EE-C30F-488F-8F65-5C7A2C3BE5C7}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F28-4F46-8761-87B5AD74352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{6352A8F7-3E97-44C2-B4BC-5C18286BD8DC}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F28-4F46-8761-87B5AD74352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{8DDEA1EB-4B4D-4B64-AD18-D952795E7F20}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F28-4F46-8761-87B5AD74352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{C3A69CE9-D6BB-49E1-97A3-2419B86B0B59}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F28-4F46-8761-87B5AD74352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{35BB1D65-2854-4EBE-AC27-F2C28108FAB3}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DF28-4F46-8761-87B5AD74352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{6F5335F6-2D8F-4C2B-A3EA-364541D6524D}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DF28-4F46-8761-87B5AD74352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{95103608-24FC-463E-BBCA-6ED1142CEC44}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DF28-4F46-8761-87B5AD74352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{DDFCBE3B-8E4D-4C8A-8987-56B321597ED3}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DF28-4F46-8761-87B5AD74352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61.1</c:v>
                </c:pt>
                <c:pt idx="16">
                  <c:v>61.9</c:v>
                </c:pt>
                <c:pt idx="24">
                  <c:v>62.7</c:v>
                </c:pt>
                <c:pt idx="32">
                  <c:v>63.9</c:v>
                </c:pt>
              </c:numCache>
            </c:numRef>
          </c:xVal>
          <c:yVal>
            <c:numRef>
              <c:f>公会計指標分析・財政指標組合せ分析表!$BP$55:$DC$55</c:f>
              <c:numCache>
                <c:formatCode>#,##0.0;"▲ "#,##0.0</c:formatCode>
                <c:ptCount val="40"/>
                <c:pt idx="8">
                  <c:v>34</c:v>
                </c:pt>
                <c:pt idx="16">
                  <c:v>33.9</c:v>
                </c:pt>
                <c:pt idx="24">
                  <c:v>31.5</c:v>
                </c:pt>
                <c:pt idx="32">
                  <c:v>23.4</c:v>
                </c:pt>
              </c:numCache>
            </c:numRef>
          </c:yVal>
          <c:smooth val="0"/>
          <c:extLst>
            <c:ext xmlns:c16="http://schemas.microsoft.com/office/drawing/2014/chart" uri="{C3380CC4-5D6E-409C-BE32-E72D297353CC}">
              <c16:uniqueId val="{00000013-DF28-4F46-8761-87B5AD743524}"/>
            </c:ext>
          </c:extLst>
        </c:ser>
        <c:dLbls>
          <c:showLegendKey val="0"/>
          <c:showVal val="1"/>
          <c:showCatName val="0"/>
          <c:showSerName val="0"/>
          <c:showPercent val="0"/>
          <c:showBubbleSize val="0"/>
        </c:dLbls>
        <c:axId val="46179840"/>
        <c:axId val="46181760"/>
      </c:scatterChart>
      <c:valAx>
        <c:axId val="46179840"/>
        <c:scaling>
          <c:orientation val="maxMin"/>
          <c:max val="66"/>
          <c:min val="6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{B4B9650D-E015-4187-A3A5-A4707BA09273}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20CA-4F70-8D7B-1A09037093C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{FB2BFF07-D4B1-4691-A92D-DA9C4EA251BB}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0CA-4F70-8D7B-1A09037093C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{D9847E64-A3D1-4C2F-A731-973C24E42F34}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0CA-4F70-8D7B-1A09037093C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{CD7CA810-5D04-4F3E-90B2-7374FFC1069C}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0CA-4F70-8D7B-1A09037093C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{BF207FA6-BC7D-4206-B635-E537D3F28926}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0CA-4F70-8D7B-1A09037093CB}"/>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{06166279-6F73-4A21-BFAE-D7E98EAFFE56}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20CA-4F70-8D7B-1A09037093CB}"/>
                </c:ext>
              </c:extLst>
            </c:dLbl>
            <c:dLbl>
              <c:idx val="16"/>
              <c:layout>
                <c:manualLayout>
                  <c:x val="0"/>
                  <c:y val="-1.502492967017766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{AEFC5DF7-D98B-411F-BB23-3088E6EDF701}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20CA-4F70-8D7B-1A09037093CB}"/>
                </c:ext>
              </c:extLst>
            </c:dLbl>
            <c:dLbl>
              <c:idx val="24"/>
              <c:layout>
                <c:manualLayout>
                  <c:x val="0"/>
                  <c:y val="1.5025272157746995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{0BDC559D-8485-4AEF-824A-FD6FD28B4133}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20CA-4F70-8D7B-1A09037093CB}"/>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{AD0C5EC8-7B67-47A3-B8B6-E2148572C732}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20CA-4F70-8D7B-1A09037093C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c:v>
                </c:pt>
                <c:pt idx="8">
                  <c:v>1.1000000000000001</c:v>
                </c:pt>
                <c:pt idx="16">
                  <c:v>1.2</c:v>
                </c:pt>
                <c:pt idx="24">
                  <c:v>1.1000000000000001</c:v>
                </c:pt>
                <c:pt idx="32">
                  <c:v>1.4</c:v>
                </c:pt>
              </c:numCache>
            </c:numRef>
          </c:xVal>
          <c:yVal>
            <c:numRef>
              <c:f>公会計指標分析・財政指標組合せ分析表!$BP$73:$DC$73</c:f>
              <c:numCache>
                <c:formatCode>#,##0.0;"▲ "#,##0.0</c:formatCode>
                <c:ptCount val="40"/>
                <c:pt idx="0">
                  <c:v>19.3</c:v>
                </c:pt>
                <c:pt idx="8">
                  <c:v>18.2</c:v>
                </c:pt>
                <c:pt idx="16">
                  <c:v>14.3</c:v>
                </c:pt>
                <c:pt idx="24">
                  <c:v>14.7</c:v>
                </c:pt>
                <c:pt idx="32">
                  <c:v>9.5</c:v>
                </c:pt>
              </c:numCache>
            </c:numRef>
          </c:yVal>
          <c:smooth val="0"/>
          <c:extLst>
            <c:ext xmlns:c16="http://schemas.microsoft.com/office/drawing/2014/chart" uri="{C3380CC4-5D6E-409C-BE32-E72D297353CC}">
              <c16:uniqueId val="{00000009-20CA-4F70-8D7B-1A09037093C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{923C4DFE-3535-45A3-B735-C292216DC829}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20CA-4F70-8D7B-1A09037093C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{EAB92053-A64A-4AEA-A8FD-65A17DFD44B3}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0CA-4F70-8D7B-1A09037093C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{849EC0DC-8750-4C33-AB30-9089C857493C}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0CA-4F70-8D7B-1A09037093C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{8796BCD7-BD83-42A5-8AB4-F0F95E59E30E}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0CA-4F70-8D7B-1A09037093C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{8AA08EC3-5B33-4BA1-AAD1-234E181B5644}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0CA-4F70-8D7B-1A09037093CB}"/>
                </c:ext>
              </c:extLst>
            </c:dLbl>
            <c:dLbl>
              <c:idx val="8"/>
              <c:layout>
                <c:manualLayout>
                  <c:x val="-3.2988839265201846E-2"/>
                  <c:y val="-4.446978471916354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{AFD3599F-988A-47DD-8437-DFB48CA339CC}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20CA-4F70-8D7B-1A09037093CB}"/>
                </c:ext>
              </c:extLst>
            </c:dLbl>
            <c:dLbl>
              <c:idx val="16"/>
              <c:layout>
                <c:manualLayout>
                  <c:x val="-3.0279495078984402E-2"/>
                  <c:y val="-8.0363509456424273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{F7BF2FEE-3971-4123-B582-B74768ADBAF8}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20CA-4F70-8D7B-1A09037093CB}"/>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{D6A77A62-36E0-4BC1-923E-8E711274D0F2}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20CA-4F70-8D7B-1A09037093CB}"/>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{4314C5F9-2658-45FA-A1A9-EEBFEC0F786C}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20CA-4F70-8D7B-1A09037093C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3.6</c:v>
                </c:pt>
                <c:pt idx="8">
                  <c:v>5.9</c:v>
                </c:pt>
                <c:pt idx="16">
                  <c:v>5.7</c:v>
                </c:pt>
                <c:pt idx="24">
                  <c:v>5.4</c:v>
                </c:pt>
                <c:pt idx="32">
                  <c:v>5.2</c:v>
                </c:pt>
              </c:numCache>
            </c:numRef>
          </c:xVal>
          <c:yVal>
            <c:numRef>
              <c:f>公会計指標分析・財政指標組合せ分析表!$BP$77:$DC$77</c:f>
              <c:numCache>
                <c:formatCode>#,##0.0;"▲ "#,##0.0</c:formatCode>
                <c:ptCount val="40"/>
                <c:pt idx="0">
                  <c:v>17.399999999999999</c:v>
                </c:pt>
                <c:pt idx="8">
                  <c:v>34</c:v>
                </c:pt>
                <c:pt idx="16">
                  <c:v>33.9</c:v>
                </c:pt>
                <c:pt idx="24">
                  <c:v>31.5</c:v>
                </c:pt>
                <c:pt idx="32">
                  <c:v>23.4</c:v>
                </c:pt>
              </c:numCache>
            </c:numRef>
          </c:yVal>
          <c:smooth val="0"/>
          <c:extLst>
            <c:ext xmlns:c16="http://schemas.microsoft.com/office/drawing/2014/chart" uri="{C3380CC4-5D6E-409C-BE32-E72D297353CC}">
              <c16:uniqueId val="{00000013-20CA-4F70-8D7B-1A09037093CB}"/>
            </c:ext>
          </c:extLst>
        </c:ser>
        <c:dLbls>
          <c:showLegendKey val="0"/>
          <c:showVal val="1"/>
          <c:showCatName val="0"/>
          <c:showSerName val="0"/>
          <c:showPercent val="0"/>
          <c:showBubbleSize val="0"/>
        </c:dLbls>
        <c:axId val="84219776"/>
        <c:axId val="84234240"/>
      </c:scatterChart>
      <c:valAx>
        <c:axId val="84219776"/>
        <c:scaling>
          <c:orientation val="maxMin"/>
          <c:max val="7"/>
          <c:min val="0"/>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69F8AD63-2292-4952-8485-9FC515AB6FEC}"/>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5CC96B16-26C0-42CA-BE8A-8DB723C4FAE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福島県福島市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元利償還金の増加に加え、分子から控除される基準財政需要額算入額の減少により、実質公債費比率の分子は約</a:t>
          </a:r>
          <a:r>
            <a:rPr kumimoji="1" lang="en-US" altLang="ja-JP" sz="1400">
              <a:latin typeface="ＭＳ ゴシック" pitchFamily="49" charset="-128"/>
              <a:ea typeface="ＭＳ ゴシック" pitchFamily="49" charset="-128"/>
            </a:rPr>
            <a:t>5.7</a:t>
          </a:r>
          <a:r>
            <a:rPr kumimoji="1" lang="ja-JP" altLang="en-US" sz="1400">
              <a:latin typeface="ＭＳ ゴシック" pitchFamily="49" charset="-128"/>
              <a:ea typeface="ＭＳ ゴシック" pitchFamily="49" charset="-128"/>
            </a:rPr>
            <a:t>億円増加した。</a:t>
          </a:r>
        </a:p>
        <a:p>
          <a:r>
            <a:rPr kumimoji="1" lang="ja-JP" altLang="en-US" sz="1400">
              <a:latin typeface="ＭＳ ゴシック" pitchFamily="49" charset="-128"/>
              <a:ea typeface="ＭＳ ゴシック" pitchFamily="49" charset="-128"/>
            </a:rPr>
            <a:t>　今後も、財政措置の手厚い市債の活用を原則とするなど、実質的な財政負担の軽減を図っていく。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福島県福島市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地方債の現在高は約</a:t>
          </a:r>
          <a:r>
            <a:rPr kumimoji="1" lang="en-US" altLang="ja-JP" sz="1400">
              <a:latin typeface="ＭＳ ゴシック" pitchFamily="49" charset="-128"/>
              <a:ea typeface="ＭＳ ゴシック" pitchFamily="49" charset="-128"/>
            </a:rPr>
            <a:t>5.4</a:t>
          </a:r>
          <a:r>
            <a:rPr kumimoji="1" lang="ja-JP" altLang="en-US" sz="1400">
              <a:latin typeface="ＭＳ ゴシック" pitchFamily="49" charset="-128"/>
              <a:ea typeface="ＭＳ ゴシック" pitchFamily="49" charset="-128"/>
            </a:rPr>
            <a:t>億円増加したが、原子力損害賠償金等を充当可能基金へ積立てたことや、都市計画税の元金償還金への充当率上昇等により充当可能特定歳入が増加したため、将来負担比率の分子は約</a:t>
          </a:r>
          <a:r>
            <a:rPr kumimoji="1" lang="en-US" altLang="ja-JP" sz="1400">
              <a:latin typeface="ＭＳ ゴシック" pitchFamily="49" charset="-128"/>
              <a:ea typeface="ＭＳ ゴシック" pitchFamily="49" charset="-128"/>
            </a:rPr>
            <a:t>24.9</a:t>
          </a:r>
          <a:r>
            <a:rPr kumimoji="1" lang="ja-JP" altLang="en-US" sz="1400">
              <a:latin typeface="ＭＳ ゴシック" pitchFamily="49" charset="-128"/>
              <a:ea typeface="ＭＳ ゴシック" pitchFamily="49" charset="-128"/>
            </a:rPr>
            <a:t>億円減少した。</a:t>
          </a:r>
        </a:p>
        <a:p>
          <a:r>
            <a:rPr kumimoji="1" lang="ja-JP" altLang="en-US" sz="1400">
              <a:latin typeface="ＭＳ ゴシック" pitchFamily="49" charset="-128"/>
              <a:ea typeface="ＭＳ ゴシック" pitchFamily="49" charset="-128"/>
            </a:rPr>
            <a:t>　今後も、市債の適正な運用を図り、健全な財政運営に努める。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福島県福島市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衛生施設やスポーツ施設の整備に対して基金を活用する一方、資産売却や寄附金等により、積立て原資も増加した。加えて、増嵩する公債費の財源として活用するため減債基金への積み立てを行ったことから、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今後も、公共施設の整備や、多様化・複雑化する行政ニーズに対応するための新たな財政需要の発生が見込まれることから、引き続き基金の有効活用を図っていく。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庁舎整備基金：庁舎の増改築等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公共施設建設基金：公共施設の建設等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環境基金：環境の保全・美化、廃棄物の減量化事業、環境関連施設の整備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長寿社会福祉基金：高齢者の保健福祉の増進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文化施設整備基金：文化施設の建設等</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公共施設建設基金：市有財産の売払収入相当額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環境基金：資源物売払収入の一部及び売電収入の相当額約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億円を積み立てた一方で、新最終処分場等の環境衛生施設の整備等のため約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文化施設整備基金：音楽堂の改修費等のため約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万円を取り崩したことによる減</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庁舎整備基金：（仮称）市民センター整備事業に活用する予定である。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年度以降、建設事業費に充当するため繰入れを行う予定。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公共施設建設基金：公共施設の再編整備に活用する予定である。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年度以降、支所等の建設事業費に充当するため繰入れを行う予定。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年度間の財源調整のため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億円繰り入れを行った一方、前年度繰越金から同額の積立て等を行ったため。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事務事業の見直し、定員管理と給与の適正化、民間委託や指定管理者制度の活用等により、財政調整基金に依存しない健全な財政運営に努めつつ、標準財政規模の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％を目安に、各年度における前年度繰越金等の状況を踏まえて積立てを行っていく。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年度は繰入れを行わず、前年度繰越金や原子力損害賠償金から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億円の積み立てを行ったため。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年度は繰入れを行わなかったが、今後も福島駅東口再開発事業や市民センター整備事業等の起債充当事業が続くことから、将来の公債費負担に備え計画的な運用を図っていく。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59EDD4B-832C-46A0-B5C2-C3A845FCBF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1BFC1B5-58D3-4136-86C9-BF5B6EFDD2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889C9AB8-15DB-44DB-B9A2-8E691C013A08}"/>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7D090087-C8C8-45A0-A69E-54D447A90986}"/>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79253AC1-648C-41FC-BB0C-0BCAAA45A23A}"/>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DB1D89A5-D375-476B-9F7E-40939F78AEB7}"/>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福島県福島市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911CF6A7-4DC1-4F0D-9BDE-12DBDEE5B655}"/>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A4906743-B68E-49CA-AB30-6EE514312074}"/>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44F94D79-4542-4B04-88B1-56BDCA817052}"/>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58A2142F-DFE0-4405-A64E-94582C9679AC}"/>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D0FC1196-B381-44A0-916D-F3D91A0465E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BDB17DD7-10EA-4776-8497-02B9B17B338C}"/>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273,348
271,541
767.72
143,827,662
133,255,557
8,544,541
62,017,428
100,096,813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2E4CEDBC-F50B-4538-8C73-605C2C072AEF}"/>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4A9F497D-3834-4CAF-9EFC-9A3C93C23DB2}"/>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DF39758A-DE73-4EA2-BAFA-0E145FF9654A}"/>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58BEFC7F-FE4E-450E-B2DE-E44537D4EE0A}"/>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7C1966B7-DBFE-41C8-BFD0-7277C9BE5657}"/>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46800E6F-0A7B-42E7-B3E2-12053BA48D2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1DF58150-B2D4-4516-A23C-5848731CE45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F15DF0C9-7E2F-406A-BC95-95CB9710735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F0C87B71-5E7E-4F1A-A15C-5EE0CA217CB4}"/>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D7D21AE6-C16C-4BF5-B6DE-0057CDEB556E}"/>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A91380C7-CA2C-440F-9A97-C2BF7D62D40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78A89C16-082C-494F-9812-41BF707A88DC}"/>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522408C1-D6D7-4E27-BB7A-A4BA1DB0E748}"/>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E831131F-F763-4E97-AB74-7C3959DCE3DF}"/>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3511B615-663B-40CA-8C60-4324A8AF1CCA}"/>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655A5C6C-EE0C-4577-9BF3-EE5DC2D4A0A8}"/>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5943151D-BE58-4964-99B3-A4F137DD58C3}"/>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2FFFD8B6-3E4B-411B-9EBD-C417ADE57442}"/>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84186603-8114-4D49-B2F9-27A2B6D7DAAC}"/>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D76F3277-F7CC-4F8D-A895-7BE44F78C5E3}"/>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529ED9AD-EC09-4A06-846A-050868E029AF}"/>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3443EA10-666A-47F4-A3DA-14ED3324786C}"/>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D306A1B-5065-43A2-86F0-0EEC7742C9A9}"/>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75976F19-E27A-4E34-B3BC-BB4EDF7468EC}"/>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DAEB87A3-15F6-425B-B615-70890660421A}"/>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4D73EEE9-23B8-4FF9-9303-0C564289E0D7}"/>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E273DDB0-35EE-4339-B3A5-E0D960A5A1D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132E33B8-46D7-4CF1-802D-8678FA65D741}"/>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13CCDA36-571D-4A07-AB04-E7EEE2248711}"/>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31404CF1-DBB1-45E4-9ECC-6609D057C0FE}"/>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1499B392-A020-45DF-9B0C-85C998B807D2}"/>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EDC5CC9A-8ADD-4F42-8A4B-0911F51D6713}"/>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977D95D2-C848-433A-9F8F-0931E56BA6D4}"/>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C9B102AA-2413-426E-A70C-B12AE856122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E5071CA3-ACDA-4B49-A929-7123A075157E}"/>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令和３年度は、ふくしま支援学校、道の駅ふくしま、大舘山一般廃棄物最終処分場の整備等により資産額の増加があったものの、減価償却累計額の増加がそれを上回ったため、有形固定資産減価償却率も</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％増加した。類似団体平均よりも上回っており、本市施設の老朽化の度合いが進行していることを意味している。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8DC7AB27-2A1A-4BC3-B500-777033CADD16}"/>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7523183-0B2F-4B43-B74A-AD8F80C181B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46A35923-47AF-4D0F-B9AF-703515F45BD8}"/>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2C4DFF79-CCDC-4653-878F-6D36E18C4B0F}"/>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B4891AB0-5700-4BC6-9A75-1DFA72646BCD}"/>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25836B43-AAE4-4B60-A7D3-9C57DC1A8E95}"/>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C807B6F2-FDAF-4C82-A23E-7C7163657571}"/>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7FF7C8EE-410E-48CB-8573-3947C0E00F21}"/>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2AA0839B-D2BC-4667-8195-C8A909780D3D}"/>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CB93A5A1-3203-46B9-9A70-2F2D2F24EEFD}"/>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8AC1C3E0-CF3F-46AA-A16C-DAC42BED83F4}"/>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CAE5ACBC-EDF5-4B8F-B851-BDCABBEDA79E}"/>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6EB07361-0C73-4C1C-B49F-F5C32F323E3D}"/>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E91B91D1-B423-4641-A956-7D023639915D}"/>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723725A2-4C9B-4E77-8007-5D747D5C3DD1}"/>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F204E895-BAF8-4859-B5A8-6382A8B24135}"/>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82973</xdr:rowOff>
    </xdr:to>
    <xdr:cxnSp macro="">
      <xdr:nvCxnSpPr>
        <xdr:cNvPr id="65" name="直線コネクタ 64">
          <a:extLst>
            <a:ext uri="{FF2B5EF4-FFF2-40B4-BE49-F238E27FC236}">
              <a16:creationId xmlns:a16="http://schemas.microsoft.com/office/drawing/2014/main" id="{8593C071-B37B-48BA-85E4-F14DCEFC68EE}"/>
            </a:ext>
          </a:extLst>
        </xdr:cNvPr>
        <xdr:cNvCxnSpPr/>
      </xdr:nvCxnSpPr>
      <xdr:spPr>
        <a:xfrm flipV="1">
          <a:off x="4760595" y="5363210"/>
          <a:ext cx="1270" cy="1320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66" name="有形固定資産減価償却率最小値テキスト">
          <a:extLst>
            <a:ext uri="{FF2B5EF4-FFF2-40B4-BE49-F238E27FC236}">
              <a16:creationId xmlns:a16="http://schemas.microsoft.com/office/drawing/2014/main" id="{5D7198C1-A920-4865-86CC-606B167A5612}"/>
            </a:ext>
          </a:extLst>
        </xdr:cNvPr>
        <xdr:cNvSpPr txBox="1"/>
      </xdr:nvSpPr>
      <xdr:spPr>
        <a:xfrm>
          <a:off x="4813300" y="6687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67" name="直線コネクタ 66">
          <a:extLst>
            <a:ext uri="{FF2B5EF4-FFF2-40B4-BE49-F238E27FC236}">
              <a16:creationId xmlns:a16="http://schemas.microsoft.com/office/drawing/2014/main" id="{67A63FCC-FEEC-41D0-BA07-9EACA4A1C664}"/>
            </a:ext>
          </a:extLst>
        </xdr:cNvPr>
        <xdr:cNvCxnSpPr/>
      </xdr:nvCxnSpPr>
      <xdr:spPr>
        <a:xfrm>
          <a:off x="4673600" y="668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8" name="有形固定資産減価償却率最大値テキスト">
          <a:extLst>
            <a:ext uri="{FF2B5EF4-FFF2-40B4-BE49-F238E27FC236}">
              <a16:creationId xmlns:a16="http://schemas.microsoft.com/office/drawing/2014/main" id="{379F338F-690D-4F24-824A-BF015F240A07}"/>
            </a:ext>
          </a:extLst>
        </xdr:cNvPr>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a:extLst>
            <a:ext uri="{FF2B5EF4-FFF2-40B4-BE49-F238E27FC236}">
              <a16:creationId xmlns:a16="http://schemas.microsoft.com/office/drawing/2014/main" id="{2E2CB151-0E4F-477C-A3D3-C4A4EDA5C508}"/>
            </a:ext>
          </a:extLst>
        </xdr:cNvPr>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58437</xdr:rowOff>
    </xdr:from>
    <xdr:ext cx="405111" cy="259045"/>
    <xdr:sp macro="" textlink="">
      <xdr:nvSpPr>
        <xdr:cNvPr id="70" name="有形固定資産減価償却率平均値テキスト">
          <a:extLst>
            <a:ext uri="{FF2B5EF4-FFF2-40B4-BE49-F238E27FC236}">
              <a16:creationId xmlns:a16="http://schemas.microsoft.com/office/drawing/2014/main" id="{2AF8CEC0-8063-4653-A191-D173E4DD4A58}"/>
            </a:ext>
          </a:extLst>
        </xdr:cNvPr>
        <xdr:cNvSpPr txBox="1"/>
      </xdr:nvSpPr>
      <xdr:spPr>
        <a:xfrm>
          <a:off x="4813300" y="5973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35560</xdr:rowOff>
    </xdr:from>
    <xdr:to>
      <xdr:col>23</xdr:col>
      <xdr:colOff>136525</xdr:colOff>
      <xdr:row>31</xdr:row>
      <xdr:rowOff>137160</xdr:rowOff>
    </xdr:to>
    <xdr:sp macro="" textlink="">
      <xdr:nvSpPr>
        <xdr:cNvPr id="71" name="フローチャート: 判断 70">
          <a:extLst>
            <a:ext uri="{FF2B5EF4-FFF2-40B4-BE49-F238E27FC236}">
              <a16:creationId xmlns:a16="http://schemas.microsoft.com/office/drawing/2014/main" id="{2CB44D4B-5872-4DFB-9537-48A48AE64C23}"/>
            </a:ext>
          </a:extLst>
        </xdr:cNvPr>
        <xdr:cNvSpPr/>
      </xdr:nvSpPr>
      <xdr:spPr>
        <a:xfrm>
          <a:off x="4711700" y="61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163830</xdr:rowOff>
    </xdr:from>
    <xdr:to>
      <xdr:col>19</xdr:col>
      <xdr:colOff>187325</xdr:colOff>
      <xdr:row>31</xdr:row>
      <xdr:rowOff>93980</xdr:rowOff>
    </xdr:to>
    <xdr:sp macro="" textlink="">
      <xdr:nvSpPr>
        <xdr:cNvPr id="72" name="フローチャート: 判断 71">
          <a:extLst>
            <a:ext uri="{FF2B5EF4-FFF2-40B4-BE49-F238E27FC236}">
              <a16:creationId xmlns:a16="http://schemas.microsoft.com/office/drawing/2014/main" id="{154B6AAB-3B3F-44B6-A2D6-4B3B775C4C35}"/>
            </a:ext>
          </a:extLst>
        </xdr:cNvPr>
        <xdr:cNvSpPr/>
      </xdr:nvSpPr>
      <xdr:spPr>
        <a:xfrm>
          <a:off x="4000500" y="607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73" name="フローチャート: 判断 72">
          <a:extLst>
            <a:ext uri="{FF2B5EF4-FFF2-40B4-BE49-F238E27FC236}">
              <a16:creationId xmlns:a16="http://schemas.microsoft.com/office/drawing/2014/main" id="{BCE783CD-E813-40D1-A81D-868245256BDE}"/>
            </a:ext>
          </a:extLst>
        </xdr:cNvPr>
        <xdr:cNvSpPr/>
      </xdr:nvSpPr>
      <xdr:spPr>
        <a:xfrm>
          <a:off x="3238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106257</xdr:rowOff>
    </xdr:from>
    <xdr:to>
      <xdr:col>11</xdr:col>
      <xdr:colOff>187325</xdr:colOff>
      <xdr:row>31</xdr:row>
      <xdr:rowOff>36407</xdr:rowOff>
    </xdr:to>
    <xdr:sp macro="" textlink="">
      <xdr:nvSpPr>
        <xdr:cNvPr id="74" name="フローチャート: 判断 73">
          <a:extLst>
            <a:ext uri="{FF2B5EF4-FFF2-40B4-BE49-F238E27FC236}">
              <a16:creationId xmlns:a16="http://schemas.microsoft.com/office/drawing/2014/main" id="{A39DF63A-0E7B-4897-B15C-165782B17895}"/>
            </a:ext>
          </a:extLst>
        </xdr:cNvPr>
        <xdr:cNvSpPr/>
      </xdr:nvSpPr>
      <xdr:spPr>
        <a:xfrm>
          <a:off x="2476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75" name="フローチャート: 判断 74">
          <a:extLst>
            <a:ext uri="{FF2B5EF4-FFF2-40B4-BE49-F238E27FC236}">
              <a16:creationId xmlns:a16="http://schemas.microsoft.com/office/drawing/2014/main" id="{3ADF4297-1DE7-4879-9BDC-C48594A24418}"/>
            </a:ext>
          </a:extLst>
        </xdr:cNvPr>
        <xdr:cNvSpPr/>
      </xdr:nvSpPr>
      <xdr:spPr>
        <a:xfrm>
          <a:off x="1714500" y="594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C8D1BB6E-3EDD-4DB9-9088-1CD21E7C4449}"/>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46F9B584-B64F-45D3-9322-602A7E510C48}"/>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955CFB-07B9-4945-B8D2-92F0C762857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D4258B9F-D496-42C3-B450-AB97F600BE7D}"/>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B9891829-32AF-4377-8D4C-5E5069A6941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81" name="楕円 80">
          <a:extLst>
            <a:ext uri="{FF2B5EF4-FFF2-40B4-BE49-F238E27FC236}">
              <a16:creationId xmlns:a16="http://schemas.microsoft.com/office/drawing/2014/main" id="{E7D8C140-E8DA-4DD8-9602-F4A694D354DD}"/>
            </a:ext>
          </a:extLst>
        </xdr:cNvPr>
        <xdr:cNvSpPr/>
      </xdr:nvSpPr>
      <xdr:spPr>
        <a:xfrm>
          <a:off x="47117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46372</xdr:rowOff>
    </xdr:from>
    <xdr:ext cx="405111" cy="259045"/>
    <xdr:sp macro="" textlink="">
      <xdr:nvSpPr>
        <xdr:cNvPr id="82" name="有形固定資産減価償却率該当値テキスト">
          <a:extLst>
            <a:ext uri="{FF2B5EF4-FFF2-40B4-BE49-F238E27FC236}">
              <a16:creationId xmlns:a16="http://schemas.microsoft.com/office/drawing/2014/main" id="{65B4DB69-285C-4E4E-BB67-9924233E61BF}"/>
            </a:ext>
          </a:extLst>
        </xdr:cNvPr>
        <xdr:cNvSpPr txBox="1"/>
      </xdr:nvSpPr>
      <xdr:spPr>
        <a:xfrm>
          <a:off x="4813300"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57150</xdr:rowOff>
    </xdr:from>
    <xdr:to>
      <xdr:col>19</xdr:col>
      <xdr:colOff>187325</xdr:colOff>
      <xdr:row>31</xdr:row>
      <xdr:rowOff>158750</xdr:rowOff>
    </xdr:to>
    <xdr:sp macro="" textlink="">
      <xdr:nvSpPr>
        <xdr:cNvPr id="83" name="楕円 82">
          <a:extLst>
            <a:ext uri="{FF2B5EF4-FFF2-40B4-BE49-F238E27FC236}">
              <a16:creationId xmlns:a16="http://schemas.microsoft.com/office/drawing/2014/main" id="{17BEE147-27B8-4E22-A4B0-4C534F764F15}"/>
            </a:ext>
          </a:extLst>
        </xdr:cNvPr>
        <xdr:cNvSpPr/>
      </xdr:nvSpPr>
      <xdr:spPr>
        <a:xfrm>
          <a:off x="4000500" y="614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107950</xdr:rowOff>
    </xdr:from>
    <xdr:to>
      <xdr:col>23</xdr:col>
      <xdr:colOff>85725</xdr:colOff>
      <xdr:row>31</xdr:row>
      <xdr:rowOff>118745</xdr:rowOff>
    </xdr:to>
    <xdr:cxnSp macro="">
      <xdr:nvCxnSpPr>
        <xdr:cNvPr id="84" name="直線コネクタ 83">
          <a:extLst>
            <a:ext uri="{FF2B5EF4-FFF2-40B4-BE49-F238E27FC236}">
              <a16:creationId xmlns:a16="http://schemas.microsoft.com/office/drawing/2014/main" id="{FBB16427-1928-41AA-B31F-BF1DA7537D94}"/>
            </a:ext>
          </a:extLst>
        </xdr:cNvPr>
        <xdr:cNvCxnSpPr/>
      </xdr:nvCxnSpPr>
      <xdr:spPr>
        <a:xfrm>
          <a:off x="4051300" y="6194425"/>
          <a:ext cx="7112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3175</xdr:rowOff>
    </xdr:from>
    <xdr:to>
      <xdr:col>15</xdr:col>
      <xdr:colOff>187325</xdr:colOff>
      <xdr:row>31</xdr:row>
      <xdr:rowOff>104775</xdr:rowOff>
    </xdr:to>
    <xdr:sp macro="" textlink="">
      <xdr:nvSpPr>
        <xdr:cNvPr id="85" name="楕円 84">
          <a:extLst>
            <a:ext uri="{FF2B5EF4-FFF2-40B4-BE49-F238E27FC236}">
              <a16:creationId xmlns:a16="http://schemas.microsoft.com/office/drawing/2014/main" id="{A240D4F6-0264-4029-8DFA-080E806B95A6}"/>
            </a:ext>
          </a:extLst>
        </xdr:cNvPr>
        <xdr:cNvSpPr/>
      </xdr:nvSpPr>
      <xdr:spPr>
        <a:xfrm>
          <a:off x="32385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53975</xdr:rowOff>
    </xdr:from>
    <xdr:to>
      <xdr:col>19</xdr:col>
      <xdr:colOff>136525</xdr:colOff>
      <xdr:row>31</xdr:row>
      <xdr:rowOff>107950</xdr:rowOff>
    </xdr:to>
    <xdr:cxnSp macro="">
      <xdr:nvCxnSpPr>
        <xdr:cNvPr id="86" name="直線コネクタ 85">
          <a:extLst>
            <a:ext uri="{FF2B5EF4-FFF2-40B4-BE49-F238E27FC236}">
              <a16:creationId xmlns:a16="http://schemas.microsoft.com/office/drawing/2014/main" id="{3AC22900-3F17-4E33-BA02-DA5DF139D1C0}"/>
            </a:ext>
          </a:extLst>
        </xdr:cNvPr>
        <xdr:cNvCxnSpPr/>
      </xdr:nvCxnSpPr>
      <xdr:spPr>
        <a:xfrm>
          <a:off x="3289300" y="6140450"/>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102658</xdr:rowOff>
    </xdr:from>
    <xdr:to>
      <xdr:col>11</xdr:col>
      <xdr:colOff>187325</xdr:colOff>
      <xdr:row>31</xdr:row>
      <xdr:rowOff>32808</xdr:rowOff>
    </xdr:to>
    <xdr:sp macro="" textlink="">
      <xdr:nvSpPr>
        <xdr:cNvPr id="87" name="楕円 86">
          <a:extLst>
            <a:ext uri="{FF2B5EF4-FFF2-40B4-BE49-F238E27FC236}">
              <a16:creationId xmlns:a16="http://schemas.microsoft.com/office/drawing/2014/main" id="{A57292C2-114F-48A0-A55A-92D0DA460C34}"/>
            </a:ext>
          </a:extLst>
        </xdr:cNvPr>
        <xdr:cNvSpPr/>
      </xdr:nvSpPr>
      <xdr:spPr>
        <a:xfrm>
          <a:off x="2476500" y="601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153458</xdr:rowOff>
    </xdr:from>
    <xdr:to>
      <xdr:col>15</xdr:col>
      <xdr:colOff>136525</xdr:colOff>
      <xdr:row>31</xdr:row>
      <xdr:rowOff>53975</xdr:rowOff>
    </xdr:to>
    <xdr:cxnSp macro="">
      <xdr:nvCxnSpPr>
        <xdr:cNvPr id="88" name="直線コネクタ 87">
          <a:extLst>
            <a:ext uri="{FF2B5EF4-FFF2-40B4-BE49-F238E27FC236}">
              <a16:creationId xmlns:a16="http://schemas.microsoft.com/office/drawing/2014/main" id="{DCAC581F-FDD8-4043-8F9D-854289E4839D}"/>
            </a:ext>
          </a:extLst>
        </xdr:cNvPr>
        <xdr:cNvCxnSpPr/>
      </xdr:nvCxnSpPr>
      <xdr:spPr>
        <a:xfrm>
          <a:off x="2527300" y="6068483"/>
          <a:ext cx="762000" cy="7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110507</xdr:rowOff>
    </xdr:from>
    <xdr:ext cx="405111" cy="259045"/>
    <xdr:sp macro="" textlink="">
      <xdr:nvSpPr>
        <xdr:cNvPr id="89" name="n_1aveValue有形固定資産減価償却率">
          <a:extLst>
            <a:ext uri="{FF2B5EF4-FFF2-40B4-BE49-F238E27FC236}">
              <a16:creationId xmlns:a16="http://schemas.microsoft.com/office/drawing/2014/main" id="{95AF4A85-5081-4F20-8D74-1FE745450C24}"/>
            </a:ext>
          </a:extLst>
        </xdr:cNvPr>
        <xdr:cNvSpPr txBox="1"/>
      </xdr:nvSpPr>
      <xdr:spPr>
        <a:xfrm>
          <a:off x="3836044" y="5854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81720</xdr:rowOff>
    </xdr:from>
    <xdr:ext cx="405111" cy="259045"/>
    <xdr:sp macro="" textlink="">
      <xdr:nvSpPr>
        <xdr:cNvPr id="90" name="n_2aveValue有形固定資産減価償却率">
          <a:extLst>
            <a:ext uri="{FF2B5EF4-FFF2-40B4-BE49-F238E27FC236}">
              <a16:creationId xmlns:a16="http://schemas.microsoft.com/office/drawing/2014/main" id="{7116A096-7C26-4421-95D6-4F72F6EBDECD}"/>
            </a:ext>
          </a:extLst>
        </xdr:cNvPr>
        <xdr:cNvSpPr txBox="1"/>
      </xdr:nvSpPr>
      <xdr:spPr>
        <a:xfrm>
          <a:off x="30867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27534</xdr:rowOff>
    </xdr:from>
    <xdr:ext cx="405111" cy="259045"/>
    <xdr:sp macro="" textlink="">
      <xdr:nvSpPr>
        <xdr:cNvPr id="91" name="n_3aveValue有形固定資産減価償却率">
          <a:extLst>
            <a:ext uri="{FF2B5EF4-FFF2-40B4-BE49-F238E27FC236}">
              <a16:creationId xmlns:a16="http://schemas.microsoft.com/office/drawing/2014/main" id="{47B145DC-0384-4820-829A-E8B8DC65F2A3}"/>
            </a:ext>
          </a:extLst>
        </xdr:cNvPr>
        <xdr:cNvSpPr txBox="1"/>
      </xdr:nvSpPr>
      <xdr:spPr>
        <a:xfrm>
          <a:off x="23247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145220</xdr:rowOff>
    </xdr:from>
    <xdr:ext cx="405111" cy="259045"/>
    <xdr:sp macro="" textlink="">
      <xdr:nvSpPr>
        <xdr:cNvPr id="92" name="n_4aveValue有形固定資産減価償却率">
          <a:extLst>
            <a:ext uri="{FF2B5EF4-FFF2-40B4-BE49-F238E27FC236}">
              <a16:creationId xmlns:a16="http://schemas.microsoft.com/office/drawing/2014/main" id="{E2B5268B-A3E8-494B-97E0-962B526FED27}"/>
            </a:ext>
          </a:extLst>
        </xdr:cNvPr>
        <xdr:cNvSpPr txBox="1"/>
      </xdr:nvSpPr>
      <xdr:spPr>
        <a:xfrm>
          <a:off x="1562744" y="571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149877</xdr:rowOff>
    </xdr:from>
    <xdr:ext cx="405111" cy="259045"/>
    <xdr:sp macro="" textlink="">
      <xdr:nvSpPr>
        <xdr:cNvPr id="93" name="n_1mainValue有形固定資産減価償却率">
          <a:extLst>
            <a:ext uri="{FF2B5EF4-FFF2-40B4-BE49-F238E27FC236}">
              <a16:creationId xmlns:a16="http://schemas.microsoft.com/office/drawing/2014/main" id="{4C3397DF-668B-4CB6-8EC9-776788062D78}"/>
            </a:ext>
          </a:extLst>
        </xdr:cNvPr>
        <xdr:cNvSpPr txBox="1"/>
      </xdr:nvSpPr>
      <xdr:spPr>
        <a:xfrm>
          <a:off x="3836044" y="6236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95902</xdr:rowOff>
    </xdr:from>
    <xdr:ext cx="405111" cy="259045"/>
    <xdr:sp macro="" textlink="">
      <xdr:nvSpPr>
        <xdr:cNvPr id="94" name="n_2mainValue有形固定資産減価償却率">
          <a:extLst>
            <a:ext uri="{FF2B5EF4-FFF2-40B4-BE49-F238E27FC236}">
              <a16:creationId xmlns:a16="http://schemas.microsoft.com/office/drawing/2014/main" id="{AA84549E-4AF2-48AE-A7AB-BBE4F057ED5E}"/>
            </a:ext>
          </a:extLst>
        </xdr:cNvPr>
        <xdr:cNvSpPr txBox="1"/>
      </xdr:nvSpPr>
      <xdr:spPr>
        <a:xfrm>
          <a:off x="3086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49335</xdr:rowOff>
    </xdr:from>
    <xdr:ext cx="405111" cy="259045"/>
    <xdr:sp macro="" textlink="">
      <xdr:nvSpPr>
        <xdr:cNvPr id="95" name="n_3mainValue有形固定資産減価償却率">
          <a:extLst>
            <a:ext uri="{FF2B5EF4-FFF2-40B4-BE49-F238E27FC236}">
              <a16:creationId xmlns:a16="http://schemas.microsoft.com/office/drawing/2014/main" id="{6669DAD7-ACF5-4F8B-AED6-50690F529429}"/>
            </a:ext>
          </a:extLst>
        </xdr:cNvPr>
        <xdr:cNvSpPr txBox="1"/>
      </xdr:nvSpPr>
      <xdr:spPr>
        <a:xfrm>
          <a:off x="2324744" y="5792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a16="http://schemas.microsoft.com/office/drawing/2014/main" id="{3D6E6F8D-0C3E-4620-8368-5AD7435385E3}"/>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a:extLst>
            <a:ext uri="{FF2B5EF4-FFF2-40B4-BE49-F238E27FC236}">
              <a16:creationId xmlns:a16="http://schemas.microsoft.com/office/drawing/2014/main" id="{E15BE178-F36D-4091-999B-46F48AB68CA1}"/>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a:extLst>
            <a:ext uri="{FF2B5EF4-FFF2-40B4-BE49-F238E27FC236}">
              <a16:creationId xmlns:a16="http://schemas.microsoft.com/office/drawing/2014/main" id="{853ECB5C-55A9-4269-9EB8-9C1260A4CCBD}"/>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id="{9DD4A087-77CD-46D2-B841-0062F37A5333}"/>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id="{83918D21-0AF2-48C0-AC97-21D90ED94E61}"/>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a:extLst>
            <a:ext uri="{FF2B5EF4-FFF2-40B4-BE49-F238E27FC236}">
              <a16:creationId xmlns:a16="http://schemas.microsoft.com/office/drawing/2014/main" id="{AC1294E0-5232-451C-9A17-3256CBD29B07}"/>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a:extLst>
            <a:ext uri="{FF2B5EF4-FFF2-40B4-BE49-F238E27FC236}">
              <a16:creationId xmlns:a16="http://schemas.microsoft.com/office/drawing/2014/main" id="{77835BD4-9142-4B9A-9033-A732EB5B327D}"/>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a:extLst>
            <a:ext uri="{FF2B5EF4-FFF2-40B4-BE49-F238E27FC236}">
              <a16:creationId xmlns:a16="http://schemas.microsoft.com/office/drawing/2014/main" id="{35591D0F-C885-435A-9C58-E68FFA8CB20B}"/>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a:extLst>
            <a:ext uri="{FF2B5EF4-FFF2-40B4-BE49-F238E27FC236}">
              <a16:creationId xmlns:a16="http://schemas.microsoft.com/office/drawing/2014/main" id="{1EC05417-9F4C-4A25-A56C-2BB9EA56D673}"/>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a16="http://schemas.microsoft.com/office/drawing/2014/main" id="{B41E7597-4A30-485C-8849-012441C7FE73}"/>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a16="http://schemas.microsoft.com/office/drawing/2014/main" id="{043A7052-8320-49AB-B94B-38C60D9B137F}"/>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a16="http://schemas.microsoft.com/office/drawing/2014/main" id="{4B6C8026-C752-4294-A6FC-3FEED55DE6FA}"/>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a:extLst>
            <a:ext uri="{FF2B5EF4-FFF2-40B4-BE49-F238E27FC236}">
              <a16:creationId xmlns:a16="http://schemas.microsoft.com/office/drawing/2014/main" id="{199CEBC9-51C2-4BDA-82FE-85876059A77F}"/>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債務償還比率は前年度から</a:t>
          </a:r>
          <a:r>
            <a:rPr kumimoji="1" lang="en-US" altLang="ja-JP" sz="1100" baseline="0">
              <a:latin typeface="ＭＳ Ｐゴシック" panose="020B0600070205080204" pitchFamily="50" charset="-128"/>
              <a:ea typeface="ＭＳ Ｐゴシック" panose="020B0600070205080204" pitchFamily="50" charset="-128"/>
            </a:rPr>
            <a:t>144.6</a:t>
          </a:r>
          <a:r>
            <a:rPr kumimoji="1" lang="ja-JP" altLang="en-US" sz="1100" baseline="0">
              <a:latin typeface="ＭＳ Ｐゴシック" panose="020B0600070205080204" pitchFamily="50" charset="-128"/>
              <a:ea typeface="ＭＳ Ｐゴシック" panose="020B0600070205080204" pitchFamily="50" charset="-128"/>
            </a:rPr>
            <a:t>％減少した。</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これは、法人市民税等の減少による基準財政収入額の減に伴い、分母となる臨財債発行可能額が増加したことによるものであり、類似団体においても同様の変動が見られる。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引き続き類似団体平均を下回っているものの、今後は福島駅東口地区市街地再開発事業等の大型事業を控え、地方債残高の増大による将来負担額の増加に伴い、債務償還比率も上昇することが見込まれる。</a:t>
          </a:r>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a:extLst>
            <a:ext uri="{FF2B5EF4-FFF2-40B4-BE49-F238E27FC236}">
              <a16:creationId xmlns:a16="http://schemas.microsoft.com/office/drawing/2014/main" id="{6154B527-CC1D-421E-9102-CB5BCC4F4BB3}"/>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a16="http://schemas.microsoft.com/office/drawing/2014/main" id="{698EAD72-5EA7-4F68-B370-DE3CF3C2051B}"/>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a:extLst>
            <a:ext uri="{FF2B5EF4-FFF2-40B4-BE49-F238E27FC236}">
              <a16:creationId xmlns:a16="http://schemas.microsoft.com/office/drawing/2014/main" id="{0E0DBA44-2A17-4177-9604-36A94B211A63}"/>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2" name="直線コネクタ 111">
          <a:extLst>
            <a:ext uri="{FF2B5EF4-FFF2-40B4-BE49-F238E27FC236}">
              <a16:creationId xmlns:a16="http://schemas.microsoft.com/office/drawing/2014/main" id="{D4E03868-8AE3-474D-9D67-CD2F85699699}"/>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3" name="テキスト ボックス 112">
          <a:extLst>
            <a:ext uri="{FF2B5EF4-FFF2-40B4-BE49-F238E27FC236}">
              <a16:creationId xmlns:a16="http://schemas.microsoft.com/office/drawing/2014/main" id="{17F30C15-5168-412A-91E1-A65321AEAC87}"/>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4" name="直線コネクタ 113">
          <a:extLst>
            <a:ext uri="{FF2B5EF4-FFF2-40B4-BE49-F238E27FC236}">
              <a16:creationId xmlns:a16="http://schemas.microsoft.com/office/drawing/2014/main" id="{FB4D4E00-DF59-4325-A530-49D4A88AD1C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5" name="テキスト ボックス 114">
          <a:extLst>
            <a:ext uri="{FF2B5EF4-FFF2-40B4-BE49-F238E27FC236}">
              <a16:creationId xmlns:a16="http://schemas.microsoft.com/office/drawing/2014/main" id="{AD0B53E5-CFD2-4965-8E61-AF20584C3BCC}"/>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6" name="直線コネクタ 115">
          <a:extLst>
            <a:ext uri="{FF2B5EF4-FFF2-40B4-BE49-F238E27FC236}">
              <a16:creationId xmlns:a16="http://schemas.microsoft.com/office/drawing/2014/main" id="{A79CE4E2-677C-4A26-81A7-333542E8BCC5}"/>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7" name="テキスト ボックス 116">
          <a:extLst>
            <a:ext uri="{FF2B5EF4-FFF2-40B4-BE49-F238E27FC236}">
              <a16:creationId xmlns:a16="http://schemas.microsoft.com/office/drawing/2014/main" id="{3755CF0C-B90D-441B-95CC-A2564000C5C9}"/>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8" name="直線コネクタ 117">
          <a:extLst>
            <a:ext uri="{FF2B5EF4-FFF2-40B4-BE49-F238E27FC236}">
              <a16:creationId xmlns:a16="http://schemas.microsoft.com/office/drawing/2014/main" id="{05ED6769-FEFD-43CE-8327-F890AC0CA02D}"/>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9" name="テキスト ボックス 118">
          <a:extLst>
            <a:ext uri="{FF2B5EF4-FFF2-40B4-BE49-F238E27FC236}">
              <a16:creationId xmlns:a16="http://schemas.microsoft.com/office/drawing/2014/main" id="{287C6618-C812-49DE-848C-3B940C9F3A8E}"/>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0" name="直線コネクタ 119">
          <a:extLst>
            <a:ext uri="{FF2B5EF4-FFF2-40B4-BE49-F238E27FC236}">
              <a16:creationId xmlns:a16="http://schemas.microsoft.com/office/drawing/2014/main" id="{802627A8-90BE-4572-A780-396D8DA1308E}"/>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1" name="テキスト ボックス 120">
          <a:extLst>
            <a:ext uri="{FF2B5EF4-FFF2-40B4-BE49-F238E27FC236}">
              <a16:creationId xmlns:a16="http://schemas.microsoft.com/office/drawing/2014/main" id="{076A0618-950C-4033-88BA-279617119C1B}"/>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2" name="直線コネクタ 121">
          <a:extLst>
            <a:ext uri="{FF2B5EF4-FFF2-40B4-BE49-F238E27FC236}">
              <a16:creationId xmlns:a16="http://schemas.microsoft.com/office/drawing/2014/main" id="{369C008E-2A59-47C8-A4D5-BD89A03C8001}"/>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3" name="テキスト ボックス 122">
          <a:extLst>
            <a:ext uri="{FF2B5EF4-FFF2-40B4-BE49-F238E27FC236}">
              <a16:creationId xmlns:a16="http://schemas.microsoft.com/office/drawing/2014/main" id="{D9351B25-395A-4D6F-B72D-F2C2B936E2DD}"/>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a:extLst>
            <a:ext uri="{FF2B5EF4-FFF2-40B4-BE49-F238E27FC236}">
              <a16:creationId xmlns:a16="http://schemas.microsoft.com/office/drawing/2014/main" id="{63DE143C-5C96-4A69-B890-A0B3CBE84F5C}"/>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85393E78-6112-4585-8BEE-E437A242F7A7}"/>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35</xdr:row>
      <xdr:rowOff>18805</xdr:rowOff>
    </xdr:to>
    <xdr:cxnSp macro="">
      <xdr:nvCxnSpPr>
        <xdr:cNvPr id="126" name="直線コネクタ 125">
          <a:extLst>
            <a:ext uri="{FF2B5EF4-FFF2-40B4-BE49-F238E27FC236}">
              <a16:creationId xmlns:a16="http://schemas.microsoft.com/office/drawing/2014/main" id="{31548F36-CA6B-4883-8F5A-B86EA269A138}"/>
            </a:ext>
          </a:extLst>
        </xdr:cNvPr>
        <xdr:cNvCxnSpPr/>
      </xdr:nvCxnSpPr>
      <xdr:spPr>
        <a:xfrm flipV="1">
          <a:off x="14793595" y="5261428"/>
          <a:ext cx="1269" cy="1529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22632</xdr:rowOff>
    </xdr:from>
    <xdr:ext cx="469744" cy="259045"/>
    <xdr:sp macro="" textlink="">
      <xdr:nvSpPr>
        <xdr:cNvPr id="127" name="債務償還比率最小値テキスト">
          <a:extLst>
            <a:ext uri="{FF2B5EF4-FFF2-40B4-BE49-F238E27FC236}">
              <a16:creationId xmlns:a16="http://schemas.microsoft.com/office/drawing/2014/main" id="{6EC1A172-8B87-4FD6-A5AD-6B8FB2633B0A}"/>
            </a:ext>
          </a:extLst>
        </xdr:cNvPr>
        <xdr:cNvSpPr txBox="1"/>
      </xdr:nvSpPr>
      <xdr:spPr>
        <a:xfrm>
          <a:off x="14846300" y="679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18805</xdr:rowOff>
    </xdr:from>
    <xdr:to>
      <xdr:col>76</xdr:col>
      <xdr:colOff>111125</xdr:colOff>
      <xdr:row>35</xdr:row>
      <xdr:rowOff>18805</xdr:rowOff>
    </xdr:to>
    <xdr:cxnSp macro="">
      <xdr:nvCxnSpPr>
        <xdr:cNvPr id="128" name="直線コネクタ 127">
          <a:extLst>
            <a:ext uri="{FF2B5EF4-FFF2-40B4-BE49-F238E27FC236}">
              <a16:creationId xmlns:a16="http://schemas.microsoft.com/office/drawing/2014/main" id="{07A66963-09A8-40DD-A6FF-B4A87CF948DB}"/>
            </a:ext>
          </a:extLst>
        </xdr:cNvPr>
        <xdr:cNvCxnSpPr/>
      </xdr:nvCxnSpPr>
      <xdr:spPr>
        <a:xfrm>
          <a:off x="14706600" y="67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9" name="債務償還比率最大値テキスト">
          <a:extLst>
            <a:ext uri="{FF2B5EF4-FFF2-40B4-BE49-F238E27FC236}">
              <a16:creationId xmlns:a16="http://schemas.microsoft.com/office/drawing/2014/main" id="{DDDC6378-6ADA-4207-981D-A46B1EFA2CBE}"/>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0" name="直線コネクタ 129">
          <a:extLst>
            <a:ext uri="{FF2B5EF4-FFF2-40B4-BE49-F238E27FC236}">
              <a16:creationId xmlns:a16="http://schemas.microsoft.com/office/drawing/2014/main" id="{366DD349-69CE-4401-B412-AC46F5CDF444}"/>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54201</xdr:rowOff>
    </xdr:from>
    <xdr:ext cx="469744" cy="259045"/>
    <xdr:sp macro="" textlink="">
      <xdr:nvSpPr>
        <xdr:cNvPr id="131" name="債務償還比率平均値テキスト">
          <a:extLst>
            <a:ext uri="{FF2B5EF4-FFF2-40B4-BE49-F238E27FC236}">
              <a16:creationId xmlns:a16="http://schemas.microsoft.com/office/drawing/2014/main" id="{3DC7E19E-D942-4DC2-8463-5C59CEAC43FA}"/>
            </a:ext>
          </a:extLst>
        </xdr:cNvPr>
        <xdr:cNvSpPr txBox="1"/>
      </xdr:nvSpPr>
      <xdr:spPr>
        <a:xfrm>
          <a:off x="14846300" y="59692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75774</xdr:rowOff>
    </xdr:from>
    <xdr:to>
      <xdr:col>76</xdr:col>
      <xdr:colOff>73025</xdr:colOff>
      <xdr:row>31</xdr:row>
      <xdr:rowOff>5924</xdr:rowOff>
    </xdr:to>
    <xdr:sp macro="" textlink="">
      <xdr:nvSpPr>
        <xdr:cNvPr id="132" name="フローチャート: 判断 131">
          <a:extLst>
            <a:ext uri="{FF2B5EF4-FFF2-40B4-BE49-F238E27FC236}">
              <a16:creationId xmlns:a16="http://schemas.microsoft.com/office/drawing/2014/main" id="{0130AEC9-6BE3-46BB-9BAB-09343DD0F70C}"/>
            </a:ext>
          </a:extLst>
        </xdr:cNvPr>
        <xdr:cNvSpPr/>
      </xdr:nvSpPr>
      <xdr:spPr>
        <a:xfrm>
          <a:off x="14744700" y="599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138267</xdr:rowOff>
    </xdr:from>
    <xdr:to>
      <xdr:col>72</xdr:col>
      <xdr:colOff>123825</xdr:colOff>
      <xdr:row>32</xdr:row>
      <xdr:rowOff>68417</xdr:rowOff>
    </xdr:to>
    <xdr:sp macro="" textlink="">
      <xdr:nvSpPr>
        <xdr:cNvPr id="133" name="フローチャート: 判断 132">
          <a:extLst>
            <a:ext uri="{FF2B5EF4-FFF2-40B4-BE49-F238E27FC236}">
              <a16:creationId xmlns:a16="http://schemas.microsoft.com/office/drawing/2014/main" id="{16E632AA-116C-40E9-B264-D5A3D14D587C}"/>
            </a:ext>
          </a:extLst>
        </xdr:cNvPr>
        <xdr:cNvSpPr/>
      </xdr:nvSpPr>
      <xdr:spPr>
        <a:xfrm>
          <a:off x="14033500" y="622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147365</xdr:rowOff>
    </xdr:from>
    <xdr:to>
      <xdr:col>68</xdr:col>
      <xdr:colOff>123825</xdr:colOff>
      <xdr:row>32</xdr:row>
      <xdr:rowOff>77515</xdr:rowOff>
    </xdr:to>
    <xdr:sp macro="" textlink="">
      <xdr:nvSpPr>
        <xdr:cNvPr id="134" name="フローチャート: 判断 133">
          <a:extLst>
            <a:ext uri="{FF2B5EF4-FFF2-40B4-BE49-F238E27FC236}">
              <a16:creationId xmlns:a16="http://schemas.microsoft.com/office/drawing/2014/main" id="{A3D7CBC7-6F1D-4976-8F66-AAFDA36B4D30}"/>
            </a:ext>
          </a:extLst>
        </xdr:cNvPr>
        <xdr:cNvSpPr/>
      </xdr:nvSpPr>
      <xdr:spPr>
        <a:xfrm>
          <a:off x="13271500" y="623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35" name="フローチャート: 判断 134">
          <a:extLst>
            <a:ext uri="{FF2B5EF4-FFF2-40B4-BE49-F238E27FC236}">
              <a16:creationId xmlns:a16="http://schemas.microsoft.com/office/drawing/2014/main" id="{4C1D7BCC-DA8E-427A-A5C4-3B991D7FA444}"/>
            </a:ext>
          </a:extLst>
        </xdr:cNvPr>
        <xdr:cNvSpPr/>
      </xdr:nvSpPr>
      <xdr:spPr>
        <a:xfrm>
          <a:off x="12509500" y="620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159358</xdr:rowOff>
    </xdr:from>
    <xdr:to>
      <xdr:col>60</xdr:col>
      <xdr:colOff>123825</xdr:colOff>
      <xdr:row>31</xdr:row>
      <xdr:rowOff>89508</xdr:rowOff>
    </xdr:to>
    <xdr:sp macro="" textlink="">
      <xdr:nvSpPr>
        <xdr:cNvPr id="136" name="フローチャート: 判断 135">
          <a:extLst>
            <a:ext uri="{FF2B5EF4-FFF2-40B4-BE49-F238E27FC236}">
              <a16:creationId xmlns:a16="http://schemas.microsoft.com/office/drawing/2014/main" id="{884F3E61-1025-46BB-B0EB-ADF3AEA4A5EE}"/>
            </a:ext>
          </a:extLst>
        </xdr:cNvPr>
        <xdr:cNvSpPr/>
      </xdr:nvSpPr>
      <xdr:spPr>
        <a:xfrm>
          <a:off x="11747500" y="607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5C96DD27-01C0-4CAD-A208-D77EE8622D91}"/>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CB938072-DF80-4337-A260-4338089033C6}"/>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E4B7CEFE-4B26-4D2F-A4D5-91222F00001A}"/>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93B801F3-289F-4120-8E1E-9121506C704C}"/>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FD63C198-0A2B-4FC5-BC29-9AFB825C1DF5}"/>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166570</xdr:rowOff>
    </xdr:from>
    <xdr:to>
      <xdr:col>76</xdr:col>
      <xdr:colOff>73025</xdr:colOff>
      <xdr:row>30</xdr:row>
      <xdr:rowOff>96720</xdr:rowOff>
    </xdr:to>
    <xdr:sp macro="" textlink="">
      <xdr:nvSpPr>
        <xdr:cNvPr id="142" name="楕円 141">
          <a:extLst>
            <a:ext uri="{FF2B5EF4-FFF2-40B4-BE49-F238E27FC236}">
              <a16:creationId xmlns:a16="http://schemas.microsoft.com/office/drawing/2014/main" id="{9BD9A622-45FB-4B79-8A0B-19DC9C815295}"/>
            </a:ext>
          </a:extLst>
        </xdr:cNvPr>
        <xdr:cNvSpPr/>
      </xdr:nvSpPr>
      <xdr:spPr>
        <a:xfrm>
          <a:off x="14744700" y="591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17997</xdr:rowOff>
    </xdr:from>
    <xdr:ext cx="469744" cy="259045"/>
    <xdr:sp macro="" textlink="">
      <xdr:nvSpPr>
        <xdr:cNvPr id="143" name="債務償還比率該当値テキスト">
          <a:extLst>
            <a:ext uri="{FF2B5EF4-FFF2-40B4-BE49-F238E27FC236}">
              <a16:creationId xmlns:a16="http://schemas.microsoft.com/office/drawing/2014/main" id="{EDC0EC3F-DDBA-46C0-B05D-2E9AB527EFE9}"/>
            </a:ext>
          </a:extLst>
        </xdr:cNvPr>
        <xdr:cNvSpPr txBox="1"/>
      </xdr:nvSpPr>
      <xdr:spPr>
        <a:xfrm>
          <a:off x="14846300" y="576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46663</xdr:rowOff>
    </xdr:from>
    <xdr:to>
      <xdr:col>72</xdr:col>
      <xdr:colOff>123825</xdr:colOff>
      <xdr:row>31</xdr:row>
      <xdr:rowOff>148263</xdr:rowOff>
    </xdr:to>
    <xdr:sp macro="" textlink="">
      <xdr:nvSpPr>
        <xdr:cNvPr id="144" name="楕円 143">
          <a:extLst>
            <a:ext uri="{FF2B5EF4-FFF2-40B4-BE49-F238E27FC236}">
              <a16:creationId xmlns:a16="http://schemas.microsoft.com/office/drawing/2014/main" id="{17889D64-96E8-45A2-B667-68857AEEF306}"/>
            </a:ext>
          </a:extLst>
        </xdr:cNvPr>
        <xdr:cNvSpPr/>
      </xdr:nvSpPr>
      <xdr:spPr>
        <a:xfrm>
          <a:off x="14033500" y="613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45920</xdr:rowOff>
    </xdr:from>
    <xdr:to>
      <xdr:col>76</xdr:col>
      <xdr:colOff>22225</xdr:colOff>
      <xdr:row>31</xdr:row>
      <xdr:rowOff>97463</xdr:rowOff>
    </xdr:to>
    <xdr:cxnSp macro="">
      <xdr:nvCxnSpPr>
        <xdr:cNvPr id="145" name="直線コネクタ 144">
          <a:extLst>
            <a:ext uri="{FF2B5EF4-FFF2-40B4-BE49-F238E27FC236}">
              <a16:creationId xmlns:a16="http://schemas.microsoft.com/office/drawing/2014/main" id="{7769D409-CA2B-4A8C-8FC2-04837302E000}"/>
            </a:ext>
          </a:extLst>
        </xdr:cNvPr>
        <xdr:cNvCxnSpPr/>
      </xdr:nvCxnSpPr>
      <xdr:spPr>
        <a:xfrm flipV="1">
          <a:off x="14084300" y="5960945"/>
          <a:ext cx="711200" cy="22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12736</xdr:rowOff>
    </xdr:from>
    <xdr:to>
      <xdr:col>68</xdr:col>
      <xdr:colOff>123825</xdr:colOff>
      <xdr:row>31</xdr:row>
      <xdr:rowOff>114336</xdr:rowOff>
    </xdr:to>
    <xdr:sp macro="" textlink="">
      <xdr:nvSpPr>
        <xdr:cNvPr id="146" name="楕円 145">
          <a:extLst>
            <a:ext uri="{FF2B5EF4-FFF2-40B4-BE49-F238E27FC236}">
              <a16:creationId xmlns:a16="http://schemas.microsoft.com/office/drawing/2014/main" id="{2164CE48-D528-4B1E-A7CE-61D998E55E7C}"/>
            </a:ext>
          </a:extLst>
        </xdr:cNvPr>
        <xdr:cNvSpPr/>
      </xdr:nvSpPr>
      <xdr:spPr>
        <a:xfrm>
          <a:off x="13271500" y="609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63536</xdr:rowOff>
    </xdr:from>
    <xdr:to>
      <xdr:col>72</xdr:col>
      <xdr:colOff>73025</xdr:colOff>
      <xdr:row>31</xdr:row>
      <xdr:rowOff>97463</xdr:rowOff>
    </xdr:to>
    <xdr:cxnSp macro="">
      <xdr:nvCxnSpPr>
        <xdr:cNvPr id="147" name="直線コネクタ 146">
          <a:extLst>
            <a:ext uri="{FF2B5EF4-FFF2-40B4-BE49-F238E27FC236}">
              <a16:creationId xmlns:a16="http://schemas.microsoft.com/office/drawing/2014/main" id="{E1740219-D6A3-43FC-9C95-7A59288DC9AA}"/>
            </a:ext>
          </a:extLst>
        </xdr:cNvPr>
        <xdr:cNvCxnSpPr/>
      </xdr:nvCxnSpPr>
      <xdr:spPr>
        <a:xfrm>
          <a:off x="13322300" y="6150011"/>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17517</xdr:rowOff>
    </xdr:from>
    <xdr:to>
      <xdr:col>64</xdr:col>
      <xdr:colOff>123825</xdr:colOff>
      <xdr:row>31</xdr:row>
      <xdr:rowOff>119117</xdr:rowOff>
    </xdr:to>
    <xdr:sp macro="" textlink="">
      <xdr:nvSpPr>
        <xdr:cNvPr id="148" name="楕円 147">
          <a:extLst>
            <a:ext uri="{FF2B5EF4-FFF2-40B4-BE49-F238E27FC236}">
              <a16:creationId xmlns:a16="http://schemas.microsoft.com/office/drawing/2014/main" id="{FFC5BA5E-CBBB-4EF4-AA14-520ED57D607B}"/>
            </a:ext>
          </a:extLst>
        </xdr:cNvPr>
        <xdr:cNvSpPr/>
      </xdr:nvSpPr>
      <xdr:spPr>
        <a:xfrm>
          <a:off x="12509500" y="610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63536</xdr:rowOff>
    </xdr:from>
    <xdr:to>
      <xdr:col>68</xdr:col>
      <xdr:colOff>73025</xdr:colOff>
      <xdr:row>31</xdr:row>
      <xdr:rowOff>68317</xdr:rowOff>
    </xdr:to>
    <xdr:cxnSp macro="">
      <xdr:nvCxnSpPr>
        <xdr:cNvPr id="149" name="直線コネクタ 148">
          <a:extLst>
            <a:ext uri="{FF2B5EF4-FFF2-40B4-BE49-F238E27FC236}">
              <a16:creationId xmlns:a16="http://schemas.microsoft.com/office/drawing/2014/main" id="{8CD27610-E8B1-44DC-9B42-760CE955CD47}"/>
            </a:ext>
          </a:extLst>
        </xdr:cNvPr>
        <xdr:cNvCxnSpPr/>
      </xdr:nvCxnSpPr>
      <xdr:spPr>
        <a:xfrm flipV="1">
          <a:off x="12560300" y="6150011"/>
          <a:ext cx="762000" cy="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52061</xdr:rowOff>
    </xdr:from>
    <xdr:to>
      <xdr:col>60</xdr:col>
      <xdr:colOff>123825</xdr:colOff>
      <xdr:row>31</xdr:row>
      <xdr:rowOff>153661</xdr:rowOff>
    </xdr:to>
    <xdr:sp macro="" textlink="">
      <xdr:nvSpPr>
        <xdr:cNvPr id="150" name="楕円 149">
          <a:extLst>
            <a:ext uri="{FF2B5EF4-FFF2-40B4-BE49-F238E27FC236}">
              <a16:creationId xmlns:a16="http://schemas.microsoft.com/office/drawing/2014/main" id="{E60B6B34-3E48-48D9-A8D3-E519C22F9161}"/>
            </a:ext>
          </a:extLst>
        </xdr:cNvPr>
        <xdr:cNvSpPr/>
      </xdr:nvSpPr>
      <xdr:spPr>
        <a:xfrm>
          <a:off x="11747500" y="61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68317</xdr:rowOff>
    </xdr:from>
    <xdr:to>
      <xdr:col>64</xdr:col>
      <xdr:colOff>73025</xdr:colOff>
      <xdr:row>31</xdr:row>
      <xdr:rowOff>102861</xdr:rowOff>
    </xdr:to>
    <xdr:cxnSp macro="">
      <xdr:nvCxnSpPr>
        <xdr:cNvPr id="151" name="直線コネクタ 150">
          <a:extLst>
            <a:ext uri="{FF2B5EF4-FFF2-40B4-BE49-F238E27FC236}">
              <a16:creationId xmlns:a16="http://schemas.microsoft.com/office/drawing/2014/main" id="{53AA6F0D-380D-46E0-8754-F743189AEACF}"/>
            </a:ext>
          </a:extLst>
        </xdr:cNvPr>
        <xdr:cNvCxnSpPr/>
      </xdr:nvCxnSpPr>
      <xdr:spPr>
        <a:xfrm flipV="1">
          <a:off x="11798300" y="6154792"/>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59544</xdr:rowOff>
    </xdr:from>
    <xdr:ext cx="469744" cy="259045"/>
    <xdr:sp macro="" textlink="">
      <xdr:nvSpPr>
        <xdr:cNvPr id="152" name="n_1aveValue債務償還比率">
          <a:extLst>
            <a:ext uri="{FF2B5EF4-FFF2-40B4-BE49-F238E27FC236}">
              <a16:creationId xmlns:a16="http://schemas.microsoft.com/office/drawing/2014/main" id="{7BE2BE44-3A85-4C33-885E-CF98C7F5380F}"/>
            </a:ext>
          </a:extLst>
        </xdr:cNvPr>
        <xdr:cNvSpPr txBox="1"/>
      </xdr:nvSpPr>
      <xdr:spPr>
        <a:xfrm>
          <a:off x="13836727" y="631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68642</xdr:rowOff>
    </xdr:from>
    <xdr:ext cx="469744" cy="259045"/>
    <xdr:sp macro="" textlink="">
      <xdr:nvSpPr>
        <xdr:cNvPr id="153" name="n_2aveValue債務償還比率">
          <a:extLst>
            <a:ext uri="{FF2B5EF4-FFF2-40B4-BE49-F238E27FC236}">
              <a16:creationId xmlns:a16="http://schemas.microsoft.com/office/drawing/2014/main" id="{C6E5EDF5-B3C6-422F-A8CF-975EDDA0A1D7}"/>
            </a:ext>
          </a:extLst>
        </xdr:cNvPr>
        <xdr:cNvSpPr txBox="1"/>
      </xdr:nvSpPr>
      <xdr:spPr>
        <a:xfrm>
          <a:off x="13087427" y="632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36103</xdr:rowOff>
    </xdr:from>
    <xdr:ext cx="469744" cy="259045"/>
    <xdr:sp macro="" textlink="">
      <xdr:nvSpPr>
        <xdr:cNvPr id="154" name="n_3aveValue債務償還比率">
          <a:extLst>
            <a:ext uri="{FF2B5EF4-FFF2-40B4-BE49-F238E27FC236}">
              <a16:creationId xmlns:a16="http://schemas.microsoft.com/office/drawing/2014/main" id="{A29A047C-58AB-42E9-8C35-3776850C1F6C}"/>
            </a:ext>
          </a:extLst>
        </xdr:cNvPr>
        <xdr:cNvSpPr txBox="1"/>
      </xdr:nvSpPr>
      <xdr:spPr>
        <a:xfrm>
          <a:off x="12325427" y="629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106035</xdr:rowOff>
    </xdr:from>
    <xdr:ext cx="469744" cy="259045"/>
    <xdr:sp macro="" textlink="">
      <xdr:nvSpPr>
        <xdr:cNvPr id="155" name="n_4aveValue債務償還比率">
          <a:extLst>
            <a:ext uri="{FF2B5EF4-FFF2-40B4-BE49-F238E27FC236}">
              <a16:creationId xmlns:a16="http://schemas.microsoft.com/office/drawing/2014/main" id="{FE0B85BB-F869-48FD-9CB6-1CD27D2B818B}"/>
            </a:ext>
          </a:extLst>
        </xdr:cNvPr>
        <xdr:cNvSpPr txBox="1"/>
      </xdr:nvSpPr>
      <xdr:spPr>
        <a:xfrm>
          <a:off x="11563427" y="5849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164790</xdr:rowOff>
    </xdr:from>
    <xdr:ext cx="469744" cy="259045"/>
    <xdr:sp macro="" textlink="">
      <xdr:nvSpPr>
        <xdr:cNvPr id="156" name="n_1mainValue債務償還比率">
          <a:extLst>
            <a:ext uri="{FF2B5EF4-FFF2-40B4-BE49-F238E27FC236}">
              <a16:creationId xmlns:a16="http://schemas.microsoft.com/office/drawing/2014/main" id="{0248FAC0-4076-4D66-BBA8-CF819CA0D9E8}"/>
            </a:ext>
          </a:extLst>
        </xdr:cNvPr>
        <xdr:cNvSpPr txBox="1"/>
      </xdr:nvSpPr>
      <xdr:spPr>
        <a:xfrm>
          <a:off x="13836727" y="5908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130863</xdr:rowOff>
    </xdr:from>
    <xdr:ext cx="469744" cy="259045"/>
    <xdr:sp macro="" textlink="">
      <xdr:nvSpPr>
        <xdr:cNvPr id="157" name="n_2mainValue債務償還比率">
          <a:extLst>
            <a:ext uri="{FF2B5EF4-FFF2-40B4-BE49-F238E27FC236}">
              <a16:creationId xmlns:a16="http://schemas.microsoft.com/office/drawing/2014/main" id="{C6D84AF1-B0F3-44A5-817B-4CD61AC05592}"/>
            </a:ext>
          </a:extLst>
        </xdr:cNvPr>
        <xdr:cNvSpPr txBox="1"/>
      </xdr:nvSpPr>
      <xdr:spPr>
        <a:xfrm>
          <a:off x="13087427" y="5874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135644</xdr:rowOff>
    </xdr:from>
    <xdr:ext cx="469744" cy="259045"/>
    <xdr:sp macro="" textlink="">
      <xdr:nvSpPr>
        <xdr:cNvPr id="158" name="n_3mainValue債務償還比率">
          <a:extLst>
            <a:ext uri="{FF2B5EF4-FFF2-40B4-BE49-F238E27FC236}">
              <a16:creationId xmlns:a16="http://schemas.microsoft.com/office/drawing/2014/main" id="{A54664BA-BC7B-4E00-9E54-97ABAE49471A}"/>
            </a:ext>
          </a:extLst>
        </xdr:cNvPr>
        <xdr:cNvSpPr txBox="1"/>
      </xdr:nvSpPr>
      <xdr:spPr>
        <a:xfrm>
          <a:off x="12325427" y="587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144788</xdr:rowOff>
    </xdr:from>
    <xdr:ext cx="469744" cy="259045"/>
    <xdr:sp macro="" textlink="">
      <xdr:nvSpPr>
        <xdr:cNvPr id="159" name="n_4mainValue債務償還比率">
          <a:extLst>
            <a:ext uri="{FF2B5EF4-FFF2-40B4-BE49-F238E27FC236}">
              <a16:creationId xmlns:a16="http://schemas.microsoft.com/office/drawing/2014/main" id="{0BDB9883-8CD6-4F8A-9181-EE3531973C52}"/>
            </a:ext>
          </a:extLst>
        </xdr:cNvPr>
        <xdr:cNvSpPr txBox="1"/>
      </xdr:nvSpPr>
      <xdr:spPr>
        <a:xfrm>
          <a:off x="11563427" y="623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a16="http://schemas.microsoft.com/office/drawing/2014/main" id="{FF0C0C06-966B-4395-8949-330EF2AAA461}"/>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a:extLst>
            <a:ext uri="{FF2B5EF4-FFF2-40B4-BE49-F238E27FC236}">
              <a16:creationId xmlns:a16="http://schemas.microsoft.com/office/drawing/2014/main" id="{5CA310E9-9896-4A12-A2FC-612A2781EF3D}"/>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a:extLst>
            <a:ext uri="{FF2B5EF4-FFF2-40B4-BE49-F238E27FC236}">
              <a16:creationId xmlns:a16="http://schemas.microsoft.com/office/drawing/2014/main" id="{F591EFE2-FB6C-4F03-9496-BB2559335BFC}"/>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a:extLst>
            <a:ext uri="{FF2B5EF4-FFF2-40B4-BE49-F238E27FC236}">
              <a16:creationId xmlns:a16="http://schemas.microsoft.com/office/drawing/2014/main" id="{C225D372-A16C-470B-B0A3-44413EA3758A}"/>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a:extLst>
            <a:ext uri="{FF2B5EF4-FFF2-40B4-BE49-F238E27FC236}">
              <a16:creationId xmlns:a16="http://schemas.microsoft.com/office/drawing/2014/main" id="{9BEE839B-A352-4CE2-8D99-1EA0DB9DBA1D}"/>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a:extLst>
            <a:ext uri="{FF2B5EF4-FFF2-40B4-BE49-F238E27FC236}">
              <a16:creationId xmlns:a16="http://schemas.microsoft.com/office/drawing/2014/main" id="{1DF39CF7-C5A2-4EEA-AD24-70378A26E79C}"/>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15BD390-308B-47E0-9A23-69E13C8DC92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0FA0457-86DA-4DC3-9839-C2F39F95563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FDDE7E7-7575-4778-8325-9609169C2BC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5F57723-5203-4D26-9EED-80528DF86CD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福島県福島市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89DE7EE-6EE8-447F-806B-656F2F0F4D1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13A867B-D060-4B66-ACD7-D1F160413BB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8301C18-E5DF-458F-9136-FB8F49CD741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0BB041C-231C-4996-9400-21B7DFD025D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F45EFB2-43EF-4DFE-A6ED-3EED54DB35F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87DCA32-E5A5-4F7C-BE7E-7B7CA059D74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273,348
271,541
767.72
143,827,662
133,255,557
8,544,541
62,017,428
100,096,813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63FF964-744F-4D8D-8670-E020567EBED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629158D-7BC2-41BB-BB7E-D3F10D6C8C1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9513F8A-5F73-4F44-93CD-03DDE9BC971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FFD6BAC-AAB2-4DB2-89EA-D8E0302F8E9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6D5D98A-76EA-402C-9DFD-BEB69864423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D4EF984-24D8-4AFE-8DA9-773AF1DDF96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2759CCD-B4D2-4D5E-9610-7C4E50E0ABA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A181496-774B-4BE6-B302-096CE605DBB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48DE2D6-9A70-4345-B916-6E8DC3AA411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7D8903A-F3FE-4824-93C9-C481319D3CC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AF0B875-D872-44A9-A0C5-1B4EF0AF61F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912AC7C-DB7A-43D7-95E8-993EC342A8F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64F9084-0738-43B1-95C1-16C821E57A3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5FED675-16AF-4ACD-83A6-CB74924F0C4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BBAA766-15E6-470E-96FE-542DBE375C0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53881B6-6B45-4112-9CF5-EEC1E993FB9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4F63099-0A65-4FD8-97AB-6CF7925B231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3B1CD4A-1AE4-4C02-B5A2-35F6A28BA6F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8860921-DD7C-4637-A046-422A4BFB9CA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CB0E94B-1034-49DD-854B-81891AA6383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8A78CD4-188D-4B8E-9C1C-1565F1BE413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7385962-3395-4CE2-B45C-714572A436C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8EFD9F0-954E-4E95-8575-8A79E41B3F7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269E697-D315-4886-BF90-8C6423C4E01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BE2EEC8-A04B-44DA-AFA6-49894713CDE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784F805-1A58-4EC6-B8BF-284D497351D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ADBE54B-C68E-4AA5-B1E2-27890B280D8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FF40E97-C4CE-4C5D-8F38-12C0CF5457B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ECA52DF-1146-4BE3-830F-B03D5BC7C5F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F56C20F-8422-479C-82BA-AC44DF0D5F7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8DF1461-07B9-4D4C-A390-2C53D9D4AF9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C180C76-4242-4654-A8DA-E64B651FACD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C2EB5510-692B-46FE-986E-3ED4942523B8}"/>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8C1AA0DA-492C-4499-B79D-EA8BE35E4656}"/>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F0D5AEF2-41A8-48D7-9211-60954F063AB4}"/>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56F86DB6-BFA3-4DE7-8987-BE6C6BBF4909}"/>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A8B0E397-0CBF-47DE-A7E8-B33C67F6D788}"/>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E0CC1CD3-49E0-4D6B-8900-1B565E54C8E9}"/>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E8693EC9-09AA-4D81-88E0-3DEC5953A1C3}"/>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A91AFFDB-16C3-4696-BDD2-2E77EC571942}"/>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A3EF99C3-B1C4-4B62-BDF2-4FFA1562E2D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DA6BC8DA-8902-4FBD-B92E-AD7E65711465}"/>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B6599A0C-39CF-4614-B2D3-484F7EAA752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16764</xdr:rowOff>
    </xdr:from>
    <xdr:to>
      <xdr:col>24</xdr:col>
      <xdr:colOff>62865</xdr:colOff>
      <xdr:row>41</xdr:row>
      <xdr:rowOff>85344</xdr:rowOff>
    </xdr:to>
    <xdr:cxnSp macro="">
      <xdr:nvCxnSpPr>
        <xdr:cNvPr id="55" name="直線コネクタ 54">
          <a:extLst>
            <a:ext uri="{FF2B5EF4-FFF2-40B4-BE49-F238E27FC236}">
              <a16:creationId xmlns:a16="http://schemas.microsoft.com/office/drawing/2014/main" id="{7C5BB1FE-1F60-4749-87DD-A81BA89F5447}"/>
            </a:ext>
          </a:extLst>
        </xdr:cNvPr>
        <xdr:cNvCxnSpPr/>
      </xdr:nvCxnSpPr>
      <xdr:spPr>
        <a:xfrm flipV="1">
          <a:off x="4634865" y="5674614"/>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89171</xdr:rowOff>
    </xdr:from>
    <xdr:ext cx="405111" cy="259045"/>
    <xdr:sp macro="" textlink="">
      <xdr:nvSpPr>
        <xdr:cNvPr id="56" name="【道路】&#10;有形固定資産減価償却率最小値テキスト">
          <a:extLst>
            <a:ext uri="{FF2B5EF4-FFF2-40B4-BE49-F238E27FC236}">
              <a16:creationId xmlns:a16="http://schemas.microsoft.com/office/drawing/2014/main" id="{F3D0E4D4-8053-4C00-A6C0-A6480A0B1B77}"/>
            </a:ext>
          </a:extLst>
        </xdr:cNvPr>
        <xdr:cNvSpPr txBox="1"/>
      </xdr:nvSpPr>
      <xdr:spPr>
        <a:xfrm>
          <a:off x="4673600" y="711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85344</xdr:rowOff>
    </xdr:from>
    <xdr:to>
      <xdr:col>24</xdr:col>
      <xdr:colOff>152400</xdr:colOff>
      <xdr:row>41</xdr:row>
      <xdr:rowOff>85344</xdr:rowOff>
    </xdr:to>
    <xdr:cxnSp macro="">
      <xdr:nvCxnSpPr>
        <xdr:cNvPr id="57" name="直線コネクタ 56">
          <a:extLst>
            <a:ext uri="{FF2B5EF4-FFF2-40B4-BE49-F238E27FC236}">
              <a16:creationId xmlns:a16="http://schemas.microsoft.com/office/drawing/2014/main" id="{C397C517-A9B0-476F-A270-6CC04C8070B1}"/>
            </a:ext>
          </a:extLst>
        </xdr:cNvPr>
        <xdr:cNvCxnSpPr/>
      </xdr:nvCxnSpPr>
      <xdr:spPr>
        <a:xfrm>
          <a:off x="4546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134891</xdr:rowOff>
    </xdr:from>
    <xdr:ext cx="405111" cy="259045"/>
    <xdr:sp macro="" textlink="">
      <xdr:nvSpPr>
        <xdr:cNvPr id="58" name="【道路】&#10;有形固定資産減価償却率最大値テキスト">
          <a:extLst>
            <a:ext uri="{FF2B5EF4-FFF2-40B4-BE49-F238E27FC236}">
              <a16:creationId xmlns:a16="http://schemas.microsoft.com/office/drawing/2014/main" id="{1008A904-DD23-45B4-AB11-E4E6179933FD}"/>
            </a:ext>
          </a:extLst>
        </xdr:cNvPr>
        <xdr:cNvSpPr txBox="1"/>
      </xdr:nvSpPr>
      <xdr:spPr>
        <a:xfrm>
          <a:off x="4673600" y="5449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16764</xdr:rowOff>
    </xdr:from>
    <xdr:to>
      <xdr:col>24</xdr:col>
      <xdr:colOff>152400</xdr:colOff>
      <xdr:row>33</xdr:row>
      <xdr:rowOff>16764</xdr:rowOff>
    </xdr:to>
    <xdr:cxnSp macro="">
      <xdr:nvCxnSpPr>
        <xdr:cNvPr id="59" name="直線コネクタ 58">
          <a:extLst>
            <a:ext uri="{FF2B5EF4-FFF2-40B4-BE49-F238E27FC236}">
              <a16:creationId xmlns:a16="http://schemas.microsoft.com/office/drawing/2014/main" id="{21FE4BA1-36C1-4038-B143-CB76D5C37EB5}"/>
            </a:ext>
          </a:extLst>
        </xdr:cNvPr>
        <xdr:cNvCxnSpPr/>
      </xdr:nvCxnSpPr>
      <xdr:spPr>
        <a:xfrm>
          <a:off x="4546600" y="567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143273</xdr:rowOff>
    </xdr:from>
    <xdr:ext cx="405111" cy="259045"/>
    <xdr:sp macro="" textlink="">
      <xdr:nvSpPr>
        <xdr:cNvPr id="60" name="【道路】&#10;有形固定資産減価償却率平均値テキスト">
          <a:extLst>
            <a:ext uri="{FF2B5EF4-FFF2-40B4-BE49-F238E27FC236}">
              <a16:creationId xmlns:a16="http://schemas.microsoft.com/office/drawing/2014/main" id="{F9BBC652-FA21-4C62-9438-48E15B8B0B80}"/>
            </a:ext>
          </a:extLst>
        </xdr:cNvPr>
        <xdr:cNvSpPr txBox="1"/>
      </xdr:nvSpPr>
      <xdr:spPr>
        <a:xfrm>
          <a:off x="4673600" y="6315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164846</xdr:rowOff>
    </xdr:from>
    <xdr:to>
      <xdr:col>24</xdr:col>
      <xdr:colOff>114300</xdr:colOff>
      <xdr:row>37</xdr:row>
      <xdr:rowOff>94996</xdr:rowOff>
    </xdr:to>
    <xdr:sp macro="" textlink="">
      <xdr:nvSpPr>
        <xdr:cNvPr id="61" name="フローチャート: 判断 60">
          <a:extLst>
            <a:ext uri="{FF2B5EF4-FFF2-40B4-BE49-F238E27FC236}">
              <a16:creationId xmlns:a16="http://schemas.microsoft.com/office/drawing/2014/main" id="{F420E606-6102-4168-933A-72FB05CD2EE5}"/>
            </a:ext>
          </a:extLst>
        </xdr:cNvPr>
        <xdr:cNvSpPr/>
      </xdr:nvSpPr>
      <xdr:spPr>
        <a:xfrm>
          <a:off x="4584700" y="633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132842</xdr:rowOff>
    </xdr:from>
    <xdr:to>
      <xdr:col>20</xdr:col>
      <xdr:colOff>38100</xdr:colOff>
      <xdr:row>37</xdr:row>
      <xdr:rowOff>62992</xdr:rowOff>
    </xdr:to>
    <xdr:sp macro="" textlink="">
      <xdr:nvSpPr>
        <xdr:cNvPr id="62" name="フローチャート: 判断 61">
          <a:extLst>
            <a:ext uri="{FF2B5EF4-FFF2-40B4-BE49-F238E27FC236}">
              <a16:creationId xmlns:a16="http://schemas.microsoft.com/office/drawing/2014/main" id="{0A017DEA-7214-4097-B0F1-727AEE83A887}"/>
            </a:ext>
          </a:extLst>
        </xdr:cNvPr>
        <xdr:cNvSpPr/>
      </xdr:nvSpPr>
      <xdr:spPr>
        <a:xfrm>
          <a:off x="3746500" y="630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98552</xdr:rowOff>
    </xdr:from>
    <xdr:to>
      <xdr:col>15</xdr:col>
      <xdr:colOff>101600</xdr:colOff>
      <xdr:row>37</xdr:row>
      <xdr:rowOff>28702</xdr:rowOff>
    </xdr:to>
    <xdr:sp macro="" textlink="">
      <xdr:nvSpPr>
        <xdr:cNvPr id="63" name="フローチャート: 判断 62">
          <a:extLst>
            <a:ext uri="{FF2B5EF4-FFF2-40B4-BE49-F238E27FC236}">
              <a16:creationId xmlns:a16="http://schemas.microsoft.com/office/drawing/2014/main" id="{EE677EDC-0727-4BB3-8935-99D2F443896A}"/>
            </a:ext>
          </a:extLst>
        </xdr:cNvPr>
        <xdr:cNvSpPr/>
      </xdr:nvSpPr>
      <xdr:spPr>
        <a:xfrm>
          <a:off x="2857500" y="62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59690</xdr:rowOff>
    </xdr:from>
    <xdr:to>
      <xdr:col>10</xdr:col>
      <xdr:colOff>165100</xdr:colOff>
      <xdr:row>36</xdr:row>
      <xdr:rowOff>161290</xdr:rowOff>
    </xdr:to>
    <xdr:sp macro="" textlink="">
      <xdr:nvSpPr>
        <xdr:cNvPr id="64" name="フローチャート: 判断 63">
          <a:extLst>
            <a:ext uri="{FF2B5EF4-FFF2-40B4-BE49-F238E27FC236}">
              <a16:creationId xmlns:a16="http://schemas.microsoft.com/office/drawing/2014/main" id="{E8945AF7-0EA9-44BF-A89E-50232D297C5C}"/>
            </a:ext>
          </a:extLst>
        </xdr:cNvPr>
        <xdr:cNvSpPr/>
      </xdr:nvSpPr>
      <xdr:spPr>
        <a:xfrm>
          <a:off x="19685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135128</xdr:rowOff>
    </xdr:from>
    <xdr:to>
      <xdr:col>6</xdr:col>
      <xdr:colOff>38100</xdr:colOff>
      <xdr:row>36</xdr:row>
      <xdr:rowOff>65278</xdr:rowOff>
    </xdr:to>
    <xdr:sp macro="" textlink="">
      <xdr:nvSpPr>
        <xdr:cNvPr id="65" name="フローチャート: 判断 64">
          <a:extLst>
            <a:ext uri="{FF2B5EF4-FFF2-40B4-BE49-F238E27FC236}">
              <a16:creationId xmlns:a16="http://schemas.microsoft.com/office/drawing/2014/main" id="{AA92C552-BD26-4046-A03F-6762C7FAB927}"/>
            </a:ext>
          </a:extLst>
        </xdr:cNvPr>
        <xdr:cNvSpPr/>
      </xdr:nvSpPr>
      <xdr:spPr>
        <a:xfrm>
          <a:off x="1079500" y="613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26CA4D0C-537E-4F82-A99F-085D67F0A0A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209344D1-091E-49AB-9B0B-B7DCF3AFCB3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DCF6F10-DB53-4722-B7B1-F7EEC43F502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E6344B1-F9C6-4E27-91FC-5152AA318CE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65FF56A-E0E2-4EA0-AD31-BC02866A145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135128</xdr:rowOff>
    </xdr:from>
    <xdr:to>
      <xdr:col>24</xdr:col>
      <xdr:colOff>114300</xdr:colOff>
      <xdr:row>37</xdr:row>
      <xdr:rowOff>65278</xdr:rowOff>
    </xdr:to>
    <xdr:sp macro="" textlink="">
      <xdr:nvSpPr>
        <xdr:cNvPr id="71" name="楕円 70">
          <a:extLst>
            <a:ext uri="{FF2B5EF4-FFF2-40B4-BE49-F238E27FC236}">
              <a16:creationId xmlns:a16="http://schemas.microsoft.com/office/drawing/2014/main" id="{C5F129A5-5764-44F3-8B2A-26A1514E0B6D}"/>
            </a:ext>
          </a:extLst>
        </xdr:cNvPr>
        <xdr:cNvSpPr/>
      </xdr:nvSpPr>
      <xdr:spPr>
        <a:xfrm>
          <a:off x="4584700" y="630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158005</xdr:rowOff>
    </xdr:from>
    <xdr:ext cx="405111" cy="259045"/>
    <xdr:sp macro="" textlink="">
      <xdr:nvSpPr>
        <xdr:cNvPr id="72" name="【道路】&#10;有形固定資産減価償却率該当値テキスト">
          <a:extLst>
            <a:ext uri="{FF2B5EF4-FFF2-40B4-BE49-F238E27FC236}">
              <a16:creationId xmlns:a16="http://schemas.microsoft.com/office/drawing/2014/main" id="{08C6810E-1910-4EF3-99FA-231B462B3D4A}"/>
            </a:ext>
          </a:extLst>
        </xdr:cNvPr>
        <xdr:cNvSpPr txBox="1"/>
      </xdr:nvSpPr>
      <xdr:spPr>
        <a:xfrm>
          <a:off x="4673600" y="6158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103124</xdr:rowOff>
    </xdr:from>
    <xdr:to>
      <xdr:col>20</xdr:col>
      <xdr:colOff>38100</xdr:colOff>
      <xdr:row>37</xdr:row>
      <xdr:rowOff>33274</xdr:rowOff>
    </xdr:to>
    <xdr:sp macro="" textlink="">
      <xdr:nvSpPr>
        <xdr:cNvPr id="73" name="楕円 72">
          <a:extLst>
            <a:ext uri="{FF2B5EF4-FFF2-40B4-BE49-F238E27FC236}">
              <a16:creationId xmlns:a16="http://schemas.microsoft.com/office/drawing/2014/main" id="{862C1F06-B05A-48E6-9C75-C6BC215623F7}"/>
            </a:ext>
          </a:extLst>
        </xdr:cNvPr>
        <xdr:cNvSpPr/>
      </xdr:nvSpPr>
      <xdr:spPr>
        <a:xfrm>
          <a:off x="3746500" y="627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153924</xdr:rowOff>
    </xdr:from>
    <xdr:to>
      <xdr:col>24</xdr:col>
      <xdr:colOff>63500</xdr:colOff>
      <xdr:row>37</xdr:row>
      <xdr:rowOff>14478</xdr:rowOff>
    </xdr:to>
    <xdr:cxnSp macro="">
      <xdr:nvCxnSpPr>
        <xdr:cNvPr id="74" name="直線コネクタ 73">
          <a:extLst>
            <a:ext uri="{FF2B5EF4-FFF2-40B4-BE49-F238E27FC236}">
              <a16:creationId xmlns:a16="http://schemas.microsoft.com/office/drawing/2014/main" id="{E2809050-F0BF-460B-B109-D4D72B633315}"/>
            </a:ext>
          </a:extLst>
        </xdr:cNvPr>
        <xdr:cNvCxnSpPr/>
      </xdr:nvCxnSpPr>
      <xdr:spPr>
        <a:xfrm>
          <a:off x="3797300" y="632612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57404</xdr:rowOff>
    </xdr:from>
    <xdr:to>
      <xdr:col>15</xdr:col>
      <xdr:colOff>101600</xdr:colOff>
      <xdr:row>36</xdr:row>
      <xdr:rowOff>159004</xdr:rowOff>
    </xdr:to>
    <xdr:sp macro="" textlink="">
      <xdr:nvSpPr>
        <xdr:cNvPr id="75" name="楕円 74">
          <a:extLst>
            <a:ext uri="{FF2B5EF4-FFF2-40B4-BE49-F238E27FC236}">
              <a16:creationId xmlns:a16="http://schemas.microsoft.com/office/drawing/2014/main" id="{F7303788-7724-47A0-A88F-E3062292472F}"/>
            </a:ext>
          </a:extLst>
        </xdr:cNvPr>
        <xdr:cNvSpPr/>
      </xdr:nvSpPr>
      <xdr:spPr>
        <a:xfrm>
          <a:off x="2857500" y="622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108204</xdr:rowOff>
    </xdr:from>
    <xdr:to>
      <xdr:col>19</xdr:col>
      <xdr:colOff>177800</xdr:colOff>
      <xdr:row>36</xdr:row>
      <xdr:rowOff>153924</xdr:rowOff>
    </xdr:to>
    <xdr:cxnSp macro="">
      <xdr:nvCxnSpPr>
        <xdr:cNvPr id="76" name="直線コネクタ 75">
          <a:extLst>
            <a:ext uri="{FF2B5EF4-FFF2-40B4-BE49-F238E27FC236}">
              <a16:creationId xmlns:a16="http://schemas.microsoft.com/office/drawing/2014/main" id="{0447CD4D-BDEE-4A0E-9DBB-915BE7DB916A}"/>
            </a:ext>
          </a:extLst>
        </xdr:cNvPr>
        <xdr:cNvCxnSpPr/>
      </xdr:nvCxnSpPr>
      <xdr:spPr>
        <a:xfrm>
          <a:off x="2908300" y="62804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16256</xdr:rowOff>
    </xdr:from>
    <xdr:to>
      <xdr:col>10</xdr:col>
      <xdr:colOff>165100</xdr:colOff>
      <xdr:row>36</xdr:row>
      <xdr:rowOff>117856</xdr:rowOff>
    </xdr:to>
    <xdr:sp macro="" textlink="">
      <xdr:nvSpPr>
        <xdr:cNvPr id="77" name="楕円 76">
          <a:extLst>
            <a:ext uri="{FF2B5EF4-FFF2-40B4-BE49-F238E27FC236}">
              <a16:creationId xmlns:a16="http://schemas.microsoft.com/office/drawing/2014/main" id="{EDB52EDC-0413-44A0-9801-567614717EB5}"/>
            </a:ext>
          </a:extLst>
        </xdr:cNvPr>
        <xdr:cNvSpPr/>
      </xdr:nvSpPr>
      <xdr:spPr>
        <a:xfrm>
          <a:off x="1968500" y="618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67056</xdr:rowOff>
    </xdr:from>
    <xdr:to>
      <xdr:col>15</xdr:col>
      <xdr:colOff>50800</xdr:colOff>
      <xdr:row>36</xdr:row>
      <xdr:rowOff>108204</xdr:rowOff>
    </xdr:to>
    <xdr:cxnSp macro="">
      <xdr:nvCxnSpPr>
        <xdr:cNvPr id="78" name="直線コネクタ 77">
          <a:extLst>
            <a:ext uri="{FF2B5EF4-FFF2-40B4-BE49-F238E27FC236}">
              <a16:creationId xmlns:a16="http://schemas.microsoft.com/office/drawing/2014/main" id="{52EB9D55-A966-4857-9D72-E08F5B6321D7}"/>
            </a:ext>
          </a:extLst>
        </xdr:cNvPr>
        <xdr:cNvCxnSpPr/>
      </xdr:nvCxnSpPr>
      <xdr:spPr>
        <a:xfrm>
          <a:off x="2019300" y="62392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54119</xdr:rowOff>
    </xdr:from>
    <xdr:ext cx="405111" cy="259045"/>
    <xdr:sp macro="" textlink="">
      <xdr:nvSpPr>
        <xdr:cNvPr id="79" name="n_1aveValue【道路】&#10;有形固定資産減価償却率">
          <a:extLst>
            <a:ext uri="{FF2B5EF4-FFF2-40B4-BE49-F238E27FC236}">
              <a16:creationId xmlns:a16="http://schemas.microsoft.com/office/drawing/2014/main" id="{2FC76A16-73D0-4156-B962-A4362FF145C6}"/>
            </a:ext>
          </a:extLst>
        </xdr:cNvPr>
        <xdr:cNvSpPr txBox="1"/>
      </xdr:nvSpPr>
      <xdr:spPr>
        <a:xfrm>
          <a:off x="3582044" y="639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19829</xdr:rowOff>
    </xdr:from>
    <xdr:ext cx="405111" cy="259045"/>
    <xdr:sp macro="" textlink="">
      <xdr:nvSpPr>
        <xdr:cNvPr id="80" name="n_2aveValue【道路】&#10;有形固定資産減価償却率">
          <a:extLst>
            <a:ext uri="{FF2B5EF4-FFF2-40B4-BE49-F238E27FC236}">
              <a16:creationId xmlns:a16="http://schemas.microsoft.com/office/drawing/2014/main" id="{3E7B4051-AAAC-4706-A32D-5E9E0CC60356}"/>
            </a:ext>
          </a:extLst>
        </xdr:cNvPr>
        <xdr:cNvSpPr txBox="1"/>
      </xdr:nvSpPr>
      <xdr:spPr>
        <a:xfrm>
          <a:off x="2705744" y="636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152417</xdr:rowOff>
    </xdr:from>
    <xdr:ext cx="405111" cy="259045"/>
    <xdr:sp macro="" textlink="">
      <xdr:nvSpPr>
        <xdr:cNvPr id="81" name="n_3aveValue【道路】&#10;有形固定資産減価償却率">
          <a:extLst>
            <a:ext uri="{FF2B5EF4-FFF2-40B4-BE49-F238E27FC236}">
              <a16:creationId xmlns:a16="http://schemas.microsoft.com/office/drawing/2014/main" id="{EF4BE0C3-B928-4770-A381-F4D26079521A}"/>
            </a:ext>
          </a:extLst>
        </xdr:cNvPr>
        <xdr:cNvSpPr txBox="1"/>
      </xdr:nvSpPr>
      <xdr:spPr>
        <a:xfrm>
          <a:off x="1816744" y="632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81805</xdr:rowOff>
    </xdr:from>
    <xdr:ext cx="405111" cy="259045"/>
    <xdr:sp macro="" textlink="">
      <xdr:nvSpPr>
        <xdr:cNvPr id="82" name="n_4aveValue【道路】&#10;有形固定資産減価償却率">
          <a:extLst>
            <a:ext uri="{FF2B5EF4-FFF2-40B4-BE49-F238E27FC236}">
              <a16:creationId xmlns:a16="http://schemas.microsoft.com/office/drawing/2014/main" id="{D5F55FFA-6F80-42D4-9068-FFDF6AB0E209}"/>
            </a:ext>
          </a:extLst>
        </xdr:cNvPr>
        <xdr:cNvSpPr txBox="1"/>
      </xdr:nvSpPr>
      <xdr:spPr>
        <a:xfrm>
          <a:off x="927744" y="591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49801</xdr:rowOff>
    </xdr:from>
    <xdr:ext cx="405111" cy="259045"/>
    <xdr:sp macro="" textlink="">
      <xdr:nvSpPr>
        <xdr:cNvPr id="83" name="n_1mainValue【道路】&#10;有形固定資産減価償却率">
          <a:extLst>
            <a:ext uri="{FF2B5EF4-FFF2-40B4-BE49-F238E27FC236}">
              <a16:creationId xmlns:a16="http://schemas.microsoft.com/office/drawing/2014/main" id="{0B07AF21-7E03-4C89-B5C1-7D51FEAA7547}"/>
            </a:ext>
          </a:extLst>
        </xdr:cNvPr>
        <xdr:cNvSpPr txBox="1"/>
      </xdr:nvSpPr>
      <xdr:spPr>
        <a:xfrm>
          <a:off x="3582044" y="605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4081</xdr:rowOff>
    </xdr:from>
    <xdr:ext cx="405111" cy="259045"/>
    <xdr:sp macro="" textlink="">
      <xdr:nvSpPr>
        <xdr:cNvPr id="84" name="n_2mainValue【道路】&#10;有形固定資産減価償却率">
          <a:extLst>
            <a:ext uri="{FF2B5EF4-FFF2-40B4-BE49-F238E27FC236}">
              <a16:creationId xmlns:a16="http://schemas.microsoft.com/office/drawing/2014/main" id="{5FA1C072-B34B-498F-8509-D04B0D06FC19}"/>
            </a:ext>
          </a:extLst>
        </xdr:cNvPr>
        <xdr:cNvSpPr txBox="1"/>
      </xdr:nvSpPr>
      <xdr:spPr>
        <a:xfrm>
          <a:off x="2705744" y="600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134383</xdr:rowOff>
    </xdr:from>
    <xdr:ext cx="405111" cy="259045"/>
    <xdr:sp macro="" textlink="">
      <xdr:nvSpPr>
        <xdr:cNvPr id="85" name="n_3mainValue【道路】&#10;有形固定資産減価償却率">
          <a:extLst>
            <a:ext uri="{FF2B5EF4-FFF2-40B4-BE49-F238E27FC236}">
              <a16:creationId xmlns:a16="http://schemas.microsoft.com/office/drawing/2014/main" id="{44F3BEE4-522E-4FBD-A55E-3A3E452D11FA}"/>
            </a:ext>
          </a:extLst>
        </xdr:cNvPr>
        <xdr:cNvSpPr txBox="1"/>
      </xdr:nvSpPr>
      <xdr:spPr>
        <a:xfrm>
          <a:off x="1816744" y="596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9FCE5D5F-3F67-4A41-8284-3F3D37B07B7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EA53E7D9-4A1E-46BB-BB4B-89FBB738C10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A442156C-8AC3-4CD1-8C8A-7D8D1A3B05B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17EF7778-C480-4AEC-A4E4-E3461F67BE2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6E8822C2-28BF-42BD-93A9-D25F836A1A7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91EF43F1-0A91-4CC3-B511-A1843327CE4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1D3393D-0868-4880-A8A4-D229BA14A1A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BAC3A042-BF52-40D7-BD20-109B00655C5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0527316A-35B5-4B8A-895C-ED469BB1AD1F}"/>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410F2565-832C-4870-95B3-13A023C2F5C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CC02B889-1763-4B8A-AC25-8C40CF1B8252}"/>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82C3ABD5-30D3-4FCD-8B05-5E0F80E72047}"/>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07027AD6-40FF-4BF9-8233-1CA2D778C1D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a:extLst>
            <a:ext uri="{FF2B5EF4-FFF2-40B4-BE49-F238E27FC236}">
              <a16:creationId xmlns:a16="http://schemas.microsoft.com/office/drawing/2014/main" id="{E5C13DEB-1110-4B09-8603-8C01D20FD351}"/>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B2ED17B4-8EEC-4E3F-9053-F9D804B6736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a:extLst>
            <a:ext uri="{FF2B5EF4-FFF2-40B4-BE49-F238E27FC236}">
              <a16:creationId xmlns:a16="http://schemas.microsoft.com/office/drawing/2014/main" id="{862A67AB-48EF-449F-9A4C-BB855650445E}"/>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76FD675D-2FEC-450D-9323-EAE2CF99F8D3}"/>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a:extLst>
            <a:ext uri="{FF2B5EF4-FFF2-40B4-BE49-F238E27FC236}">
              <a16:creationId xmlns:a16="http://schemas.microsoft.com/office/drawing/2014/main" id="{C75729BD-922D-480D-8D50-2EA8F9BFD0B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BCAF2980-F678-4880-92B9-90FDEE24E3A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a:extLst>
            <a:ext uri="{FF2B5EF4-FFF2-40B4-BE49-F238E27FC236}">
              <a16:creationId xmlns:a16="http://schemas.microsoft.com/office/drawing/2014/main" id="{A5F9AE49-C7AB-4CEA-989C-76012D2278D7}"/>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66000BFC-1A1D-4757-BFEE-D37872F1425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a:extLst>
            <a:ext uri="{FF2B5EF4-FFF2-40B4-BE49-F238E27FC236}">
              <a16:creationId xmlns:a16="http://schemas.microsoft.com/office/drawing/2014/main" id="{84E99A20-DB29-45F9-A63B-D3ECDC1A44C2}"/>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708AB0E1-9634-4B59-BB48-3DC68F59273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85242</xdr:rowOff>
    </xdr:from>
    <xdr:to>
      <xdr:col>54</xdr:col>
      <xdr:colOff>189865</xdr:colOff>
      <xdr:row>42</xdr:row>
      <xdr:rowOff>29883</xdr:rowOff>
    </xdr:to>
    <xdr:cxnSp macro="">
      <xdr:nvCxnSpPr>
        <xdr:cNvPr id="109" name="直線コネクタ 108">
          <a:extLst>
            <a:ext uri="{FF2B5EF4-FFF2-40B4-BE49-F238E27FC236}">
              <a16:creationId xmlns:a16="http://schemas.microsoft.com/office/drawing/2014/main" id="{8C8A753A-7C25-4F1C-9E1F-2B06C590F464}"/>
            </a:ext>
          </a:extLst>
        </xdr:cNvPr>
        <xdr:cNvCxnSpPr/>
      </xdr:nvCxnSpPr>
      <xdr:spPr>
        <a:xfrm flipV="1">
          <a:off x="10476865" y="5743092"/>
          <a:ext cx="0" cy="1487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33710</xdr:rowOff>
    </xdr:from>
    <xdr:ext cx="469744" cy="259045"/>
    <xdr:sp macro="" textlink="">
      <xdr:nvSpPr>
        <xdr:cNvPr id="110" name="【道路】&#10;一人当たり延長最小値テキスト">
          <a:extLst>
            <a:ext uri="{FF2B5EF4-FFF2-40B4-BE49-F238E27FC236}">
              <a16:creationId xmlns:a16="http://schemas.microsoft.com/office/drawing/2014/main" id="{4DDB4F84-F7E3-4EC0-9FDB-C61BE6B32185}"/>
            </a:ext>
          </a:extLst>
        </xdr:cNvPr>
        <xdr:cNvSpPr txBox="1"/>
      </xdr:nvSpPr>
      <xdr:spPr>
        <a:xfrm>
          <a:off x="10515600" y="723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29883</xdr:rowOff>
    </xdr:from>
    <xdr:to>
      <xdr:col>55</xdr:col>
      <xdr:colOff>88900</xdr:colOff>
      <xdr:row>42</xdr:row>
      <xdr:rowOff>29883</xdr:rowOff>
    </xdr:to>
    <xdr:cxnSp macro="">
      <xdr:nvCxnSpPr>
        <xdr:cNvPr id="111" name="直線コネクタ 110">
          <a:extLst>
            <a:ext uri="{FF2B5EF4-FFF2-40B4-BE49-F238E27FC236}">
              <a16:creationId xmlns:a16="http://schemas.microsoft.com/office/drawing/2014/main" id="{FC9ED87F-087F-48D9-BFD7-79B4682B72B3}"/>
            </a:ext>
          </a:extLst>
        </xdr:cNvPr>
        <xdr:cNvCxnSpPr/>
      </xdr:nvCxnSpPr>
      <xdr:spPr>
        <a:xfrm>
          <a:off x="10388600" y="7230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31919</xdr:rowOff>
    </xdr:from>
    <xdr:ext cx="599010" cy="259045"/>
    <xdr:sp macro="" textlink="">
      <xdr:nvSpPr>
        <xdr:cNvPr id="112" name="【道路】&#10;一人当たり延長最大値テキスト">
          <a:extLst>
            <a:ext uri="{FF2B5EF4-FFF2-40B4-BE49-F238E27FC236}">
              <a16:creationId xmlns:a16="http://schemas.microsoft.com/office/drawing/2014/main" id="{B912C202-1C5A-447E-8C11-19CFFA47CEE6}"/>
            </a:ext>
          </a:extLst>
        </xdr:cNvPr>
        <xdr:cNvSpPr txBox="1"/>
      </xdr:nvSpPr>
      <xdr:spPr>
        <a:xfrm>
          <a:off x="10515600" y="551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85242</xdr:rowOff>
    </xdr:from>
    <xdr:to>
      <xdr:col>55</xdr:col>
      <xdr:colOff>88900</xdr:colOff>
      <xdr:row>33</xdr:row>
      <xdr:rowOff>85242</xdr:rowOff>
    </xdr:to>
    <xdr:cxnSp macro="">
      <xdr:nvCxnSpPr>
        <xdr:cNvPr id="113" name="直線コネクタ 112">
          <a:extLst>
            <a:ext uri="{FF2B5EF4-FFF2-40B4-BE49-F238E27FC236}">
              <a16:creationId xmlns:a16="http://schemas.microsoft.com/office/drawing/2014/main" id="{6D04E6F1-633C-4632-BD79-1E56BDB6573C}"/>
            </a:ext>
          </a:extLst>
        </xdr:cNvPr>
        <xdr:cNvCxnSpPr/>
      </xdr:nvCxnSpPr>
      <xdr:spPr>
        <a:xfrm>
          <a:off x="10388600" y="574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45420</xdr:rowOff>
    </xdr:from>
    <xdr:ext cx="469744" cy="259045"/>
    <xdr:sp macro="" textlink="">
      <xdr:nvSpPr>
        <xdr:cNvPr id="114" name="【道路】&#10;一人当たり延長平均値テキスト">
          <a:extLst>
            <a:ext uri="{FF2B5EF4-FFF2-40B4-BE49-F238E27FC236}">
              <a16:creationId xmlns:a16="http://schemas.microsoft.com/office/drawing/2014/main" id="{CB1A0C30-CA07-4137-92C1-7225B70A3784}"/>
            </a:ext>
          </a:extLst>
        </xdr:cNvPr>
        <xdr:cNvSpPr txBox="1"/>
      </xdr:nvSpPr>
      <xdr:spPr>
        <a:xfrm>
          <a:off x="10515600" y="7074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66993</xdr:rowOff>
    </xdr:from>
    <xdr:to>
      <xdr:col>55</xdr:col>
      <xdr:colOff>50800</xdr:colOff>
      <xdr:row>41</xdr:row>
      <xdr:rowOff>168593</xdr:rowOff>
    </xdr:to>
    <xdr:sp macro="" textlink="">
      <xdr:nvSpPr>
        <xdr:cNvPr id="115" name="フローチャート: 判断 114">
          <a:extLst>
            <a:ext uri="{FF2B5EF4-FFF2-40B4-BE49-F238E27FC236}">
              <a16:creationId xmlns:a16="http://schemas.microsoft.com/office/drawing/2014/main" id="{CCA780A8-0E1D-4391-8167-E3D2F9E16073}"/>
            </a:ext>
          </a:extLst>
        </xdr:cNvPr>
        <xdr:cNvSpPr/>
      </xdr:nvSpPr>
      <xdr:spPr>
        <a:xfrm>
          <a:off x="10426700" y="709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67666</xdr:rowOff>
    </xdr:from>
    <xdr:to>
      <xdr:col>50</xdr:col>
      <xdr:colOff>165100</xdr:colOff>
      <xdr:row>41</xdr:row>
      <xdr:rowOff>169266</xdr:rowOff>
    </xdr:to>
    <xdr:sp macro="" textlink="">
      <xdr:nvSpPr>
        <xdr:cNvPr id="116" name="フローチャート: 判断 115">
          <a:extLst>
            <a:ext uri="{FF2B5EF4-FFF2-40B4-BE49-F238E27FC236}">
              <a16:creationId xmlns:a16="http://schemas.microsoft.com/office/drawing/2014/main" id="{5AE50FDF-1D42-4D5E-8CD3-994A66D5D462}"/>
            </a:ext>
          </a:extLst>
        </xdr:cNvPr>
        <xdr:cNvSpPr/>
      </xdr:nvSpPr>
      <xdr:spPr>
        <a:xfrm>
          <a:off x="9588500" y="70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85776</xdr:rowOff>
    </xdr:from>
    <xdr:to>
      <xdr:col>46</xdr:col>
      <xdr:colOff>38100</xdr:colOff>
      <xdr:row>42</xdr:row>
      <xdr:rowOff>15926</xdr:rowOff>
    </xdr:to>
    <xdr:sp macro="" textlink="">
      <xdr:nvSpPr>
        <xdr:cNvPr id="117" name="フローチャート: 判断 116">
          <a:extLst>
            <a:ext uri="{FF2B5EF4-FFF2-40B4-BE49-F238E27FC236}">
              <a16:creationId xmlns:a16="http://schemas.microsoft.com/office/drawing/2014/main" id="{22DDA640-D5EB-4AC8-91D8-C058067C1DFE}"/>
            </a:ext>
          </a:extLst>
        </xdr:cNvPr>
        <xdr:cNvSpPr/>
      </xdr:nvSpPr>
      <xdr:spPr>
        <a:xfrm>
          <a:off x="8699500" y="71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86182</xdr:rowOff>
    </xdr:from>
    <xdr:to>
      <xdr:col>41</xdr:col>
      <xdr:colOff>101600</xdr:colOff>
      <xdr:row>42</xdr:row>
      <xdr:rowOff>16332</xdr:rowOff>
    </xdr:to>
    <xdr:sp macro="" textlink="">
      <xdr:nvSpPr>
        <xdr:cNvPr id="118" name="フローチャート: 判断 117">
          <a:extLst>
            <a:ext uri="{FF2B5EF4-FFF2-40B4-BE49-F238E27FC236}">
              <a16:creationId xmlns:a16="http://schemas.microsoft.com/office/drawing/2014/main" id="{AA1EE9F5-A67A-41A0-BEA6-B9D1281753A2}"/>
            </a:ext>
          </a:extLst>
        </xdr:cNvPr>
        <xdr:cNvSpPr/>
      </xdr:nvSpPr>
      <xdr:spPr>
        <a:xfrm>
          <a:off x="7810500" y="71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105181</xdr:rowOff>
    </xdr:from>
    <xdr:to>
      <xdr:col>36</xdr:col>
      <xdr:colOff>165100</xdr:colOff>
      <xdr:row>42</xdr:row>
      <xdr:rowOff>35331</xdr:rowOff>
    </xdr:to>
    <xdr:sp macro="" textlink="">
      <xdr:nvSpPr>
        <xdr:cNvPr id="119" name="フローチャート: 判断 118">
          <a:extLst>
            <a:ext uri="{FF2B5EF4-FFF2-40B4-BE49-F238E27FC236}">
              <a16:creationId xmlns:a16="http://schemas.microsoft.com/office/drawing/2014/main" id="{95DB7EF4-9749-48E7-A506-2B79BA0863CE}"/>
            </a:ext>
          </a:extLst>
        </xdr:cNvPr>
        <xdr:cNvSpPr/>
      </xdr:nvSpPr>
      <xdr:spPr>
        <a:xfrm>
          <a:off x="6921500" y="713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AC0A062B-ADC1-4014-A53A-E04E4A7FEF8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71AF1BC3-667A-4427-9D48-BAFD1C4B8B7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5E5521CA-191F-4738-A498-CC555A432B6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C63EC23-5E85-40A9-B473-F5D4867423E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46AA7B13-ACF8-4C62-B400-328DC09FB7F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2769</xdr:rowOff>
    </xdr:from>
    <xdr:to>
      <xdr:col>55</xdr:col>
      <xdr:colOff>50800</xdr:colOff>
      <xdr:row>41</xdr:row>
      <xdr:rowOff>104369</xdr:rowOff>
    </xdr:to>
    <xdr:sp macro="" textlink="">
      <xdr:nvSpPr>
        <xdr:cNvPr id="125" name="楕円 124">
          <a:extLst>
            <a:ext uri="{FF2B5EF4-FFF2-40B4-BE49-F238E27FC236}">
              <a16:creationId xmlns:a16="http://schemas.microsoft.com/office/drawing/2014/main" id="{CCBD8DCC-8D28-48D8-93C3-2C548BBCF93B}"/>
            </a:ext>
          </a:extLst>
        </xdr:cNvPr>
        <xdr:cNvSpPr/>
      </xdr:nvSpPr>
      <xdr:spPr>
        <a:xfrm>
          <a:off x="10426700" y="703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25646</xdr:rowOff>
    </xdr:from>
    <xdr:ext cx="534377" cy="259045"/>
    <xdr:sp macro="" textlink="">
      <xdr:nvSpPr>
        <xdr:cNvPr id="126" name="【道路】&#10;一人当たり延長該当値テキスト">
          <a:extLst>
            <a:ext uri="{FF2B5EF4-FFF2-40B4-BE49-F238E27FC236}">
              <a16:creationId xmlns:a16="http://schemas.microsoft.com/office/drawing/2014/main" id="{5BD02008-86B4-48F5-9B45-C1E19C9609DF}"/>
            </a:ext>
          </a:extLst>
        </xdr:cNvPr>
        <xdr:cNvSpPr txBox="1"/>
      </xdr:nvSpPr>
      <xdr:spPr>
        <a:xfrm>
          <a:off x="10515600" y="688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4128</xdr:rowOff>
    </xdr:from>
    <xdr:to>
      <xdr:col>50</xdr:col>
      <xdr:colOff>165100</xdr:colOff>
      <xdr:row>41</xdr:row>
      <xdr:rowOff>105728</xdr:rowOff>
    </xdr:to>
    <xdr:sp macro="" textlink="">
      <xdr:nvSpPr>
        <xdr:cNvPr id="127" name="楕円 126">
          <a:extLst>
            <a:ext uri="{FF2B5EF4-FFF2-40B4-BE49-F238E27FC236}">
              <a16:creationId xmlns:a16="http://schemas.microsoft.com/office/drawing/2014/main" id="{B7ED2866-8450-4496-9024-BF9C6D82C5F9}"/>
            </a:ext>
          </a:extLst>
        </xdr:cNvPr>
        <xdr:cNvSpPr/>
      </xdr:nvSpPr>
      <xdr:spPr>
        <a:xfrm>
          <a:off x="9588500" y="703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53569</xdr:rowOff>
    </xdr:from>
    <xdr:to>
      <xdr:col>55</xdr:col>
      <xdr:colOff>0</xdr:colOff>
      <xdr:row>41</xdr:row>
      <xdr:rowOff>54928</xdr:rowOff>
    </xdr:to>
    <xdr:cxnSp macro="">
      <xdr:nvCxnSpPr>
        <xdr:cNvPr id="128" name="直線コネクタ 127">
          <a:extLst>
            <a:ext uri="{FF2B5EF4-FFF2-40B4-BE49-F238E27FC236}">
              <a16:creationId xmlns:a16="http://schemas.microsoft.com/office/drawing/2014/main" id="{7D86AF5C-3B13-4F9D-93A4-18AF915A5044}"/>
            </a:ext>
          </a:extLst>
        </xdr:cNvPr>
        <xdr:cNvCxnSpPr/>
      </xdr:nvCxnSpPr>
      <xdr:spPr>
        <a:xfrm flipV="1">
          <a:off x="9639300" y="7083019"/>
          <a:ext cx="838200" cy="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5245</xdr:rowOff>
    </xdr:from>
    <xdr:to>
      <xdr:col>46</xdr:col>
      <xdr:colOff>38100</xdr:colOff>
      <xdr:row>41</xdr:row>
      <xdr:rowOff>106845</xdr:rowOff>
    </xdr:to>
    <xdr:sp macro="" textlink="">
      <xdr:nvSpPr>
        <xdr:cNvPr id="129" name="楕円 128">
          <a:extLst>
            <a:ext uri="{FF2B5EF4-FFF2-40B4-BE49-F238E27FC236}">
              <a16:creationId xmlns:a16="http://schemas.microsoft.com/office/drawing/2014/main" id="{A9CCA240-3344-4370-9D28-56DE2FF432C9}"/>
            </a:ext>
          </a:extLst>
        </xdr:cNvPr>
        <xdr:cNvSpPr/>
      </xdr:nvSpPr>
      <xdr:spPr>
        <a:xfrm>
          <a:off x="8699500" y="703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54928</xdr:rowOff>
    </xdr:from>
    <xdr:to>
      <xdr:col>50</xdr:col>
      <xdr:colOff>114300</xdr:colOff>
      <xdr:row>41</xdr:row>
      <xdr:rowOff>56045</xdr:rowOff>
    </xdr:to>
    <xdr:cxnSp macro="">
      <xdr:nvCxnSpPr>
        <xdr:cNvPr id="130" name="直線コネクタ 129">
          <a:extLst>
            <a:ext uri="{FF2B5EF4-FFF2-40B4-BE49-F238E27FC236}">
              <a16:creationId xmlns:a16="http://schemas.microsoft.com/office/drawing/2014/main" id="{290BC740-DF6B-48A1-947E-E9483D20BFE0}"/>
            </a:ext>
          </a:extLst>
        </xdr:cNvPr>
        <xdr:cNvCxnSpPr/>
      </xdr:nvCxnSpPr>
      <xdr:spPr>
        <a:xfrm flipV="1">
          <a:off x="8750300" y="7084378"/>
          <a:ext cx="889000" cy="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6299</xdr:rowOff>
    </xdr:from>
    <xdr:to>
      <xdr:col>41</xdr:col>
      <xdr:colOff>101600</xdr:colOff>
      <xdr:row>41</xdr:row>
      <xdr:rowOff>107899</xdr:rowOff>
    </xdr:to>
    <xdr:sp macro="" textlink="">
      <xdr:nvSpPr>
        <xdr:cNvPr id="131" name="楕円 130">
          <a:extLst>
            <a:ext uri="{FF2B5EF4-FFF2-40B4-BE49-F238E27FC236}">
              <a16:creationId xmlns:a16="http://schemas.microsoft.com/office/drawing/2014/main" id="{8B687340-8D38-4118-90EF-029A7293369A}"/>
            </a:ext>
          </a:extLst>
        </xdr:cNvPr>
        <xdr:cNvSpPr/>
      </xdr:nvSpPr>
      <xdr:spPr>
        <a:xfrm>
          <a:off x="7810500" y="703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56045</xdr:rowOff>
    </xdr:from>
    <xdr:to>
      <xdr:col>45</xdr:col>
      <xdr:colOff>177800</xdr:colOff>
      <xdr:row>41</xdr:row>
      <xdr:rowOff>57099</xdr:rowOff>
    </xdr:to>
    <xdr:cxnSp macro="">
      <xdr:nvCxnSpPr>
        <xdr:cNvPr id="132" name="直線コネクタ 131">
          <a:extLst>
            <a:ext uri="{FF2B5EF4-FFF2-40B4-BE49-F238E27FC236}">
              <a16:creationId xmlns:a16="http://schemas.microsoft.com/office/drawing/2014/main" id="{F8CE432C-53EC-48CF-A5AB-BB1D2C3CBB52}"/>
            </a:ext>
          </a:extLst>
        </xdr:cNvPr>
        <xdr:cNvCxnSpPr/>
      </xdr:nvCxnSpPr>
      <xdr:spPr>
        <a:xfrm flipV="1">
          <a:off x="7861300" y="7085495"/>
          <a:ext cx="889000" cy="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160393</xdr:rowOff>
    </xdr:from>
    <xdr:ext cx="469744" cy="259045"/>
    <xdr:sp macro="" textlink="">
      <xdr:nvSpPr>
        <xdr:cNvPr id="133" name="n_1aveValue【道路】&#10;一人当たり延長">
          <a:extLst>
            <a:ext uri="{FF2B5EF4-FFF2-40B4-BE49-F238E27FC236}">
              <a16:creationId xmlns:a16="http://schemas.microsoft.com/office/drawing/2014/main" id="{CE138080-1039-45A3-A43D-9E7E4C2DE27A}"/>
            </a:ext>
          </a:extLst>
        </xdr:cNvPr>
        <xdr:cNvSpPr txBox="1"/>
      </xdr:nvSpPr>
      <xdr:spPr>
        <a:xfrm>
          <a:off x="9391727" y="718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7053</xdr:rowOff>
    </xdr:from>
    <xdr:ext cx="469744" cy="259045"/>
    <xdr:sp macro="" textlink="">
      <xdr:nvSpPr>
        <xdr:cNvPr id="134" name="n_2aveValue【道路】&#10;一人当たり延長">
          <a:extLst>
            <a:ext uri="{FF2B5EF4-FFF2-40B4-BE49-F238E27FC236}">
              <a16:creationId xmlns:a16="http://schemas.microsoft.com/office/drawing/2014/main" id="{BF4C2963-79ED-442D-9E30-04160E1DDFBA}"/>
            </a:ext>
          </a:extLst>
        </xdr:cNvPr>
        <xdr:cNvSpPr txBox="1"/>
      </xdr:nvSpPr>
      <xdr:spPr>
        <a:xfrm>
          <a:off x="8515427" y="720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7459</xdr:rowOff>
    </xdr:from>
    <xdr:ext cx="469744" cy="259045"/>
    <xdr:sp macro="" textlink="">
      <xdr:nvSpPr>
        <xdr:cNvPr id="135" name="n_3aveValue【道路】&#10;一人当たり延長">
          <a:extLst>
            <a:ext uri="{FF2B5EF4-FFF2-40B4-BE49-F238E27FC236}">
              <a16:creationId xmlns:a16="http://schemas.microsoft.com/office/drawing/2014/main" id="{29E838A0-DA5C-4F4C-9E81-72ED689B4C6C}"/>
            </a:ext>
          </a:extLst>
        </xdr:cNvPr>
        <xdr:cNvSpPr txBox="1"/>
      </xdr:nvSpPr>
      <xdr:spPr>
        <a:xfrm>
          <a:off x="7626427" y="720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51858</xdr:rowOff>
    </xdr:from>
    <xdr:ext cx="469744" cy="259045"/>
    <xdr:sp macro="" textlink="">
      <xdr:nvSpPr>
        <xdr:cNvPr id="136" name="n_4aveValue【道路】&#10;一人当たり延長">
          <a:extLst>
            <a:ext uri="{FF2B5EF4-FFF2-40B4-BE49-F238E27FC236}">
              <a16:creationId xmlns:a16="http://schemas.microsoft.com/office/drawing/2014/main" id="{ED007AC7-5FC8-48AA-966E-38D08FC9CB7F}"/>
            </a:ext>
          </a:extLst>
        </xdr:cNvPr>
        <xdr:cNvSpPr txBox="1"/>
      </xdr:nvSpPr>
      <xdr:spPr>
        <a:xfrm>
          <a:off x="6737427" y="6909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122255</xdr:rowOff>
    </xdr:from>
    <xdr:ext cx="534377" cy="259045"/>
    <xdr:sp macro="" textlink="">
      <xdr:nvSpPr>
        <xdr:cNvPr id="137" name="n_1mainValue【道路】&#10;一人当たり延長">
          <a:extLst>
            <a:ext uri="{FF2B5EF4-FFF2-40B4-BE49-F238E27FC236}">
              <a16:creationId xmlns:a16="http://schemas.microsoft.com/office/drawing/2014/main" id="{51D1609C-764A-45AD-BDA1-3227209B2D4A}"/>
            </a:ext>
          </a:extLst>
        </xdr:cNvPr>
        <xdr:cNvSpPr txBox="1"/>
      </xdr:nvSpPr>
      <xdr:spPr>
        <a:xfrm>
          <a:off x="9359411" y="680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123372</xdr:rowOff>
    </xdr:from>
    <xdr:ext cx="534377" cy="259045"/>
    <xdr:sp macro="" textlink="">
      <xdr:nvSpPr>
        <xdr:cNvPr id="138" name="n_2mainValue【道路】&#10;一人当たり延長">
          <a:extLst>
            <a:ext uri="{FF2B5EF4-FFF2-40B4-BE49-F238E27FC236}">
              <a16:creationId xmlns:a16="http://schemas.microsoft.com/office/drawing/2014/main" id="{2137F7E9-572D-4A1B-8139-63DFA30AEABB}"/>
            </a:ext>
          </a:extLst>
        </xdr:cNvPr>
        <xdr:cNvSpPr txBox="1"/>
      </xdr:nvSpPr>
      <xdr:spPr>
        <a:xfrm>
          <a:off x="8483111" y="680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124426</xdr:rowOff>
    </xdr:from>
    <xdr:ext cx="534377" cy="259045"/>
    <xdr:sp macro="" textlink="">
      <xdr:nvSpPr>
        <xdr:cNvPr id="139" name="n_3mainValue【道路】&#10;一人当たり延長">
          <a:extLst>
            <a:ext uri="{FF2B5EF4-FFF2-40B4-BE49-F238E27FC236}">
              <a16:creationId xmlns:a16="http://schemas.microsoft.com/office/drawing/2014/main" id="{2425E32E-1BB8-4360-8EED-8F9AA7FED797}"/>
            </a:ext>
          </a:extLst>
        </xdr:cNvPr>
        <xdr:cNvSpPr txBox="1"/>
      </xdr:nvSpPr>
      <xdr:spPr>
        <a:xfrm>
          <a:off x="7594111" y="681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F24F8103-CE68-4099-8A20-A7AA4DB672C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02770113-F1BE-416F-9788-456CF610672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9D0AC17B-B94D-4165-AF46-1E22B600FBC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D931E558-572B-4B2F-9C4F-E7832CEB89B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FE804C41-2337-4CCA-A194-D97AA2EEE9D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F79FA02A-5D30-4C09-A9DE-53F83349D89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A68A0D1C-148A-4126-8EC3-A8A766CDB11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7BA18C89-C3C8-49DB-89AD-FD3A46C5D61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8F6A34A3-4600-40FD-A7C4-42858E00799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FE87168A-5C9F-402A-9AE1-0A6FA182FC9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a:extLst>
            <a:ext uri="{FF2B5EF4-FFF2-40B4-BE49-F238E27FC236}">
              <a16:creationId xmlns:a16="http://schemas.microsoft.com/office/drawing/2014/main" id="{53652F82-18E1-4513-8F3D-C022043D067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a:extLst>
            <a:ext uri="{FF2B5EF4-FFF2-40B4-BE49-F238E27FC236}">
              <a16:creationId xmlns:a16="http://schemas.microsoft.com/office/drawing/2014/main" id="{9A12FD7E-5DED-487E-B8F3-01E81B3F008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a:extLst>
            <a:ext uri="{FF2B5EF4-FFF2-40B4-BE49-F238E27FC236}">
              <a16:creationId xmlns:a16="http://schemas.microsoft.com/office/drawing/2014/main" id="{8C872D62-BEA9-4C28-99A1-3875CD0D007E}"/>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a:extLst>
            <a:ext uri="{FF2B5EF4-FFF2-40B4-BE49-F238E27FC236}">
              <a16:creationId xmlns:a16="http://schemas.microsoft.com/office/drawing/2014/main" id="{B71D60FF-C2F2-45A8-929B-37460DE59471}"/>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a:extLst>
            <a:ext uri="{FF2B5EF4-FFF2-40B4-BE49-F238E27FC236}">
              <a16:creationId xmlns:a16="http://schemas.microsoft.com/office/drawing/2014/main" id="{2A76C3E2-B6F4-4A55-BDEE-A66C5A8D7C9D}"/>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a:extLst>
            <a:ext uri="{FF2B5EF4-FFF2-40B4-BE49-F238E27FC236}">
              <a16:creationId xmlns:a16="http://schemas.microsoft.com/office/drawing/2014/main" id="{7FDAAF05-8E6D-4B0D-8409-ECB3B1B5191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a:extLst>
            <a:ext uri="{FF2B5EF4-FFF2-40B4-BE49-F238E27FC236}">
              <a16:creationId xmlns:a16="http://schemas.microsoft.com/office/drawing/2014/main" id="{676279B9-A820-493B-BCB5-779E052F344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a:extLst>
            <a:ext uri="{FF2B5EF4-FFF2-40B4-BE49-F238E27FC236}">
              <a16:creationId xmlns:a16="http://schemas.microsoft.com/office/drawing/2014/main" id="{0E2D997A-7AED-49FD-A4A2-C81360FF63AF}"/>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a:extLst>
            <a:ext uri="{FF2B5EF4-FFF2-40B4-BE49-F238E27FC236}">
              <a16:creationId xmlns:a16="http://schemas.microsoft.com/office/drawing/2014/main" id="{5923FDB3-381C-4D04-A7C4-3B1B27713401}"/>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a:extLst>
            <a:ext uri="{FF2B5EF4-FFF2-40B4-BE49-F238E27FC236}">
              <a16:creationId xmlns:a16="http://schemas.microsoft.com/office/drawing/2014/main" id="{527DB1DA-47AB-4237-B1A2-DC36CE76E9AC}"/>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a:extLst>
            <a:ext uri="{FF2B5EF4-FFF2-40B4-BE49-F238E27FC236}">
              <a16:creationId xmlns:a16="http://schemas.microsoft.com/office/drawing/2014/main" id="{9EC0260F-F202-46E5-977A-C68911EC824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a:extLst>
            <a:ext uri="{FF2B5EF4-FFF2-40B4-BE49-F238E27FC236}">
              <a16:creationId xmlns:a16="http://schemas.microsoft.com/office/drawing/2014/main" id="{7D995461-B884-4887-812C-3F3367EC791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a:extLst>
            <a:ext uri="{FF2B5EF4-FFF2-40B4-BE49-F238E27FC236}">
              <a16:creationId xmlns:a16="http://schemas.microsoft.com/office/drawing/2014/main" id="{7238DC70-9CEB-463A-84AD-81CDAA8B169B}"/>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a:extLst>
            <a:ext uri="{FF2B5EF4-FFF2-40B4-BE49-F238E27FC236}">
              <a16:creationId xmlns:a16="http://schemas.microsoft.com/office/drawing/2014/main" id="{94396B0A-8E7F-48FD-B418-591D4DE2D76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a:extLst>
            <a:ext uri="{FF2B5EF4-FFF2-40B4-BE49-F238E27FC236}">
              <a16:creationId xmlns:a16="http://schemas.microsoft.com/office/drawing/2014/main" id="{7DD410DD-2251-434A-991D-74D9935D7D6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63</xdr:row>
      <xdr:rowOff>96338</xdr:rowOff>
    </xdr:to>
    <xdr:cxnSp macro="">
      <xdr:nvCxnSpPr>
        <xdr:cNvPr id="165" name="直線コネクタ 164">
          <a:extLst>
            <a:ext uri="{FF2B5EF4-FFF2-40B4-BE49-F238E27FC236}">
              <a16:creationId xmlns:a16="http://schemas.microsoft.com/office/drawing/2014/main" id="{779F9FCD-1F9F-481F-AE7E-63FCECBE4E67}"/>
            </a:ext>
          </a:extLst>
        </xdr:cNvPr>
        <xdr:cNvCxnSpPr/>
      </xdr:nvCxnSpPr>
      <xdr:spPr>
        <a:xfrm flipV="1">
          <a:off x="4634865" y="9697538"/>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66" name="【橋りょう・トンネル】&#10;有形固定資産減価償却率最小値テキスト">
          <a:extLst>
            <a:ext uri="{FF2B5EF4-FFF2-40B4-BE49-F238E27FC236}">
              <a16:creationId xmlns:a16="http://schemas.microsoft.com/office/drawing/2014/main" id="{E2002AAA-24DF-436E-A64B-6608740A5A7A}"/>
            </a:ext>
          </a:extLst>
        </xdr:cNvPr>
        <xdr:cNvSpPr txBox="1"/>
      </xdr:nvSpPr>
      <xdr:spPr>
        <a:xfrm>
          <a:off x="4673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67" name="直線コネクタ 166">
          <a:extLst>
            <a:ext uri="{FF2B5EF4-FFF2-40B4-BE49-F238E27FC236}">
              <a16:creationId xmlns:a16="http://schemas.microsoft.com/office/drawing/2014/main" id="{A09C20BA-D52B-4C65-BFB4-9C59288201F3}"/>
            </a:ext>
          </a:extLst>
        </xdr:cNvPr>
        <xdr:cNvCxnSpPr/>
      </xdr:nvCxnSpPr>
      <xdr:spPr>
        <a:xfrm>
          <a:off x="4546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68" name="【橋りょう・トンネル】&#10;有形固定資産減価償却率最大値テキスト">
          <a:extLst>
            <a:ext uri="{FF2B5EF4-FFF2-40B4-BE49-F238E27FC236}">
              <a16:creationId xmlns:a16="http://schemas.microsoft.com/office/drawing/2014/main" id="{90A5605A-A6E2-4238-B8E6-DEF3DEF2B794}"/>
            </a:ext>
          </a:extLst>
        </xdr:cNvPr>
        <xdr:cNvSpPr txBox="1"/>
      </xdr:nvSpPr>
      <xdr:spPr>
        <a:xfrm>
          <a:off x="4673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69" name="直線コネクタ 168">
          <a:extLst>
            <a:ext uri="{FF2B5EF4-FFF2-40B4-BE49-F238E27FC236}">
              <a16:creationId xmlns:a16="http://schemas.microsoft.com/office/drawing/2014/main" id="{8F9682F6-D474-40DF-814C-401AC141700B}"/>
            </a:ext>
          </a:extLst>
        </xdr:cNvPr>
        <xdr:cNvCxnSpPr/>
      </xdr:nvCxnSpPr>
      <xdr:spPr>
        <a:xfrm>
          <a:off x="4546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105608</xdr:rowOff>
    </xdr:from>
    <xdr:ext cx="405111" cy="259045"/>
    <xdr:sp macro="" textlink="">
      <xdr:nvSpPr>
        <xdr:cNvPr id="170" name="【橋りょう・トンネル】&#10;有形固定資産減価償却率平均値テキスト">
          <a:extLst>
            <a:ext uri="{FF2B5EF4-FFF2-40B4-BE49-F238E27FC236}">
              <a16:creationId xmlns:a16="http://schemas.microsoft.com/office/drawing/2014/main" id="{7B9D0BAC-EE7F-428C-A4AF-A9403419BAAE}"/>
            </a:ext>
          </a:extLst>
        </xdr:cNvPr>
        <xdr:cNvSpPr txBox="1"/>
      </xdr:nvSpPr>
      <xdr:spPr>
        <a:xfrm>
          <a:off x="4673600" y="10392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127181</xdr:rowOff>
    </xdr:from>
    <xdr:to>
      <xdr:col>24</xdr:col>
      <xdr:colOff>114300</xdr:colOff>
      <xdr:row>61</xdr:row>
      <xdr:rowOff>57331</xdr:rowOff>
    </xdr:to>
    <xdr:sp macro="" textlink="">
      <xdr:nvSpPr>
        <xdr:cNvPr id="171" name="フローチャート: 判断 170">
          <a:extLst>
            <a:ext uri="{FF2B5EF4-FFF2-40B4-BE49-F238E27FC236}">
              <a16:creationId xmlns:a16="http://schemas.microsoft.com/office/drawing/2014/main" id="{0A170F97-E85B-46AB-A8D4-A99E93ED1A9D}"/>
            </a:ext>
          </a:extLst>
        </xdr:cNvPr>
        <xdr:cNvSpPr/>
      </xdr:nvSpPr>
      <xdr:spPr>
        <a:xfrm>
          <a:off x="45847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117384</xdr:rowOff>
    </xdr:from>
    <xdr:to>
      <xdr:col>20</xdr:col>
      <xdr:colOff>38100</xdr:colOff>
      <xdr:row>61</xdr:row>
      <xdr:rowOff>47534</xdr:rowOff>
    </xdr:to>
    <xdr:sp macro="" textlink="">
      <xdr:nvSpPr>
        <xdr:cNvPr id="172" name="フローチャート: 判断 171">
          <a:extLst>
            <a:ext uri="{FF2B5EF4-FFF2-40B4-BE49-F238E27FC236}">
              <a16:creationId xmlns:a16="http://schemas.microsoft.com/office/drawing/2014/main" id="{BBCC04D4-4EA2-4F72-A9CB-C547C2872DBF}"/>
            </a:ext>
          </a:extLst>
        </xdr:cNvPr>
        <xdr:cNvSpPr/>
      </xdr:nvSpPr>
      <xdr:spPr>
        <a:xfrm>
          <a:off x="3746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94524</xdr:rowOff>
    </xdr:from>
    <xdr:to>
      <xdr:col>15</xdr:col>
      <xdr:colOff>101600</xdr:colOff>
      <xdr:row>61</xdr:row>
      <xdr:rowOff>24674</xdr:rowOff>
    </xdr:to>
    <xdr:sp macro="" textlink="">
      <xdr:nvSpPr>
        <xdr:cNvPr id="173" name="フローチャート: 判断 172">
          <a:extLst>
            <a:ext uri="{FF2B5EF4-FFF2-40B4-BE49-F238E27FC236}">
              <a16:creationId xmlns:a16="http://schemas.microsoft.com/office/drawing/2014/main" id="{69E56C3E-D367-4ED2-850B-793E905444FB}"/>
            </a:ext>
          </a:extLst>
        </xdr:cNvPr>
        <xdr:cNvSpPr/>
      </xdr:nvSpPr>
      <xdr:spPr>
        <a:xfrm>
          <a:off x="2857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84727</xdr:rowOff>
    </xdr:from>
    <xdr:to>
      <xdr:col>10</xdr:col>
      <xdr:colOff>165100</xdr:colOff>
      <xdr:row>61</xdr:row>
      <xdr:rowOff>14877</xdr:rowOff>
    </xdr:to>
    <xdr:sp macro="" textlink="">
      <xdr:nvSpPr>
        <xdr:cNvPr id="174" name="フローチャート: 判断 173">
          <a:extLst>
            <a:ext uri="{FF2B5EF4-FFF2-40B4-BE49-F238E27FC236}">
              <a16:creationId xmlns:a16="http://schemas.microsoft.com/office/drawing/2014/main" id="{D15E7942-76AB-4100-9C1F-A98BBBF26A87}"/>
            </a:ext>
          </a:extLst>
        </xdr:cNvPr>
        <xdr:cNvSpPr/>
      </xdr:nvSpPr>
      <xdr:spPr>
        <a:xfrm>
          <a:off x="1968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68399</xdr:rowOff>
    </xdr:from>
    <xdr:to>
      <xdr:col>6</xdr:col>
      <xdr:colOff>38100</xdr:colOff>
      <xdr:row>60</xdr:row>
      <xdr:rowOff>169999</xdr:rowOff>
    </xdr:to>
    <xdr:sp macro="" textlink="">
      <xdr:nvSpPr>
        <xdr:cNvPr id="175" name="フローチャート: 判断 174">
          <a:extLst>
            <a:ext uri="{FF2B5EF4-FFF2-40B4-BE49-F238E27FC236}">
              <a16:creationId xmlns:a16="http://schemas.microsoft.com/office/drawing/2014/main" id="{0EE7DF5B-0FA6-40AF-9B40-9C3B46CB48F7}"/>
            </a:ext>
          </a:extLst>
        </xdr:cNvPr>
        <xdr:cNvSpPr/>
      </xdr:nvSpPr>
      <xdr:spPr>
        <a:xfrm>
          <a:off x="1079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5BFF7C78-F92C-4F13-884D-EC6428BAE6F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9A0D4E29-A2B2-4CB9-9A9D-6A0C7EF64E8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6A9C03EE-E459-4FDF-9B6F-6694A35D455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5E4D9BF4-3A58-49B1-A741-0EC0DE85D72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CDEAE80E-AD63-44F1-B6D3-975B4487047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87993</xdr:rowOff>
    </xdr:from>
    <xdr:to>
      <xdr:col>24</xdr:col>
      <xdr:colOff>114300</xdr:colOff>
      <xdr:row>61</xdr:row>
      <xdr:rowOff>18143</xdr:rowOff>
    </xdr:to>
    <xdr:sp macro="" textlink="">
      <xdr:nvSpPr>
        <xdr:cNvPr id="181" name="楕円 180">
          <a:extLst>
            <a:ext uri="{FF2B5EF4-FFF2-40B4-BE49-F238E27FC236}">
              <a16:creationId xmlns:a16="http://schemas.microsoft.com/office/drawing/2014/main" id="{D54529D9-145A-404F-9A39-42ECB2F60C39}"/>
            </a:ext>
          </a:extLst>
        </xdr:cNvPr>
        <xdr:cNvSpPr/>
      </xdr:nvSpPr>
      <xdr:spPr>
        <a:xfrm>
          <a:off x="4584700" y="103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110870</xdr:rowOff>
    </xdr:from>
    <xdr:ext cx="405111" cy="259045"/>
    <xdr:sp macro="" textlink="">
      <xdr:nvSpPr>
        <xdr:cNvPr id="182" name="【橋りょう・トンネル】&#10;有形固定資産減価償却率該当値テキスト">
          <a:extLst>
            <a:ext uri="{FF2B5EF4-FFF2-40B4-BE49-F238E27FC236}">
              <a16:creationId xmlns:a16="http://schemas.microsoft.com/office/drawing/2014/main" id="{27684CF3-5E56-40CD-92AD-BAC6B0969351}"/>
            </a:ext>
          </a:extLst>
        </xdr:cNvPr>
        <xdr:cNvSpPr txBox="1"/>
      </xdr:nvSpPr>
      <xdr:spPr>
        <a:xfrm>
          <a:off x="4673600" y="10226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105954</xdr:rowOff>
    </xdr:from>
    <xdr:to>
      <xdr:col>20</xdr:col>
      <xdr:colOff>38100</xdr:colOff>
      <xdr:row>61</xdr:row>
      <xdr:rowOff>36104</xdr:rowOff>
    </xdr:to>
    <xdr:sp macro="" textlink="">
      <xdr:nvSpPr>
        <xdr:cNvPr id="183" name="楕円 182">
          <a:extLst>
            <a:ext uri="{FF2B5EF4-FFF2-40B4-BE49-F238E27FC236}">
              <a16:creationId xmlns:a16="http://schemas.microsoft.com/office/drawing/2014/main" id="{5420486E-607D-40C2-A3E0-E27B5C6E1192}"/>
            </a:ext>
          </a:extLst>
        </xdr:cNvPr>
        <xdr:cNvSpPr/>
      </xdr:nvSpPr>
      <xdr:spPr>
        <a:xfrm>
          <a:off x="37465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138793</xdr:rowOff>
    </xdr:from>
    <xdr:to>
      <xdr:col>24</xdr:col>
      <xdr:colOff>63500</xdr:colOff>
      <xdr:row>60</xdr:row>
      <xdr:rowOff>156754</xdr:rowOff>
    </xdr:to>
    <xdr:cxnSp macro="">
      <xdr:nvCxnSpPr>
        <xdr:cNvPr id="184" name="直線コネクタ 183">
          <a:extLst>
            <a:ext uri="{FF2B5EF4-FFF2-40B4-BE49-F238E27FC236}">
              <a16:creationId xmlns:a16="http://schemas.microsoft.com/office/drawing/2014/main" id="{A9CFFC41-A5ED-49C9-8093-5BCAE1F12417}"/>
            </a:ext>
          </a:extLst>
        </xdr:cNvPr>
        <xdr:cNvCxnSpPr/>
      </xdr:nvCxnSpPr>
      <xdr:spPr>
        <a:xfrm flipV="1">
          <a:off x="3797300" y="10425793"/>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79828</xdr:rowOff>
    </xdr:from>
    <xdr:to>
      <xdr:col>15</xdr:col>
      <xdr:colOff>101600</xdr:colOff>
      <xdr:row>61</xdr:row>
      <xdr:rowOff>9978</xdr:rowOff>
    </xdr:to>
    <xdr:sp macro="" textlink="">
      <xdr:nvSpPr>
        <xdr:cNvPr id="185" name="楕円 184">
          <a:extLst>
            <a:ext uri="{FF2B5EF4-FFF2-40B4-BE49-F238E27FC236}">
              <a16:creationId xmlns:a16="http://schemas.microsoft.com/office/drawing/2014/main" id="{60018553-473E-4D52-A342-40BAFDCC9DA0}"/>
            </a:ext>
          </a:extLst>
        </xdr:cNvPr>
        <xdr:cNvSpPr/>
      </xdr:nvSpPr>
      <xdr:spPr>
        <a:xfrm>
          <a:off x="2857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130628</xdr:rowOff>
    </xdr:from>
    <xdr:to>
      <xdr:col>19</xdr:col>
      <xdr:colOff>177800</xdr:colOff>
      <xdr:row>60</xdr:row>
      <xdr:rowOff>156754</xdr:rowOff>
    </xdr:to>
    <xdr:cxnSp macro="">
      <xdr:nvCxnSpPr>
        <xdr:cNvPr id="186" name="直線コネクタ 185">
          <a:extLst>
            <a:ext uri="{FF2B5EF4-FFF2-40B4-BE49-F238E27FC236}">
              <a16:creationId xmlns:a16="http://schemas.microsoft.com/office/drawing/2014/main" id="{BF8ED36A-5027-44AA-A3D5-F5DDC04145F2}"/>
            </a:ext>
          </a:extLst>
        </xdr:cNvPr>
        <xdr:cNvCxnSpPr/>
      </xdr:nvCxnSpPr>
      <xdr:spPr>
        <a:xfrm>
          <a:off x="2908300" y="1041762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52070</xdr:rowOff>
    </xdr:from>
    <xdr:to>
      <xdr:col>10</xdr:col>
      <xdr:colOff>165100</xdr:colOff>
      <xdr:row>60</xdr:row>
      <xdr:rowOff>153670</xdr:rowOff>
    </xdr:to>
    <xdr:sp macro="" textlink="">
      <xdr:nvSpPr>
        <xdr:cNvPr id="187" name="楕円 186">
          <a:extLst>
            <a:ext uri="{FF2B5EF4-FFF2-40B4-BE49-F238E27FC236}">
              <a16:creationId xmlns:a16="http://schemas.microsoft.com/office/drawing/2014/main" id="{E21BD138-4438-4393-B718-98DCA08F5200}"/>
            </a:ext>
          </a:extLst>
        </xdr:cNvPr>
        <xdr:cNvSpPr/>
      </xdr:nvSpPr>
      <xdr:spPr>
        <a:xfrm>
          <a:off x="1968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102870</xdr:rowOff>
    </xdr:from>
    <xdr:to>
      <xdr:col>15</xdr:col>
      <xdr:colOff>50800</xdr:colOff>
      <xdr:row>60</xdr:row>
      <xdr:rowOff>130628</xdr:rowOff>
    </xdr:to>
    <xdr:cxnSp macro="">
      <xdr:nvCxnSpPr>
        <xdr:cNvPr id="188" name="直線コネクタ 187">
          <a:extLst>
            <a:ext uri="{FF2B5EF4-FFF2-40B4-BE49-F238E27FC236}">
              <a16:creationId xmlns:a16="http://schemas.microsoft.com/office/drawing/2014/main" id="{FA97E413-1A18-47D7-93AD-90E7A5DB3B95}"/>
            </a:ext>
          </a:extLst>
        </xdr:cNvPr>
        <xdr:cNvCxnSpPr/>
      </xdr:nvCxnSpPr>
      <xdr:spPr>
        <a:xfrm>
          <a:off x="2019300" y="1038987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38661</xdr:rowOff>
    </xdr:from>
    <xdr:ext cx="405111" cy="259045"/>
    <xdr:sp macro="" textlink="">
      <xdr:nvSpPr>
        <xdr:cNvPr id="189" name="n_1aveValue【橋りょう・トンネル】&#10;有形固定資産減価償却率">
          <a:extLst>
            <a:ext uri="{FF2B5EF4-FFF2-40B4-BE49-F238E27FC236}">
              <a16:creationId xmlns:a16="http://schemas.microsoft.com/office/drawing/2014/main" id="{245FF4C8-3D38-43BA-976B-6A783C77DADE}"/>
            </a:ext>
          </a:extLst>
        </xdr:cNvPr>
        <xdr:cNvSpPr txBox="1"/>
      </xdr:nvSpPr>
      <xdr:spPr>
        <a:xfrm>
          <a:off x="35820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15801</xdr:rowOff>
    </xdr:from>
    <xdr:ext cx="405111" cy="259045"/>
    <xdr:sp macro="" textlink="">
      <xdr:nvSpPr>
        <xdr:cNvPr id="190" name="n_2aveValue【橋りょう・トンネル】&#10;有形固定資産減価償却率">
          <a:extLst>
            <a:ext uri="{FF2B5EF4-FFF2-40B4-BE49-F238E27FC236}">
              <a16:creationId xmlns:a16="http://schemas.microsoft.com/office/drawing/2014/main" id="{33252C4E-A7E1-44F0-8567-1022A873A210}"/>
            </a:ext>
          </a:extLst>
        </xdr:cNvPr>
        <xdr:cNvSpPr txBox="1"/>
      </xdr:nvSpPr>
      <xdr:spPr>
        <a:xfrm>
          <a:off x="2705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6004</xdr:rowOff>
    </xdr:from>
    <xdr:ext cx="405111" cy="259045"/>
    <xdr:sp macro="" textlink="">
      <xdr:nvSpPr>
        <xdr:cNvPr id="191" name="n_3aveValue【橋りょう・トンネル】&#10;有形固定資産減価償却率">
          <a:extLst>
            <a:ext uri="{FF2B5EF4-FFF2-40B4-BE49-F238E27FC236}">
              <a16:creationId xmlns:a16="http://schemas.microsoft.com/office/drawing/2014/main" id="{F969807E-5FEB-4729-A2CD-9ABBE33281A6}"/>
            </a:ext>
          </a:extLst>
        </xdr:cNvPr>
        <xdr:cNvSpPr txBox="1"/>
      </xdr:nvSpPr>
      <xdr:spPr>
        <a:xfrm>
          <a:off x="18167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15076</xdr:rowOff>
    </xdr:from>
    <xdr:ext cx="405111" cy="259045"/>
    <xdr:sp macro="" textlink="">
      <xdr:nvSpPr>
        <xdr:cNvPr id="192" name="n_4aveValue【橋りょう・トンネル】&#10;有形固定資産減価償却率">
          <a:extLst>
            <a:ext uri="{FF2B5EF4-FFF2-40B4-BE49-F238E27FC236}">
              <a16:creationId xmlns:a16="http://schemas.microsoft.com/office/drawing/2014/main" id="{14E1177F-B987-497C-8ECC-C15115616794}"/>
            </a:ext>
          </a:extLst>
        </xdr:cNvPr>
        <xdr:cNvSpPr txBox="1"/>
      </xdr:nvSpPr>
      <xdr:spPr>
        <a:xfrm>
          <a:off x="9277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52631</xdr:rowOff>
    </xdr:from>
    <xdr:ext cx="405111" cy="259045"/>
    <xdr:sp macro="" textlink="">
      <xdr:nvSpPr>
        <xdr:cNvPr id="193" name="n_1mainValue【橋りょう・トンネル】&#10;有形固定資産減価償却率">
          <a:extLst>
            <a:ext uri="{FF2B5EF4-FFF2-40B4-BE49-F238E27FC236}">
              <a16:creationId xmlns:a16="http://schemas.microsoft.com/office/drawing/2014/main" id="{2B301B14-9A94-4843-83B6-CFA2454E1652}"/>
            </a:ext>
          </a:extLst>
        </xdr:cNvPr>
        <xdr:cNvSpPr txBox="1"/>
      </xdr:nvSpPr>
      <xdr:spPr>
        <a:xfrm>
          <a:off x="35820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26505</xdr:rowOff>
    </xdr:from>
    <xdr:ext cx="405111" cy="259045"/>
    <xdr:sp macro="" textlink="">
      <xdr:nvSpPr>
        <xdr:cNvPr id="194" name="n_2mainValue【橋りょう・トンネル】&#10;有形固定資産減価償却率">
          <a:extLst>
            <a:ext uri="{FF2B5EF4-FFF2-40B4-BE49-F238E27FC236}">
              <a16:creationId xmlns:a16="http://schemas.microsoft.com/office/drawing/2014/main" id="{78748F1B-737E-47D8-8007-5147336B6CC8}"/>
            </a:ext>
          </a:extLst>
        </xdr:cNvPr>
        <xdr:cNvSpPr txBox="1"/>
      </xdr:nvSpPr>
      <xdr:spPr>
        <a:xfrm>
          <a:off x="2705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170197</xdr:rowOff>
    </xdr:from>
    <xdr:ext cx="405111" cy="259045"/>
    <xdr:sp macro="" textlink="">
      <xdr:nvSpPr>
        <xdr:cNvPr id="195" name="n_3mainValue【橋りょう・トンネル】&#10;有形固定資産減価償却率">
          <a:extLst>
            <a:ext uri="{FF2B5EF4-FFF2-40B4-BE49-F238E27FC236}">
              <a16:creationId xmlns:a16="http://schemas.microsoft.com/office/drawing/2014/main" id="{96191524-248D-438E-9749-2CB7431CB436}"/>
            </a:ext>
          </a:extLst>
        </xdr:cNvPr>
        <xdr:cNvSpPr txBox="1"/>
      </xdr:nvSpPr>
      <xdr:spPr>
        <a:xfrm>
          <a:off x="1816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id="{A7712C2B-29C5-40B8-9E3A-572CAFD09A0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id="{2AEB99C5-114B-45CF-9DE0-4D9BDA85CED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id="{2E23D03E-A03D-43E4-B373-513FE69A054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id="{8851E995-71BE-420B-94AC-2C483860448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id="{77F9707B-44B9-4E66-8B91-A519D771705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id="{0E579657-2000-4246-AE55-DEF31F6F7B4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id="{B3B94305-8811-4C4C-BFF9-BD045A6404C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id="{051A97BE-9305-4F7E-8128-5299915849E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id="{877B0A3C-C342-4837-80A3-91DFD215341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id="{936AF74E-362C-4D0D-9CFA-DB9B6132EF1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a:extLst>
            <a:ext uri="{FF2B5EF4-FFF2-40B4-BE49-F238E27FC236}">
              <a16:creationId xmlns:a16="http://schemas.microsoft.com/office/drawing/2014/main" id="{E662FD8C-C13A-4F71-92C3-955E60CA3261}"/>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7" name="テキスト ボックス 206">
          <a:extLst>
            <a:ext uri="{FF2B5EF4-FFF2-40B4-BE49-F238E27FC236}">
              <a16:creationId xmlns:a16="http://schemas.microsoft.com/office/drawing/2014/main" id="{8F70D482-2E65-4270-ABA1-73597B6D29B1}"/>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a:extLst>
            <a:ext uri="{FF2B5EF4-FFF2-40B4-BE49-F238E27FC236}">
              <a16:creationId xmlns:a16="http://schemas.microsoft.com/office/drawing/2014/main" id="{277747C6-88E8-4031-B1AC-87B23B98B23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9" name="テキスト ボックス 208">
          <a:extLst>
            <a:ext uri="{FF2B5EF4-FFF2-40B4-BE49-F238E27FC236}">
              <a16:creationId xmlns:a16="http://schemas.microsoft.com/office/drawing/2014/main" id="{E36D45B7-A9DA-42D6-87E9-C89D40B09EF6}"/>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a:extLst>
            <a:ext uri="{FF2B5EF4-FFF2-40B4-BE49-F238E27FC236}">
              <a16:creationId xmlns:a16="http://schemas.microsoft.com/office/drawing/2014/main" id="{C1F9F286-0B55-407B-AEC2-FE8FD643A26E}"/>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1" name="テキスト ボックス 210">
          <a:extLst>
            <a:ext uri="{FF2B5EF4-FFF2-40B4-BE49-F238E27FC236}">
              <a16:creationId xmlns:a16="http://schemas.microsoft.com/office/drawing/2014/main" id="{1C351ED6-B03A-4C24-8C3E-BEBB8424367E}"/>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a:extLst>
            <a:ext uri="{FF2B5EF4-FFF2-40B4-BE49-F238E27FC236}">
              <a16:creationId xmlns:a16="http://schemas.microsoft.com/office/drawing/2014/main" id="{2B3977AD-A15B-4D0D-824D-4C30861E3637}"/>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3" name="テキスト ボックス 212">
          <a:extLst>
            <a:ext uri="{FF2B5EF4-FFF2-40B4-BE49-F238E27FC236}">
              <a16:creationId xmlns:a16="http://schemas.microsoft.com/office/drawing/2014/main" id="{07C35982-83B3-44EF-B7C0-BDFBB4637365}"/>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a:extLst>
            <a:ext uri="{FF2B5EF4-FFF2-40B4-BE49-F238E27FC236}">
              <a16:creationId xmlns:a16="http://schemas.microsoft.com/office/drawing/2014/main" id="{B7356B57-2F66-475E-B366-153AC116275D}"/>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5" name="テキスト ボックス 214">
          <a:extLst>
            <a:ext uri="{FF2B5EF4-FFF2-40B4-BE49-F238E27FC236}">
              <a16:creationId xmlns:a16="http://schemas.microsoft.com/office/drawing/2014/main" id="{B4CFBC8D-00B3-4889-A56E-85B050892535}"/>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a:extLst>
            <a:ext uri="{FF2B5EF4-FFF2-40B4-BE49-F238E27FC236}">
              <a16:creationId xmlns:a16="http://schemas.microsoft.com/office/drawing/2014/main" id="{1D57924A-FCED-4C0C-9B79-9FD0883364B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7" name="テキスト ボックス 216">
          <a:extLst>
            <a:ext uri="{FF2B5EF4-FFF2-40B4-BE49-F238E27FC236}">
              <a16:creationId xmlns:a16="http://schemas.microsoft.com/office/drawing/2014/main" id="{F936EA22-3FE5-4B93-A36F-50D0A3347536}"/>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a:extLst>
            <a:ext uri="{FF2B5EF4-FFF2-40B4-BE49-F238E27FC236}">
              <a16:creationId xmlns:a16="http://schemas.microsoft.com/office/drawing/2014/main" id="{58F93932-71AA-4D86-AF06-F66A38D1E4F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170700</xdr:rowOff>
    </xdr:from>
    <xdr:to>
      <xdr:col>54</xdr:col>
      <xdr:colOff>189865</xdr:colOff>
      <xdr:row>64</xdr:row>
      <xdr:rowOff>71521</xdr:rowOff>
    </xdr:to>
    <xdr:cxnSp macro="">
      <xdr:nvCxnSpPr>
        <xdr:cNvPr id="219" name="直線コネクタ 218">
          <a:extLst>
            <a:ext uri="{FF2B5EF4-FFF2-40B4-BE49-F238E27FC236}">
              <a16:creationId xmlns:a16="http://schemas.microsoft.com/office/drawing/2014/main" id="{468D5DAE-F3CA-4856-B6D0-DB7761A85EA1}"/>
            </a:ext>
          </a:extLst>
        </xdr:cNvPr>
        <xdr:cNvCxnSpPr/>
      </xdr:nvCxnSpPr>
      <xdr:spPr>
        <a:xfrm flipV="1">
          <a:off x="10476865" y="9600450"/>
          <a:ext cx="0" cy="144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75348</xdr:rowOff>
    </xdr:from>
    <xdr:ext cx="469744" cy="259045"/>
    <xdr:sp macro="" textlink="">
      <xdr:nvSpPr>
        <xdr:cNvPr id="220" name="【橋りょう・トンネル】&#10;一人当たり有形固定資産（償却資産）額最小値テキスト">
          <a:extLst>
            <a:ext uri="{FF2B5EF4-FFF2-40B4-BE49-F238E27FC236}">
              <a16:creationId xmlns:a16="http://schemas.microsoft.com/office/drawing/2014/main" id="{56986550-592B-4D1A-9284-369EC9D7B2B2}"/>
            </a:ext>
          </a:extLst>
        </xdr:cNvPr>
        <xdr:cNvSpPr txBox="1"/>
      </xdr:nvSpPr>
      <xdr:spPr>
        <a:xfrm>
          <a:off x="10515600" y="11048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71521</xdr:rowOff>
    </xdr:from>
    <xdr:to>
      <xdr:col>55</xdr:col>
      <xdr:colOff>88900</xdr:colOff>
      <xdr:row>64</xdr:row>
      <xdr:rowOff>71521</xdr:rowOff>
    </xdr:to>
    <xdr:cxnSp macro="">
      <xdr:nvCxnSpPr>
        <xdr:cNvPr id="221" name="直線コネクタ 220">
          <a:extLst>
            <a:ext uri="{FF2B5EF4-FFF2-40B4-BE49-F238E27FC236}">
              <a16:creationId xmlns:a16="http://schemas.microsoft.com/office/drawing/2014/main" id="{DB3028E5-02A8-46CE-A15D-CAEB1013B057}"/>
            </a:ext>
          </a:extLst>
        </xdr:cNvPr>
        <xdr:cNvCxnSpPr/>
      </xdr:nvCxnSpPr>
      <xdr:spPr>
        <a:xfrm>
          <a:off x="10388600" y="11044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117377</xdr:rowOff>
    </xdr:from>
    <xdr:ext cx="599010" cy="259045"/>
    <xdr:sp macro="" textlink="">
      <xdr:nvSpPr>
        <xdr:cNvPr id="222" name="【橋りょう・トンネル】&#10;一人当たり有形固定資産（償却資産）額最大値テキスト">
          <a:extLst>
            <a:ext uri="{FF2B5EF4-FFF2-40B4-BE49-F238E27FC236}">
              <a16:creationId xmlns:a16="http://schemas.microsoft.com/office/drawing/2014/main" id="{72763972-239F-43E9-8BB4-7DF1D9AE74C9}"/>
            </a:ext>
          </a:extLst>
        </xdr:cNvPr>
        <xdr:cNvSpPr txBox="1"/>
      </xdr:nvSpPr>
      <xdr:spPr>
        <a:xfrm>
          <a:off x="10515600" y="93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170700</xdr:rowOff>
    </xdr:from>
    <xdr:to>
      <xdr:col>55</xdr:col>
      <xdr:colOff>88900</xdr:colOff>
      <xdr:row>55</xdr:row>
      <xdr:rowOff>170700</xdr:rowOff>
    </xdr:to>
    <xdr:cxnSp macro="">
      <xdr:nvCxnSpPr>
        <xdr:cNvPr id="223" name="直線コネクタ 222">
          <a:extLst>
            <a:ext uri="{FF2B5EF4-FFF2-40B4-BE49-F238E27FC236}">
              <a16:creationId xmlns:a16="http://schemas.microsoft.com/office/drawing/2014/main" id="{620BC1C7-D4D5-4ACB-AA02-D2255FD4A24C}"/>
            </a:ext>
          </a:extLst>
        </xdr:cNvPr>
        <xdr:cNvCxnSpPr/>
      </xdr:nvCxnSpPr>
      <xdr:spPr>
        <a:xfrm>
          <a:off x="10388600" y="960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147856</xdr:rowOff>
    </xdr:from>
    <xdr:ext cx="534377" cy="259045"/>
    <xdr:sp macro="" textlink="">
      <xdr:nvSpPr>
        <xdr:cNvPr id="224" name="【橋りょう・トンネル】&#10;一人当たり有形固定資産（償却資産）額平均値テキスト">
          <a:extLst>
            <a:ext uri="{FF2B5EF4-FFF2-40B4-BE49-F238E27FC236}">
              <a16:creationId xmlns:a16="http://schemas.microsoft.com/office/drawing/2014/main" id="{8F0B880D-116F-4188-917B-F4D39E2DDC01}"/>
            </a:ext>
          </a:extLst>
        </xdr:cNvPr>
        <xdr:cNvSpPr txBox="1"/>
      </xdr:nvSpPr>
      <xdr:spPr>
        <a:xfrm>
          <a:off x="10515600" y="106063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169429</xdr:rowOff>
    </xdr:from>
    <xdr:to>
      <xdr:col>55</xdr:col>
      <xdr:colOff>50800</xdr:colOff>
      <xdr:row>62</xdr:row>
      <xdr:rowOff>99579</xdr:rowOff>
    </xdr:to>
    <xdr:sp macro="" textlink="">
      <xdr:nvSpPr>
        <xdr:cNvPr id="225" name="フローチャート: 判断 224">
          <a:extLst>
            <a:ext uri="{FF2B5EF4-FFF2-40B4-BE49-F238E27FC236}">
              <a16:creationId xmlns:a16="http://schemas.microsoft.com/office/drawing/2014/main" id="{885A521A-5D68-4F24-94F8-C9FD7E539AAA}"/>
            </a:ext>
          </a:extLst>
        </xdr:cNvPr>
        <xdr:cNvSpPr/>
      </xdr:nvSpPr>
      <xdr:spPr>
        <a:xfrm>
          <a:off x="10426700" y="1062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4830</xdr:rowOff>
    </xdr:from>
    <xdr:to>
      <xdr:col>50</xdr:col>
      <xdr:colOff>165100</xdr:colOff>
      <xdr:row>62</xdr:row>
      <xdr:rowOff>106430</xdr:rowOff>
    </xdr:to>
    <xdr:sp macro="" textlink="">
      <xdr:nvSpPr>
        <xdr:cNvPr id="226" name="フローチャート: 判断 225">
          <a:extLst>
            <a:ext uri="{FF2B5EF4-FFF2-40B4-BE49-F238E27FC236}">
              <a16:creationId xmlns:a16="http://schemas.microsoft.com/office/drawing/2014/main" id="{DD819A8A-402F-4522-B3F2-4DCEEAE7B103}"/>
            </a:ext>
          </a:extLst>
        </xdr:cNvPr>
        <xdr:cNvSpPr/>
      </xdr:nvSpPr>
      <xdr:spPr>
        <a:xfrm>
          <a:off x="9588500" y="1063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168603</xdr:rowOff>
    </xdr:from>
    <xdr:to>
      <xdr:col>46</xdr:col>
      <xdr:colOff>38100</xdr:colOff>
      <xdr:row>62</xdr:row>
      <xdr:rowOff>98753</xdr:rowOff>
    </xdr:to>
    <xdr:sp macro="" textlink="">
      <xdr:nvSpPr>
        <xdr:cNvPr id="227" name="フローチャート: 判断 226">
          <a:extLst>
            <a:ext uri="{FF2B5EF4-FFF2-40B4-BE49-F238E27FC236}">
              <a16:creationId xmlns:a16="http://schemas.microsoft.com/office/drawing/2014/main" id="{887FF538-1357-4F2A-AB26-3038F08F1A16}"/>
            </a:ext>
          </a:extLst>
        </xdr:cNvPr>
        <xdr:cNvSpPr/>
      </xdr:nvSpPr>
      <xdr:spPr>
        <a:xfrm>
          <a:off x="8699500" y="1062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5302</xdr:rowOff>
    </xdr:from>
    <xdr:to>
      <xdr:col>41</xdr:col>
      <xdr:colOff>101600</xdr:colOff>
      <xdr:row>62</xdr:row>
      <xdr:rowOff>106902</xdr:rowOff>
    </xdr:to>
    <xdr:sp macro="" textlink="">
      <xdr:nvSpPr>
        <xdr:cNvPr id="228" name="フローチャート: 判断 227">
          <a:extLst>
            <a:ext uri="{FF2B5EF4-FFF2-40B4-BE49-F238E27FC236}">
              <a16:creationId xmlns:a16="http://schemas.microsoft.com/office/drawing/2014/main" id="{7FED04B3-C728-40DD-8CB7-D961602F7CAE}"/>
            </a:ext>
          </a:extLst>
        </xdr:cNvPr>
        <xdr:cNvSpPr/>
      </xdr:nvSpPr>
      <xdr:spPr>
        <a:xfrm>
          <a:off x="7810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54794</xdr:rowOff>
    </xdr:from>
    <xdr:to>
      <xdr:col>36</xdr:col>
      <xdr:colOff>165100</xdr:colOff>
      <xdr:row>62</xdr:row>
      <xdr:rowOff>156394</xdr:rowOff>
    </xdr:to>
    <xdr:sp macro="" textlink="">
      <xdr:nvSpPr>
        <xdr:cNvPr id="229" name="フローチャート: 判断 228">
          <a:extLst>
            <a:ext uri="{FF2B5EF4-FFF2-40B4-BE49-F238E27FC236}">
              <a16:creationId xmlns:a16="http://schemas.microsoft.com/office/drawing/2014/main" id="{2017090E-1D96-4DE7-BD52-CA0A4B8D97C5}"/>
            </a:ext>
          </a:extLst>
        </xdr:cNvPr>
        <xdr:cNvSpPr/>
      </xdr:nvSpPr>
      <xdr:spPr>
        <a:xfrm>
          <a:off x="6921500" y="1068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4C0765B3-3FFC-465E-9D41-2A71D5EEEB7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8B2BC925-E4FD-4B45-92ED-34E5B5192F4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E495B28D-D295-42A7-ACEC-7B81A608922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E68361F8-B75D-4701-8892-9077EC2E1D8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9629FB3A-32DE-41FC-ABF9-D78D5693861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159920</xdr:rowOff>
    </xdr:from>
    <xdr:to>
      <xdr:col>55</xdr:col>
      <xdr:colOff>50800</xdr:colOff>
      <xdr:row>60</xdr:row>
      <xdr:rowOff>90070</xdr:rowOff>
    </xdr:to>
    <xdr:sp macro="" textlink="">
      <xdr:nvSpPr>
        <xdr:cNvPr id="235" name="楕円 234">
          <a:extLst>
            <a:ext uri="{FF2B5EF4-FFF2-40B4-BE49-F238E27FC236}">
              <a16:creationId xmlns:a16="http://schemas.microsoft.com/office/drawing/2014/main" id="{FDC649F4-9764-4F24-91CC-7A91C234E2D9}"/>
            </a:ext>
          </a:extLst>
        </xdr:cNvPr>
        <xdr:cNvSpPr/>
      </xdr:nvSpPr>
      <xdr:spPr>
        <a:xfrm>
          <a:off x="10426700" y="1027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11347</xdr:rowOff>
    </xdr:from>
    <xdr:ext cx="599010" cy="259045"/>
    <xdr:sp macro="" textlink="">
      <xdr:nvSpPr>
        <xdr:cNvPr id="236" name="【橋りょう・トンネル】&#10;一人当たり有形固定資産（償却資産）額該当値テキスト">
          <a:extLst>
            <a:ext uri="{FF2B5EF4-FFF2-40B4-BE49-F238E27FC236}">
              <a16:creationId xmlns:a16="http://schemas.microsoft.com/office/drawing/2014/main" id="{4662DCAC-B6CA-4E90-A24A-1DB4D61C4D85}"/>
            </a:ext>
          </a:extLst>
        </xdr:cNvPr>
        <xdr:cNvSpPr txBox="1"/>
      </xdr:nvSpPr>
      <xdr:spPr>
        <a:xfrm>
          <a:off x="10515600" y="1012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30380</xdr:rowOff>
    </xdr:from>
    <xdr:to>
      <xdr:col>50</xdr:col>
      <xdr:colOff>165100</xdr:colOff>
      <xdr:row>60</xdr:row>
      <xdr:rowOff>131980</xdr:rowOff>
    </xdr:to>
    <xdr:sp macro="" textlink="">
      <xdr:nvSpPr>
        <xdr:cNvPr id="237" name="楕円 236">
          <a:extLst>
            <a:ext uri="{FF2B5EF4-FFF2-40B4-BE49-F238E27FC236}">
              <a16:creationId xmlns:a16="http://schemas.microsoft.com/office/drawing/2014/main" id="{A443D2F2-DA20-4412-9B8D-DA452F842262}"/>
            </a:ext>
          </a:extLst>
        </xdr:cNvPr>
        <xdr:cNvSpPr/>
      </xdr:nvSpPr>
      <xdr:spPr>
        <a:xfrm>
          <a:off x="9588500" y="103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39270</xdr:rowOff>
    </xdr:from>
    <xdr:to>
      <xdr:col>55</xdr:col>
      <xdr:colOff>0</xdr:colOff>
      <xdr:row>60</xdr:row>
      <xdr:rowOff>81180</xdr:rowOff>
    </xdr:to>
    <xdr:cxnSp macro="">
      <xdr:nvCxnSpPr>
        <xdr:cNvPr id="238" name="直線コネクタ 237">
          <a:extLst>
            <a:ext uri="{FF2B5EF4-FFF2-40B4-BE49-F238E27FC236}">
              <a16:creationId xmlns:a16="http://schemas.microsoft.com/office/drawing/2014/main" id="{3E029209-EA35-483B-88E5-73460035B55F}"/>
            </a:ext>
          </a:extLst>
        </xdr:cNvPr>
        <xdr:cNvCxnSpPr/>
      </xdr:nvCxnSpPr>
      <xdr:spPr>
        <a:xfrm flipV="1">
          <a:off x="9639300" y="103262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34034</xdr:rowOff>
    </xdr:from>
    <xdr:to>
      <xdr:col>46</xdr:col>
      <xdr:colOff>38100</xdr:colOff>
      <xdr:row>60</xdr:row>
      <xdr:rowOff>135634</xdr:rowOff>
    </xdr:to>
    <xdr:sp macro="" textlink="">
      <xdr:nvSpPr>
        <xdr:cNvPr id="239" name="楕円 238">
          <a:extLst>
            <a:ext uri="{FF2B5EF4-FFF2-40B4-BE49-F238E27FC236}">
              <a16:creationId xmlns:a16="http://schemas.microsoft.com/office/drawing/2014/main" id="{8509DFF0-78F8-4A75-9DF5-CB951D4534DC}"/>
            </a:ext>
          </a:extLst>
        </xdr:cNvPr>
        <xdr:cNvSpPr/>
      </xdr:nvSpPr>
      <xdr:spPr>
        <a:xfrm>
          <a:off x="8699500" y="1032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81180</xdr:rowOff>
    </xdr:from>
    <xdr:to>
      <xdr:col>50</xdr:col>
      <xdr:colOff>114300</xdr:colOff>
      <xdr:row>60</xdr:row>
      <xdr:rowOff>84834</xdr:rowOff>
    </xdr:to>
    <xdr:cxnSp macro="">
      <xdr:nvCxnSpPr>
        <xdr:cNvPr id="240" name="直線コネクタ 239">
          <a:extLst>
            <a:ext uri="{FF2B5EF4-FFF2-40B4-BE49-F238E27FC236}">
              <a16:creationId xmlns:a16="http://schemas.microsoft.com/office/drawing/2014/main" id="{F3A94EAA-5943-48D5-AB98-3A1D67C2DEB3}"/>
            </a:ext>
          </a:extLst>
        </xdr:cNvPr>
        <xdr:cNvCxnSpPr/>
      </xdr:nvCxnSpPr>
      <xdr:spPr>
        <a:xfrm flipV="1">
          <a:off x="8750300" y="10368180"/>
          <a:ext cx="889000" cy="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39303</xdr:rowOff>
    </xdr:from>
    <xdr:to>
      <xdr:col>41</xdr:col>
      <xdr:colOff>101600</xdr:colOff>
      <xdr:row>60</xdr:row>
      <xdr:rowOff>140903</xdr:rowOff>
    </xdr:to>
    <xdr:sp macro="" textlink="">
      <xdr:nvSpPr>
        <xdr:cNvPr id="241" name="楕円 240">
          <a:extLst>
            <a:ext uri="{FF2B5EF4-FFF2-40B4-BE49-F238E27FC236}">
              <a16:creationId xmlns:a16="http://schemas.microsoft.com/office/drawing/2014/main" id="{F58DB0C1-C1A8-4847-93CD-0CEAE609C93B}"/>
            </a:ext>
          </a:extLst>
        </xdr:cNvPr>
        <xdr:cNvSpPr/>
      </xdr:nvSpPr>
      <xdr:spPr>
        <a:xfrm>
          <a:off x="7810500" y="1032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84834</xdr:rowOff>
    </xdr:from>
    <xdr:to>
      <xdr:col>45</xdr:col>
      <xdr:colOff>177800</xdr:colOff>
      <xdr:row>60</xdr:row>
      <xdr:rowOff>90103</xdr:rowOff>
    </xdr:to>
    <xdr:cxnSp macro="">
      <xdr:nvCxnSpPr>
        <xdr:cNvPr id="242" name="直線コネクタ 241">
          <a:extLst>
            <a:ext uri="{FF2B5EF4-FFF2-40B4-BE49-F238E27FC236}">
              <a16:creationId xmlns:a16="http://schemas.microsoft.com/office/drawing/2014/main" id="{24A00365-1986-46D1-9A0E-771D024B7DA8}"/>
            </a:ext>
          </a:extLst>
        </xdr:cNvPr>
        <xdr:cNvCxnSpPr/>
      </xdr:nvCxnSpPr>
      <xdr:spPr>
        <a:xfrm flipV="1">
          <a:off x="7861300" y="10371834"/>
          <a:ext cx="889000" cy="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97557</xdr:rowOff>
    </xdr:from>
    <xdr:ext cx="534377" cy="259045"/>
    <xdr:sp macro="" textlink="">
      <xdr:nvSpPr>
        <xdr:cNvPr id="243" name="n_1aveValue【橋りょう・トンネル】&#10;一人当たり有形固定資産（償却資産）額">
          <a:extLst>
            <a:ext uri="{FF2B5EF4-FFF2-40B4-BE49-F238E27FC236}">
              <a16:creationId xmlns:a16="http://schemas.microsoft.com/office/drawing/2014/main" id="{7C414952-7145-4063-BFDD-3D546CA1BF84}"/>
            </a:ext>
          </a:extLst>
        </xdr:cNvPr>
        <xdr:cNvSpPr txBox="1"/>
      </xdr:nvSpPr>
      <xdr:spPr>
        <a:xfrm>
          <a:off x="9359411" y="1072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89880</xdr:rowOff>
    </xdr:from>
    <xdr:ext cx="534377" cy="259045"/>
    <xdr:sp macro="" textlink="">
      <xdr:nvSpPr>
        <xdr:cNvPr id="244" name="n_2aveValue【橋りょう・トンネル】&#10;一人当たり有形固定資産（償却資産）額">
          <a:extLst>
            <a:ext uri="{FF2B5EF4-FFF2-40B4-BE49-F238E27FC236}">
              <a16:creationId xmlns:a16="http://schemas.microsoft.com/office/drawing/2014/main" id="{11C578BD-24AB-4B17-97D6-75FE0E216527}"/>
            </a:ext>
          </a:extLst>
        </xdr:cNvPr>
        <xdr:cNvSpPr txBox="1"/>
      </xdr:nvSpPr>
      <xdr:spPr>
        <a:xfrm>
          <a:off x="8483111" y="1071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98029</xdr:rowOff>
    </xdr:from>
    <xdr:ext cx="534377" cy="259045"/>
    <xdr:sp macro="" textlink="">
      <xdr:nvSpPr>
        <xdr:cNvPr id="245" name="n_3aveValue【橋りょう・トンネル】&#10;一人当たり有形固定資産（償却資産）額">
          <a:extLst>
            <a:ext uri="{FF2B5EF4-FFF2-40B4-BE49-F238E27FC236}">
              <a16:creationId xmlns:a16="http://schemas.microsoft.com/office/drawing/2014/main" id="{0D584CCA-8EAC-4091-BF71-25CB31ACEE99}"/>
            </a:ext>
          </a:extLst>
        </xdr:cNvPr>
        <xdr:cNvSpPr txBox="1"/>
      </xdr:nvSpPr>
      <xdr:spPr>
        <a:xfrm>
          <a:off x="7594111" y="1072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61</xdr:row>
      <xdr:rowOff>1471</xdr:rowOff>
    </xdr:from>
    <xdr:ext cx="534377" cy="259045"/>
    <xdr:sp macro="" textlink="">
      <xdr:nvSpPr>
        <xdr:cNvPr id="246" name="n_4aveValue【橋りょう・トンネル】&#10;一人当たり有形固定資産（償却資産）額">
          <a:extLst>
            <a:ext uri="{FF2B5EF4-FFF2-40B4-BE49-F238E27FC236}">
              <a16:creationId xmlns:a16="http://schemas.microsoft.com/office/drawing/2014/main" id="{2C972945-D911-4938-B4C3-52A9C894CE11}"/>
            </a:ext>
          </a:extLst>
        </xdr:cNvPr>
        <xdr:cNvSpPr txBox="1"/>
      </xdr:nvSpPr>
      <xdr:spPr>
        <a:xfrm>
          <a:off x="6705111" y="1045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148507</xdr:rowOff>
    </xdr:from>
    <xdr:ext cx="599010" cy="259045"/>
    <xdr:sp macro="" textlink="">
      <xdr:nvSpPr>
        <xdr:cNvPr id="247" name="n_1mainValue【橋りょう・トンネル】&#10;一人当たり有形固定資産（償却資産）額">
          <a:extLst>
            <a:ext uri="{FF2B5EF4-FFF2-40B4-BE49-F238E27FC236}">
              <a16:creationId xmlns:a16="http://schemas.microsoft.com/office/drawing/2014/main" id="{39869949-FBF8-48DF-8CA5-922E5D92C302}"/>
            </a:ext>
          </a:extLst>
        </xdr:cNvPr>
        <xdr:cNvSpPr txBox="1"/>
      </xdr:nvSpPr>
      <xdr:spPr>
        <a:xfrm>
          <a:off x="9327095" y="10092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152161</xdr:rowOff>
    </xdr:from>
    <xdr:ext cx="599010" cy="259045"/>
    <xdr:sp macro="" textlink="">
      <xdr:nvSpPr>
        <xdr:cNvPr id="248" name="n_2mainValue【橋りょう・トンネル】&#10;一人当たり有形固定資産（償却資産）額">
          <a:extLst>
            <a:ext uri="{FF2B5EF4-FFF2-40B4-BE49-F238E27FC236}">
              <a16:creationId xmlns:a16="http://schemas.microsoft.com/office/drawing/2014/main" id="{7621031A-BDDF-4100-8136-DF307200B02B}"/>
            </a:ext>
          </a:extLst>
        </xdr:cNvPr>
        <xdr:cNvSpPr txBox="1"/>
      </xdr:nvSpPr>
      <xdr:spPr>
        <a:xfrm>
          <a:off x="8450795" y="1009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157430</xdr:rowOff>
    </xdr:from>
    <xdr:ext cx="599010" cy="259045"/>
    <xdr:sp macro="" textlink="">
      <xdr:nvSpPr>
        <xdr:cNvPr id="249" name="n_3mainValue【橋りょう・トンネル】&#10;一人当たり有形固定資産（償却資産）額">
          <a:extLst>
            <a:ext uri="{FF2B5EF4-FFF2-40B4-BE49-F238E27FC236}">
              <a16:creationId xmlns:a16="http://schemas.microsoft.com/office/drawing/2014/main" id="{8A3BD518-9C24-4487-AAF7-E274C7513078}"/>
            </a:ext>
          </a:extLst>
        </xdr:cNvPr>
        <xdr:cNvSpPr txBox="1"/>
      </xdr:nvSpPr>
      <xdr:spPr>
        <a:xfrm>
          <a:off x="7561795" y="1010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a:extLst>
            <a:ext uri="{FF2B5EF4-FFF2-40B4-BE49-F238E27FC236}">
              <a16:creationId xmlns:a16="http://schemas.microsoft.com/office/drawing/2014/main" id="{69566C04-CDFB-403B-927D-54E66D9A8E6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a:extLst>
            <a:ext uri="{FF2B5EF4-FFF2-40B4-BE49-F238E27FC236}">
              <a16:creationId xmlns:a16="http://schemas.microsoft.com/office/drawing/2014/main" id="{E03E30EC-477E-4DAD-A675-9E11388D457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a:extLst>
            <a:ext uri="{FF2B5EF4-FFF2-40B4-BE49-F238E27FC236}">
              <a16:creationId xmlns:a16="http://schemas.microsoft.com/office/drawing/2014/main" id="{EE3CE55B-850E-4EA1-A5B5-C6840F3D5F9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a:extLst>
            <a:ext uri="{FF2B5EF4-FFF2-40B4-BE49-F238E27FC236}">
              <a16:creationId xmlns:a16="http://schemas.microsoft.com/office/drawing/2014/main" id="{77F8BD20-D130-459A-B90D-FD21072AFDE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a:extLst>
            <a:ext uri="{FF2B5EF4-FFF2-40B4-BE49-F238E27FC236}">
              <a16:creationId xmlns:a16="http://schemas.microsoft.com/office/drawing/2014/main" id="{86B10F9F-8440-4CCB-A40F-D51576E14A5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a:extLst>
            <a:ext uri="{FF2B5EF4-FFF2-40B4-BE49-F238E27FC236}">
              <a16:creationId xmlns:a16="http://schemas.microsoft.com/office/drawing/2014/main" id="{7248A5C1-493F-4C5A-AF0E-7869E52FFC7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a:extLst>
            <a:ext uri="{FF2B5EF4-FFF2-40B4-BE49-F238E27FC236}">
              <a16:creationId xmlns:a16="http://schemas.microsoft.com/office/drawing/2014/main" id="{DF23EDBC-02CC-438F-AD8F-278006118A4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a:extLst>
            <a:ext uri="{FF2B5EF4-FFF2-40B4-BE49-F238E27FC236}">
              <a16:creationId xmlns:a16="http://schemas.microsoft.com/office/drawing/2014/main" id="{5436D658-562A-48B3-94B2-4816BBA773F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a:extLst>
            <a:ext uri="{FF2B5EF4-FFF2-40B4-BE49-F238E27FC236}">
              <a16:creationId xmlns:a16="http://schemas.microsoft.com/office/drawing/2014/main" id="{57D21F41-433F-41D5-A00D-58AD906E80A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a:extLst>
            <a:ext uri="{FF2B5EF4-FFF2-40B4-BE49-F238E27FC236}">
              <a16:creationId xmlns:a16="http://schemas.microsoft.com/office/drawing/2014/main" id="{78AB4078-59FF-4781-B570-BDD76EF7032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a:extLst>
            <a:ext uri="{FF2B5EF4-FFF2-40B4-BE49-F238E27FC236}">
              <a16:creationId xmlns:a16="http://schemas.microsoft.com/office/drawing/2014/main" id="{5617BB08-417F-45FC-BBB5-B02EF07AB40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1" name="直線コネクタ 260">
          <a:extLst>
            <a:ext uri="{FF2B5EF4-FFF2-40B4-BE49-F238E27FC236}">
              <a16:creationId xmlns:a16="http://schemas.microsoft.com/office/drawing/2014/main" id="{954966A1-C436-498C-9DA7-4B0447121D97}"/>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62" name="テキスト ボックス 261">
          <a:extLst>
            <a:ext uri="{FF2B5EF4-FFF2-40B4-BE49-F238E27FC236}">
              <a16:creationId xmlns:a16="http://schemas.microsoft.com/office/drawing/2014/main" id="{4CC178E8-E563-4B62-9415-6BBCD2E74B83}"/>
            </a:ext>
          </a:extLst>
        </xdr:cNvPr>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3" name="直線コネクタ 262">
          <a:extLst>
            <a:ext uri="{FF2B5EF4-FFF2-40B4-BE49-F238E27FC236}">
              <a16:creationId xmlns:a16="http://schemas.microsoft.com/office/drawing/2014/main" id="{671CF667-B403-4550-8935-E0AE39A343C4}"/>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4" name="テキスト ボックス 263">
          <a:extLst>
            <a:ext uri="{FF2B5EF4-FFF2-40B4-BE49-F238E27FC236}">
              <a16:creationId xmlns:a16="http://schemas.microsoft.com/office/drawing/2014/main" id="{79EAC7ED-F4D7-494D-ABA1-15D2F9C0C7BC}"/>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5" name="直線コネクタ 264">
          <a:extLst>
            <a:ext uri="{FF2B5EF4-FFF2-40B4-BE49-F238E27FC236}">
              <a16:creationId xmlns:a16="http://schemas.microsoft.com/office/drawing/2014/main" id="{BA17B627-A982-458D-9135-0E86B1FAE093}"/>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6" name="テキスト ボックス 265">
          <a:extLst>
            <a:ext uri="{FF2B5EF4-FFF2-40B4-BE49-F238E27FC236}">
              <a16:creationId xmlns:a16="http://schemas.microsoft.com/office/drawing/2014/main" id="{D60F6A5C-1CA9-4E9B-B64A-2CF37413DCCA}"/>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7" name="直線コネクタ 266">
          <a:extLst>
            <a:ext uri="{FF2B5EF4-FFF2-40B4-BE49-F238E27FC236}">
              <a16:creationId xmlns:a16="http://schemas.microsoft.com/office/drawing/2014/main" id="{742A7909-7565-4754-86AB-7FE310FD543A}"/>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8" name="テキスト ボックス 267">
          <a:extLst>
            <a:ext uri="{FF2B5EF4-FFF2-40B4-BE49-F238E27FC236}">
              <a16:creationId xmlns:a16="http://schemas.microsoft.com/office/drawing/2014/main" id="{DC8098B6-126B-4DEC-87B8-3A118C59DB8C}"/>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9" name="直線コネクタ 268">
          <a:extLst>
            <a:ext uri="{FF2B5EF4-FFF2-40B4-BE49-F238E27FC236}">
              <a16:creationId xmlns:a16="http://schemas.microsoft.com/office/drawing/2014/main" id="{FC154C17-0112-4D82-A34E-161562037C66}"/>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0" name="テキスト ボックス 269">
          <a:extLst>
            <a:ext uri="{FF2B5EF4-FFF2-40B4-BE49-F238E27FC236}">
              <a16:creationId xmlns:a16="http://schemas.microsoft.com/office/drawing/2014/main" id="{88BC5B84-1C89-462B-B43D-39AA4DA5B7F1}"/>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1" name="直線コネクタ 270">
          <a:extLst>
            <a:ext uri="{FF2B5EF4-FFF2-40B4-BE49-F238E27FC236}">
              <a16:creationId xmlns:a16="http://schemas.microsoft.com/office/drawing/2014/main" id="{7247BE34-956B-4DEB-975F-7B80AFB513E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72" name="テキスト ボックス 271">
          <a:extLst>
            <a:ext uri="{FF2B5EF4-FFF2-40B4-BE49-F238E27FC236}">
              <a16:creationId xmlns:a16="http://schemas.microsoft.com/office/drawing/2014/main" id="{AF9FAD31-AB9D-4CC2-9FFC-4D37B67D5CCB}"/>
            </a:ext>
          </a:extLst>
        </xdr:cNvPr>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a:extLst>
            <a:ext uri="{FF2B5EF4-FFF2-40B4-BE49-F238E27FC236}">
              <a16:creationId xmlns:a16="http://schemas.microsoft.com/office/drawing/2014/main" id="{F2D1CC01-8D10-45C4-BFB9-0400DE602E7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4" name="テキスト ボックス 273">
          <a:extLst>
            <a:ext uri="{FF2B5EF4-FFF2-40B4-BE49-F238E27FC236}">
              <a16:creationId xmlns:a16="http://schemas.microsoft.com/office/drawing/2014/main" id="{66A0165F-9495-4AAD-A9F6-AA59B4077F9C}"/>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5" name="【公営住宅】&#10;有形固定資産減価償却率グラフ枠">
          <a:extLst>
            <a:ext uri="{FF2B5EF4-FFF2-40B4-BE49-F238E27FC236}">
              <a16:creationId xmlns:a16="http://schemas.microsoft.com/office/drawing/2014/main" id="{B81383FA-5F20-4BBE-BE6E-363869BF104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124642</xdr:rowOff>
    </xdr:from>
    <xdr:to>
      <xdr:col>24</xdr:col>
      <xdr:colOff>62865</xdr:colOff>
      <xdr:row>85</xdr:row>
      <xdr:rowOff>101781</xdr:rowOff>
    </xdr:to>
    <xdr:cxnSp macro="">
      <xdr:nvCxnSpPr>
        <xdr:cNvPr id="276" name="直線コネクタ 275">
          <a:extLst>
            <a:ext uri="{FF2B5EF4-FFF2-40B4-BE49-F238E27FC236}">
              <a16:creationId xmlns:a16="http://schemas.microsoft.com/office/drawing/2014/main" id="{8EA51D9E-1264-4969-9ED7-636C00AD4F9F}"/>
            </a:ext>
          </a:extLst>
        </xdr:cNvPr>
        <xdr:cNvCxnSpPr/>
      </xdr:nvCxnSpPr>
      <xdr:spPr>
        <a:xfrm flipV="1">
          <a:off x="4634865" y="13326292"/>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105608</xdr:rowOff>
    </xdr:from>
    <xdr:ext cx="405111" cy="259045"/>
    <xdr:sp macro="" textlink="">
      <xdr:nvSpPr>
        <xdr:cNvPr id="277" name="【公営住宅】&#10;有形固定資産減価償却率最小値テキスト">
          <a:extLst>
            <a:ext uri="{FF2B5EF4-FFF2-40B4-BE49-F238E27FC236}">
              <a16:creationId xmlns:a16="http://schemas.microsoft.com/office/drawing/2014/main" id="{C9982B0C-6F56-40C4-9DCD-8CFCC162B466}"/>
            </a:ext>
          </a:extLst>
        </xdr:cNvPr>
        <xdr:cNvSpPr txBox="1"/>
      </xdr:nvSpPr>
      <xdr:spPr>
        <a:xfrm>
          <a:off x="4673600" y="1467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101781</xdr:rowOff>
    </xdr:from>
    <xdr:to>
      <xdr:col>24</xdr:col>
      <xdr:colOff>152400</xdr:colOff>
      <xdr:row>85</xdr:row>
      <xdr:rowOff>101781</xdr:rowOff>
    </xdr:to>
    <xdr:cxnSp macro="">
      <xdr:nvCxnSpPr>
        <xdr:cNvPr id="278" name="直線コネクタ 277">
          <a:extLst>
            <a:ext uri="{FF2B5EF4-FFF2-40B4-BE49-F238E27FC236}">
              <a16:creationId xmlns:a16="http://schemas.microsoft.com/office/drawing/2014/main" id="{EC05DFB0-2684-43B8-AD12-D7F2E0322669}"/>
            </a:ext>
          </a:extLst>
        </xdr:cNvPr>
        <xdr:cNvCxnSpPr/>
      </xdr:nvCxnSpPr>
      <xdr:spPr>
        <a:xfrm>
          <a:off x="4546600" y="1467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71319</xdr:rowOff>
    </xdr:from>
    <xdr:ext cx="405111" cy="259045"/>
    <xdr:sp macro="" textlink="">
      <xdr:nvSpPr>
        <xdr:cNvPr id="279" name="【公営住宅】&#10;有形固定資産減価償却率最大値テキスト">
          <a:extLst>
            <a:ext uri="{FF2B5EF4-FFF2-40B4-BE49-F238E27FC236}">
              <a16:creationId xmlns:a16="http://schemas.microsoft.com/office/drawing/2014/main" id="{F31D3562-23E8-432C-8504-632EA63427BF}"/>
            </a:ext>
          </a:extLst>
        </xdr:cNvPr>
        <xdr:cNvSpPr txBox="1"/>
      </xdr:nvSpPr>
      <xdr:spPr>
        <a:xfrm>
          <a:off x="4673600" y="1310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124642</xdr:rowOff>
    </xdr:from>
    <xdr:to>
      <xdr:col>24</xdr:col>
      <xdr:colOff>152400</xdr:colOff>
      <xdr:row>77</xdr:row>
      <xdr:rowOff>124642</xdr:rowOff>
    </xdr:to>
    <xdr:cxnSp macro="">
      <xdr:nvCxnSpPr>
        <xdr:cNvPr id="280" name="直線コネクタ 279">
          <a:extLst>
            <a:ext uri="{FF2B5EF4-FFF2-40B4-BE49-F238E27FC236}">
              <a16:creationId xmlns:a16="http://schemas.microsoft.com/office/drawing/2014/main" id="{D8B8EEF2-E021-4960-9AF0-4634F90DDB67}"/>
            </a:ext>
          </a:extLst>
        </xdr:cNvPr>
        <xdr:cNvCxnSpPr/>
      </xdr:nvCxnSpPr>
      <xdr:spPr>
        <a:xfrm>
          <a:off x="4546600" y="1332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62428</xdr:rowOff>
    </xdr:from>
    <xdr:ext cx="405111" cy="259045"/>
    <xdr:sp macro="" textlink="">
      <xdr:nvSpPr>
        <xdr:cNvPr id="281" name="【公営住宅】&#10;有形固定資産減価償却率平均値テキスト">
          <a:extLst>
            <a:ext uri="{FF2B5EF4-FFF2-40B4-BE49-F238E27FC236}">
              <a16:creationId xmlns:a16="http://schemas.microsoft.com/office/drawing/2014/main" id="{697334D5-9A68-4F57-9BB5-FD5834970C03}"/>
            </a:ext>
          </a:extLst>
        </xdr:cNvPr>
        <xdr:cNvSpPr txBox="1"/>
      </xdr:nvSpPr>
      <xdr:spPr>
        <a:xfrm>
          <a:off x="4673600" y="13949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39551</xdr:rowOff>
    </xdr:from>
    <xdr:to>
      <xdr:col>24</xdr:col>
      <xdr:colOff>114300</xdr:colOff>
      <xdr:row>82</xdr:row>
      <xdr:rowOff>141151</xdr:rowOff>
    </xdr:to>
    <xdr:sp macro="" textlink="">
      <xdr:nvSpPr>
        <xdr:cNvPr id="282" name="フローチャート: 判断 281">
          <a:extLst>
            <a:ext uri="{FF2B5EF4-FFF2-40B4-BE49-F238E27FC236}">
              <a16:creationId xmlns:a16="http://schemas.microsoft.com/office/drawing/2014/main" id="{7249FE51-C72C-40A3-9F76-8714B63709C8}"/>
            </a:ext>
          </a:extLst>
        </xdr:cNvPr>
        <xdr:cNvSpPr/>
      </xdr:nvSpPr>
      <xdr:spPr>
        <a:xfrm>
          <a:off x="45847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6894</xdr:rowOff>
    </xdr:from>
    <xdr:to>
      <xdr:col>20</xdr:col>
      <xdr:colOff>38100</xdr:colOff>
      <xdr:row>82</xdr:row>
      <xdr:rowOff>108494</xdr:rowOff>
    </xdr:to>
    <xdr:sp macro="" textlink="">
      <xdr:nvSpPr>
        <xdr:cNvPr id="283" name="フローチャート: 判断 282">
          <a:extLst>
            <a:ext uri="{FF2B5EF4-FFF2-40B4-BE49-F238E27FC236}">
              <a16:creationId xmlns:a16="http://schemas.microsoft.com/office/drawing/2014/main" id="{216DAFA9-D75B-429D-A1C2-A95DF78B3B47}"/>
            </a:ext>
          </a:extLst>
        </xdr:cNvPr>
        <xdr:cNvSpPr/>
      </xdr:nvSpPr>
      <xdr:spPr>
        <a:xfrm>
          <a:off x="3746500" y="1406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142421</xdr:rowOff>
    </xdr:from>
    <xdr:to>
      <xdr:col>15</xdr:col>
      <xdr:colOff>101600</xdr:colOff>
      <xdr:row>82</xdr:row>
      <xdr:rowOff>72571</xdr:rowOff>
    </xdr:to>
    <xdr:sp macro="" textlink="">
      <xdr:nvSpPr>
        <xdr:cNvPr id="284" name="フローチャート: 判断 283">
          <a:extLst>
            <a:ext uri="{FF2B5EF4-FFF2-40B4-BE49-F238E27FC236}">
              <a16:creationId xmlns:a16="http://schemas.microsoft.com/office/drawing/2014/main" id="{B5868FDE-79EF-4B29-98B5-FD618C8BACBE}"/>
            </a:ext>
          </a:extLst>
        </xdr:cNvPr>
        <xdr:cNvSpPr/>
      </xdr:nvSpPr>
      <xdr:spPr>
        <a:xfrm>
          <a:off x="2857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119562</xdr:rowOff>
    </xdr:from>
    <xdr:to>
      <xdr:col>10</xdr:col>
      <xdr:colOff>165100</xdr:colOff>
      <xdr:row>82</xdr:row>
      <xdr:rowOff>49712</xdr:rowOff>
    </xdr:to>
    <xdr:sp macro="" textlink="">
      <xdr:nvSpPr>
        <xdr:cNvPr id="285" name="フローチャート: 判断 284">
          <a:extLst>
            <a:ext uri="{FF2B5EF4-FFF2-40B4-BE49-F238E27FC236}">
              <a16:creationId xmlns:a16="http://schemas.microsoft.com/office/drawing/2014/main" id="{8580994E-B770-4842-9026-25204F8D1900}"/>
            </a:ext>
          </a:extLst>
        </xdr:cNvPr>
        <xdr:cNvSpPr/>
      </xdr:nvSpPr>
      <xdr:spPr>
        <a:xfrm>
          <a:off x="1968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28121</xdr:rowOff>
    </xdr:from>
    <xdr:to>
      <xdr:col>6</xdr:col>
      <xdr:colOff>38100</xdr:colOff>
      <xdr:row>81</xdr:row>
      <xdr:rowOff>129721</xdr:rowOff>
    </xdr:to>
    <xdr:sp macro="" textlink="">
      <xdr:nvSpPr>
        <xdr:cNvPr id="286" name="フローチャート: 判断 285">
          <a:extLst>
            <a:ext uri="{FF2B5EF4-FFF2-40B4-BE49-F238E27FC236}">
              <a16:creationId xmlns:a16="http://schemas.microsoft.com/office/drawing/2014/main" id="{411E791F-80A0-48F9-BCFA-F66121A728D3}"/>
            </a:ext>
          </a:extLst>
        </xdr:cNvPr>
        <xdr:cNvSpPr/>
      </xdr:nvSpPr>
      <xdr:spPr>
        <a:xfrm>
          <a:off x="10795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3B5155E6-861C-4F74-A3E1-CD12660F40E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4DC26AA-BC48-406B-84C1-DF2A928E93D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C44D6664-AFC5-40C9-9FCE-E99EB04A0AB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BAE16D35-C3C3-43C0-99A4-A8E37981CC6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B5C81F0C-7AF2-4450-83DC-455BF476AC5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42818</xdr:rowOff>
    </xdr:from>
    <xdr:to>
      <xdr:col>24</xdr:col>
      <xdr:colOff>114300</xdr:colOff>
      <xdr:row>84</xdr:row>
      <xdr:rowOff>144418</xdr:rowOff>
    </xdr:to>
    <xdr:sp macro="" textlink="">
      <xdr:nvSpPr>
        <xdr:cNvPr id="292" name="楕円 291">
          <a:extLst>
            <a:ext uri="{FF2B5EF4-FFF2-40B4-BE49-F238E27FC236}">
              <a16:creationId xmlns:a16="http://schemas.microsoft.com/office/drawing/2014/main" id="{AFBF58A3-A884-450D-B919-550CEAEA990F}"/>
            </a:ext>
          </a:extLst>
        </xdr:cNvPr>
        <xdr:cNvSpPr/>
      </xdr:nvSpPr>
      <xdr:spPr>
        <a:xfrm>
          <a:off x="4584700" y="1444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21245</xdr:rowOff>
    </xdr:from>
    <xdr:ext cx="405111" cy="259045"/>
    <xdr:sp macro="" textlink="">
      <xdr:nvSpPr>
        <xdr:cNvPr id="293" name="【公営住宅】&#10;有形固定資産減価償却率該当値テキスト">
          <a:extLst>
            <a:ext uri="{FF2B5EF4-FFF2-40B4-BE49-F238E27FC236}">
              <a16:creationId xmlns:a16="http://schemas.microsoft.com/office/drawing/2014/main" id="{3BEA9D35-0378-49A1-9F3E-6F6969515EA4}"/>
            </a:ext>
          </a:extLst>
        </xdr:cNvPr>
        <xdr:cNvSpPr txBox="1"/>
      </xdr:nvSpPr>
      <xdr:spPr>
        <a:xfrm>
          <a:off x="4673600"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42818</xdr:rowOff>
    </xdr:from>
    <xdr:to>
      <xdr:col>20</xdr:col>
      <xdr:colOff>38100</xdr:colOff>
      <xdr:row>84</xdr:row>
      <xdr:rowOff>144418</xdr:rowOff>
    </xdr:to>
    <xdr:sp macro="" textlink="">
      <xdr:nvSpPr>
        <xdr:cNvPr id="294" name="楕円 293">
          <a:extLst>
            <a:ext uri="{FF2B5EF4-FFF2-40B4-BE49-F238E27FC236}">
              <a16:creationId xmlns:a16="http://schemas.microsoft.com/office/drawing/2014/main" id="{06ACC05E-7176-421B-B325-D8031B878A9E}"/>
            </a:ext>
          </a:extLst>
        </xdr:cNvPr>
        <xdr:cNvSpPr/>
      </xdr:nvSpPr>
      <xdr:spPr>
        <a:xfrm>
          <a:off x="3746500" y="1444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93618</xdr:rowOff>
    </xdr:from>
    <xdr:to>
      <xdr:col>24</xdr:col>
      <xdr:colOff>63500</xdr:colOff>
      <xdr:row>84</xdr:row>
      <xdr:rowOff>93618</xdr:rowOff>
    </xdr:to>
    <xdr:cxnSp macro="">
      <xdr:nvCxnSpPr>
        <xdr:cNvPr id="295" name="直線コネクタ 294">
          <a:extLst>
            <a:ext uri="{FF2B5EF4-FFF2-40B4-BE49-F238E27FC236}">
              <a16:creationId xmlns:a16="http://schemas.microsoft.com/office/drawing/2014/main" id="{0D445CE3-585A-4861-9939-619D45732660}"/>
            </a:ext>
          </a:extLst>
        </xdr:cNvPr>
        <xdr:cNvCxnSpPr/>
      </xdr:nvCxnSpPr>
      <xdr:spPr>
        <a:xfrm>
          <a:off x="3797300" y="144954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49349</xdr:rowOff>
    </xdr:from>
    <xdr:to>
      <xdr:col>15</xdr:col>
      <xdr:colOff>101600</xdr:colOff>
      <xdr:row>84</xdr:row>
      <xdr:rowOff>150949</xdr:rowOff>
    </xdr:to>
    <xdr:sp macro="" textlink="">
      <xdr:nvSpPr>
        <xdr:cNvPr id="296" name="楕円 295">
          <a:extLst>
            <a:ext uri="{FF2B5EF4-FFF2-40B4-BE49-F238E27FC236}">
              <a16:creationId xmlns:a16="http://schemas.microsoft.com/office/drawing/2014/main" id="{3DCF9514-C046-46BC-A838-42FC6920FD9B}"/>
            </a:ext>
          </a:extLst>
        </xdr:cNvPr>
        <xdr:cNvSpPr/>
      </xdr:nvSpPr>
      <xdr:spPr>
        <a:xfrm>
          <a:off x="2857500" y="1445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93618</xdr:rowOff>
    </xdr:from>
    <xdr:to>
      <xdr:col>19</xdr:col>
      <xdr:colOff>177800</xdr:colOff>
      <xdr:row>84</xdr:row>
      <xdr:rowOff>100149</xdr:rowOff>
    </xdr:to>
    <xdr:cxnSp macro="">
      <xdr:nvCxnSpPr>
        <xdr:cNvPr id="297" name="直線コネクタ 296">
          <a:extLst>
            <a:ext uri="{FF2B5EF4-FFF2-40B4-BE49-F238E27FC236}">
              <a16:creationId xmlns:a16="http://schemas.microsoft.com/office/drawing/2014/main" id="{AD602CFE-C010-4EF3-9154-875095699914}"/>
            </a:ext>
          </a:extLst>
        </xdr:cNvPr>
        <xdr:cNvCxnSpPr/>
      </xdr:nvCxnSpPr>
      <xdr:spPr>
        <a:xfrm flipV="1">
          <a:off x="2908300" y="1449541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13426</xdr:rowOff>
    </xdr:from>
    <xdr:to>
      <xdr:col>10</xdr:col>
      <xdr:colOff>165100</xdr:colOff>
      <xdr:row>84</xdr:row>
      <xdr:rowOff>115026</xdr:rowOff>
    </xdr:to>
    <xdr:sp macro="" textlink="">
      <xdr:nvSpPr>
        <xdr:cNvPr id="298" name="楕円 297">
          <a:extLst>
            <a:ext uri="{FF2B5EF4-FFF2-40B4-BE49-F238E27FC236}">
              <a16:creationId xmlns:a16="http://schemas.microsoft.com/office/drawing/2014/main" id="{B14B034F-BE71-49B1-B5B5-CF62C0B3054C}"/>
            </a:ext>
          </a:extLst>
        </xdr:cNvPr>
        <xdr:cNvSpPr/>
      </xdr:nvSpPr>
      <xdr:spPr>
        <a:xfrm>
          <a:off x="1968500" y="1441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64226</xdr:rowOff>
    </xdr:from>
    <xdr:to>
      <xdr:col>15</xdr:col>
      <xdr:colOff>50800</xdr:colOff>
      <xdr:row>84</xdr:row>
      <xdr:rowOff>100149</xdr:rowOff>
    </xdr:to>
    <xdr:cxnSp macro="">
      <xdr:nvCxnSpPr>
        <xdr:cNvPr id="299" name="直線コネクタ 298">
          <a:extLst>
            <a:ext uri="{FF2B5EF4-FFF2-40B4-BE49-F238E27FC236}">
              <a16:creationId xmlns:a16="http://schemas.microsoft.com/office/drawing/2014/main" id="{062B99B1-EE7B-425E-96BF-13D01E498964}"/>
            </a:ext>
          </a:extLst>
        </xdr:cNvPr>
        <xdr:cNvCxnSpPr/>
      </xdr:nvCxnSpPr>
      <xdr:spPr>
        <a:xfrm>
          <a:off x="2019300" y="1446602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125021</xdr:rowOff>
    </xdr:from>
    <xdr:ext cx="405111" cy="259045"/>
    <xdr:sp macro="" textlink="">
      <xdr:nvSpPr>
        <xdr:cNvPr id="300" name="n_1aveValue【公営住宅】&#10;有形固定資産減価償却率">
          <a:extLst>
            <a:ext uri="{FF2B5EF4-FFF2-40B4-BE49-F238E27FC236}">
              <a16:creationId xmlns:a16="http://schemas.microsoft.com/office/drawing/2014/main" id="{3B846807-B761-4FD5-95A0-B150FABA4D81}"/>
            </a:ext>
          </a:extLst>
        </xdr:cNvPr>
        <xdr:cNvSpPr txBox="1"/>
      </xdr:nvSpPr>
      <xdr:spPr>
        <a:xfrm>
          <a:off x="3582044" y="1384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89098</xdr:rowOff>
    </xdr:from>
    <xdr:ext cx="405111" cy="259045"/>
    <xdr:sp macro="" textlink="">
      <xdr:nvSpPr>
        <xdr:cNvPr id="301" name="n_2aveValue【公営住宅】&#10;有形固定資産減価償却率">
          <a:extLst>
            <a:ext uri="{FF2B5EF4-FFF2-40B4-BE49-F238E27FC236}">
              <a16:creationId xmlns:a16="http://schemas.microsoft.com/office/drawing/2014/main" id="{74A53280-65E3-46C0-9994-9C921C3A9513}"/>
            </a:ext>
          </a:extLst>
        </xdr:cNvPr>
        <xdr:cNvSpPr txBox="1"/>
      </xdr:nvSpPr>
      <xdr:spPr>
        <a:xfrm>
          <a:off x="2705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66239</xdr:rowOff>
    </xdr:from>
    <xdr:ext cx="405111" cy="259045"/>
    <xdr:sp macro="" textlink="">
      <xdr:nvSpPr>
        <xdr:cNvPr id="302" name="n_3aveValue【公営住宅】&#10;有形固定資産減価償却率">
          <a:extLst>
            <a:ext uri="{FF2B5EF4-FFF2-40B4-BE49-F238E27FC236}">
              <a16:creationId xmlns:a16="http://schemas.microsoft.com/office/drawing/2014/main" id="{12FF78B1-94F3-4F1B-B47D-30FF74455554}"/>
            </a:ext>
          </a:extLst>
        </xdr:cNvPr>
        <xdr:cNvSpPr txBox="1"/>
      </xdr:nvSpPr>
      <xdr:spPr>
        <a:xfrm>
          <a:off x="1816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146248</xdr:rowOff>
    </xdr:from>
    <xdr:ext cx="405111" cy="259045"/>
    <xdr:sp macro="" textlink="">
      <xdr:nvSpPr>
        <xdr:cNvPr id="303" name="n_4aveValue【公営住宅】&#10;有形固定資産減価償却率">
          <a:extLst>
            <a:ext uri="{FF2B5EF4-FFF2-40B4-BE49-F238E27FC236}">
              <a16:creationId xmlns:a16="http://schemas.microsoft.com/office/drawing/2014/main" id="{30DBCD0B-4652-4264-9507-D8EDBEF8EDE5}"/>
            </a:ext>
          </a:extLst>
        </xdr:cNvPr>
        <xdr:cNvSpPr txBox="1"/>
      </xdr:nvSpPr>
      <xdr:spPr>
        <a:xfrm>
          <a:off x="927744" y="1369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135545</xdr:rowOff>
    </xdr:from>
    <xdr:ext cx="405111" cy="259045"/>
    <xdr:sp macro="" textlink="">
      <xdr:nvSpPr>
        <xdr:cNvPr id="304" name="n_1mainValue【公営住宅】&#10;有形固定資産減価償却率">
          <a:extLst>
            <a:ext uri="{FF2B5EF4-FFF2-40B4-BE49-F238E27FC236}">
              <a16:creationId xmlns:a16="http://schemas.microsoft.com/office/drawing/2014/main" id="{2847CCEE-4779-4F53-B849-1E0BC2A18FCE}"/>
            </a:ext>
          </a:extLst>
        </xdr:cNvPr>
        <xdr:cNvSpPr txBox="1"/>
      </xdr:nvSpPr>
      <xdr:spPr>
        <a:xfrm>
          <a:off x="3582044" y="1453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142076</xdr:rowOff>
    </xdr:from>
    <xdr:ext cx="405111" cy="259045"/>
    <xdr:sp macro="" textlink="">
      <xdr:nvSpPr>
        <xdr:cNvPr id="305" name="n_2mainValue【公営住宅】&#10;有形固定資産減価償却率">
          <a:extLst>
            <a:ext uri="{FF2B5EF4-FFF2-40B4-BE49-F238E27FC236}">
              <a16:creationId xmlns:a16="http://schemas.microsoft.com/office/drawing/2014/main" id="{F8174C5A-F058-4A94-B0DA-299CE9E3ABFA}"/>
            </a:ext>
          </a:extLst>
        </xdr:cNvPr>
        <xdr:cNvSpPr txBox="1"/>
      </xdr:nvSpPr>
      <xdr:spPr>
        <a:xfrm>
          <a:off x="2705744" y="1454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106153</xdr:rowOff>
    </xdr:from>
    <xdr:ext cx="405111" cy="259045"/>
    <xdr:sp macro="" textlink="">
      <xdr:nvSpPr>
        <xdr:cNvPr id="306" name="n_3mainValue【公営住宅】&#10;有形固定資産減価償却率">
          <a:extLst>
            <a:ext uri="{FF2B5EF4-FFF2-40B4-BE49-F238E27FC236}">
              <a16:creationId xmlns:a16="http://schemas.microsoft.com/office/drawing/2014/main" id="{F22B3010-771E-4B7A-9FC4-797D69FCA477}"/>
            </a:ext>
          </a:extLst>
        </xdr:cNvPr>
        <xdr:cNvSpPr txBox="1"/>
      </xdr:nvSpPr>
      <xdr:spPr>
        <a:xfrm>
          <a:off x="1816744" y="1450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a:extLst>
            <a:ext uri="{FF2B5EF4-FFF2-40B4-BE49-F238E27FC236}">
              <a16:creationId xmlns:a16="http://schemas.microsoft.com/office/drawing/2014/main" id="{6AA3C418-28D9-4827-949D-96582505B67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a:extLst>
            <a:ext uri="{FF2B5EF4-FFF2-40B4-BE49-F238E27FC236}">
              <a16:creationId xmlns:a16="http://schemas.microsoft.com/office/drawing/2014/main" id="{4B2C58EF-4E2B-4F27-BDDA-6527765E716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a:extLst>
            <a:ext uri="{FF2B5EF4-FFF2-40B4-BE49-F238E27FC236}">
              <a16:creationId xmlns:a16="http://schemas.microsoft.com/office/drawing/2014/main" id="{1F6A5F74-59D6-460D-A2D7-DD9761F7E2E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a:extLst>
            <a:ext uri="{FF2B5EF4-FFF2-40B4-BE49-F238E27FC236}">
              <a16:creationId xmlns:a16="http://schemas.microsoft.com/office/drawing/2014/main" id="{FBD7B02E-6F06-4C97-94EA-6E496E36DB9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a:extLst>
            <a:ext uri="{FF2B5EF4-FFF2-40B4-BE49-F238E27FC236}">
              <a16:creationId xmlns:a16="http://schemas.microsoft.com/office/drawing/2014/main" id="{5F7DF27C-898B-45A4-A80F-6268393A92B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a:extLst>
            <a:ext uri="{FF2B5EF4-FFF2-40B4-BE49-F238E27FC236}">
              <a16:creationId xmlns:a16="http://schemas.microsoft.com/office/drawing/2014/main" id="{947C2670-4D7C-4530-BF14-2D65E6946BB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a:extLst>
            <a:ext uri="{FF2B5EF4-FFF2-40B4-BE49-F238E27FC236}">
              <a16:creationId xmlns:a16="http://schemas.microsoft.com/office/drawing/2014/main" id="{055AA993-80AB-42A1-9139-4203BAC9650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a:extLst>
            <a:ext uri="{FF2B5EF4-FFF2-40B4-BE49-F238E27FC236}">
              <a16:creationId xmlns:a16="http://schemas.microsoft.com/office/drawing/2014/main" id="{72342651-2B22-48EC-9571-255A6BD7718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a:extLst>
            <a:ext uri="{FF2B5EF4-FFF2-40B4-BE49-F238E27FC236}">
              <a16:creationId xmlns:a16="http://schemas.microsoft.com/office/drawing/2014/main" id="{1F1ED8F0-1482-4E28-99E6-436E1918953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a:extLst>
            <a:ext uri="{FF2B5EF4-FFF2-40B4-BE49-F238E27FC236}">
              <a16:creationId xmlns:a16="http://schemas.microsoft.com/office/drawing/2014/main" id="{AB838244-4E61-4988-8948-224417ABF59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7" name="直線コネクタ 316">
          <a:extLst>
            <a:ext uri="{FF2B5EF4-FFF2-40B4-BE49-F238E27FC236}">
              <a16:creationId xmlns:a16="http://schemas.microsoft.com/office/drawing/2014/main" id="{FBDF0D05-20C8-43B6-B23E-76B949DD5278}"/>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8" name="テキスト ボックス 317">
          <a:extLst>
            <a:ext uri="{FF2B5EF4-FFF2-40B4-BE49-F238E27FC236}">
              <a16:creationId xmlns:a16="http://schemas.microsoft.com/office/drawing/2014/main" id="{7F49B4CF-48E7-4AF4-910D-9F497E2FD4D9}"/>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9" name="直線コネクタ 318">
          <a:extLst>
            <a:ext uri="{FF2B5EF4-FFF2-40B4-BE49-F238E27FC236}">
              <a16:creationId xmlns:a16="http://schemas.microsoft.com/office/drawing/2014/main" id="{3AA01DB1-FD1A-4E08-80B1-60A186E2C1B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0" name="テキスト ボックス 319">
          <a:extLst>
            <a:ext uri="{FF2B5EF4-FFF2-40B4-BE49-F238E27FC236}">
              <a16:creationId xmlns:a16="http://schemas.microsoft.com/office/drawing/2014/main" id="{DF7E6C7D-395F-476E-956D-B3662E038D76}"/>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1" name="直線コネクタ 320">
          <a:extLst>
            <a:ext uri="{FF2B5EF4-FFF2-40B4-BE49-F238E27FC236}">
              <a16:creationId xmlns:a16="http://schemas.microsoft.com/office/drawing/2014/main" id="{BC4F05EA-6F45-4E89-83B3-71C5D6CE6B18}"/>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2" name="テキスト ボックス 321">
          <a:extLst>
            <a:ext uri="{FF2B5EF4-FFF2-40B4-BE49-F238E27FC236}">
              <a16:creationId xmlns:a16="http://schemas.microsoft.com/office/drawing/2014/main" id="{12C20682-579E-4941-9F5C-3124C28E5B58}"/>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3" name="直線コネクタ 322">
          <a:extLst>
            <a:ext uri="{FF2B5EF4-FFF2-40B4-BE49-F238E27FC236}">
              <a16:creationId xmlns:a16="http://schemas.microsoft.com/office/drawing/2014/main" id="{EA4333E5-1232-4749-B87B-B2346C2C044F}"/>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4" name="テキスト ボックス 323">
          <a:extLst>
            <a:ext uri="{FF2B5EF4-FFF2-40B4-BE49-F238E27FC236}">
              <a16:creationId xmlns:a16="http://schemas.microsoft.com/office/drawing/2014/main" id="{49D2DB16-7D58-4BF1-998A-68F2F5D8170F}"/>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5" name="直線コネクタ 324">
          <a:extLst>
            <a:ext uri="{FF2B5EF4-FFF2-40B4-BE49-F238E27FC236}">
              <a16:creationId xmlns:a16="http://schemas.microsoft.com/office/drawing/2014/main" id="{BDE78E81-6BFD-4258-9865-EE7C79A8867D}"/>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6" name="テキスト ボックス 325">
          <a:extLst>
            <a:ext uri="{FF2B5EF4-FFF2-40B4-BE49-F238E27FC236}">
              <a16:creationId xmlns:a16="http://schemas.microsoft.com/office/drawing/2014/main" id="{9BA421C2-084A-49DE-A0B0-4B46802703D3}"/>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a:extLst>
            <a:ext uri="{FF2B5EF4-FFF2-40B4-BE49-F238E27FC236}">
              <a16:creationId xmlns:a16="http://schemas.microsoft.com/office/drawing/2014/main" id="{A75527D8-DBDD-48EB-91F0-CA85B67A270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8" name="テキスト ボックス 327">
          <a:extLst>
            <a:ext uri="{FF2B5EF4-FFF2-40B4-BE49-F238E27FC236}">
              <a16:creationId xmlns:a16="http://schemas.microsoft.com/office/drawing/2014/main" id="{8AFF2491-A666-4A0F-AC3C-0D9F1040DEB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公営住宅】&#10;一人当たり面積グラフ枠">
          <a:extLst>
            <a:ext uri="{FF2B5EF4-FFF2-40B4-BE49-F238E27FC236}">
              <a16:creationId xmlns:a16="http://schemas.microsoft.com/office/drawing/2014/main" id="{FB4AE71B-B221-4D91-AA76-51C3203A702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12192</xdr:rowOff>
    </xdr:from>
    <xdr:to>
      <xdr:col>54</xdr:col>
      <xdr:colOff>189865</xdr:colOff>
      <xdr:row>86</xdr:row>
      <xdr:rowOff>110489</xdr:rowOff>
    </xdr:to>
    <xdr:cxnSp macro="">
      <xdr:nvCxnSpPr>
        <xdr:cNvPr id="330" name="直線コネクタ 329">
          <a:extLst>
            <a:ext uri="{FF2B5EF4-FFF2-40B4-BE49-F238E27FC236}">
              <a16:creationId xmlns:a16="http://schemas.microsoft.com/office/drawing/2014/main" id="{6B596E19-D004-41EF-BF4D-09363779AA81}"/>
            </a:ext>
          </a:extLst>
        </xdr:cNvPr>
        <xdr:cNvCxnSpPr/>
      </xdr:nvCxnSpPr>
      <xdr:spPr>
        <a:xfrm flipV="1">
          <a:off x="10476865" y="13556742"/>
          <a:ext cx="0" cy="1298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31" name="【公営住宅】&#10;一人当たり面積最小値テキスト">
          <a:extLst>
            <a:ext uri="{FF2B5EF4-FFF2-40B4-BE49-F238E27FC236}">
              <a16:creationId xmlns:a16="http://schemas.microsoft.com/office/drawing/2014/main" id="{52877DD4-60E5-44D7-A97A-5CD44CD179E8}"/>
            </a:ext>
          </a:extLst>
        </xdr:cNvPr>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32" name="直線コネクタ 331">
          <a:extLst>
            <a:ext uri="{FF2B5EF4-FFF2-40B4-BE49-F238E27FC236}">
              <a16:creationId xmlns:a16="http://schemas.microsoft.com/office/drawing/2014/main" id="{58BE2F98-23AA-4109-9D77-691F424D64C4}"/>
            </a:ext>
          </a:extLst>
        </xdr:cNvPr>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130319</xdr:rowOff>
    </xdr:from>
    <xdr:ext cx="469744" cy="259045"/>
    <xdr:sp macro="" textlink="">
      <xdr:nvSpPr>
        <xdr:cNvPr id="333" name="【公営住宅】&#10;一人当たり面積最大値テキスト">
          <a:extLst>
            <a:ext uri="{FF2B5EF4-FFF2-40B4-BE49-F238E27FC236}">
              <a16:creationId xmlns:a16="http://schemas.microsoft.com/office/drawing/2014/main" id="{1EF14ABE-85F5-4632-BAFC-352B00E8447D}"/>
            </a:ext>
          </a:extLst>
        </xdr:cNvPr>
        <xdr:cNvSpPr txBox="1"/>
      </xdr:nvSpPr>
      <xdr:spPr>
        <a:xfrm>
          <a:off x="10515600" y="1333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12192</xdr:rowOff>
    </xdr:from>
    <xdr:to>
      <xdr:col>55</xdr:col>
      <xdr:colOff>88900</xdr:colOff>
      <xdr:row>79</xdr:row>
      <xdr:rowOff>12192</xdr:rowOff>
    </xdr:to>
    <xdr:cxnSp macro="">
      <xdr:nvCxnSpPr>
        <xdr:cNvPr id="334" name="直線コネクタ 333">
          <a:extLst>
            <a:ext uri="{FF2B5EF4-FFF2-40B4-BE49-F238E27FC236}">
              <a16:creationId xmlns:a16="http://schemas.microsoft.com/office/drawing/2014/main" id="{1FA65D7B-754F-4132-B3A7-690925ABA07C}"/>
            </a:ext>
          </a:extLst>
        </xdr:cNvPr>
        <xdr:cNvCxnSpPr/>
      </xdr:nvCxnSpPr>
      <xdr:spPr>
        <a:xfrm>
          <a:off x="10388600" y="1355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41164</xdr:rowOff>
    </xdr:from>
    <xdr:ext cx="469744" cy="259045"/>
    <xdr:sp macro="" textlink="">
      <xdr:nvSpPr>
        <xdr:cNvPr id="335" name="【公営住宅】&#10;一人当たり面積平均値テキスト">
          <a:extLst>
            <a:ext uri="{FF2B5EF4-FFF2-40B4-BE49-F238E27FC236}">
              <a16:creationId xmlns:a16="http://schemas.microsoft.com/office/drawing/2014/main" id="{57773838-827A-41F0-A651-EC92E5AE4FD5}"/>
            </a:ext>
          </a:extLst>
        </xdr:cNvPr>
        <xdr:cNvSpPr txBox="1"/>
      </xdr:nvSpPr>
      <xdr:spPr>
        <a:xfrm>
          <a:off x="10515600" y="142715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62737</xdr:rowOff>
    </xdr:from>
    <xdr:to>
      <xdr:col>55</xdr:col>
      <xdr:colOff>50800</xdr:colOff>
      <xdr:row>83</xdr:row>
      <xdr:rowOff>164337</xdr:rowOff>
    </xdr:to>
    <xdr:sp macro="" textlink="">
      <xdr:nvSpPr>
        <xdr:cNvPr id="336" name="フローチャート: 判断 335">
          <a:extLst>
            <a:ext uri="{FF2B5EF4-FFF2-40B4-BE49-F238E27FC236}">
              <a16:creationId xmlns:a16="http://schemas.microsoft.com/office/drawing/2014/main" id="{E6CEAEE1-3D96-4F8A-8131-172D8BCAD306}"/>
            </a:ext>
          </a:extLst>
        </xdr:cNvPr>
        <xdr:cNvSpPr/>
      </xdr:nvSpPr>
      <xdr:spPr>
        <a:xfrm>
          <a:off x="104267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59689</xdr:rowOff>
    </xdr:from>
    <xdr:to>
      <xdr:col>50</xdr:col>
      <xdr:colOff>165100</xdr:colOff>
      <xdr:row>83</xdr:row>
      <xdr:rowOff>161289</xdr:rowOff>
    </xdr:to>
    <xdr:sp macro="" textlink="">
      <xdr:nvSpPr>
        <xdr:cNvPr id="337" name="フローチャート: 判断 336">
          <a:extLst>
            <a:ext uri="{FF2B5EF4-FFF2-40B4-BE49-F238E27FC236}">
              <a16:creationId xmlns:a16="http://schemas.microsoft.com/office/drawing/2014/main" id="{B9DD7177-550C-4ABB-A83A-E46C674EC464}"/>
            </a:ext>
          </a:extLst>
        </xdr:cNvPr>
        <xdr:cNvSpPr/>
      </xdr:nvSpPr>
      <xdr:spPr>
        <a:xfrm>
          <a:off x="95885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49022</xdr:rowOff>
    </xdr:from>
    <xdr:to>
      <xdr:col>46</xdr:col>
      <xdr:colOff>38100</xdr:colOff>
      <xdr:row>83</xdr:row>
      <xdr:rowOff>150622</xdr:rowOff>
    </xdr:to>
    <xdr:sp macro="" textlink="">
      <xdr:nvSpPr>
        <xdr:cNvPr id="338" name="フローチャート: 判断 337">
          <a:extLst>
            <a:ext uri="{FF2B5EF4-FFF2-40B4-BE49-F238E27FC236}">
              <a16:creationId xmlns:a16="http://schemas.microsoft.com/office/drawing/2014/main" id="{A83574E4-7DCD-4B95-BBE7-B8BDF46DE3E0}"/>
            </a:ext>
          </a:extLst>
        </xdr:cNvPr>
        <xdr:cNvSpPr/>
      </xdr:nvSpPr>
      <xdr:spPr>
        <a:xfrm>
          <a:off x="8699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42926</xdr:rowOff>
    </xdr:from>
    <xdr:to>
      <xdr:col>41</xdr:col>
      <xdr:colOff>101600</xdr:colOff>
      <xdr:row>83</xdr:row>
      <xdr:rowOff>144526</xdr:rowOff>
    </xdr:to>
    <xdr:sp macro="" textlink="">
      <xdr:nvSpPr>
        <xdr:cNvPr id="339" name="フローチャート: 判断 338">
          <a:extLst>
            <a:ext uri="{FF2B5EF4-FFF2-40B4-BE49-F238E27FC236}">
              <a16:creationId xmlns:a16="http://schemas.microsoft.com/office/drawing/2014/main" id="{43BD08BF-17D6-4AFB-B8FA-B36540B20B76}"/>
            </a:ext>
          </a:extLst>
        </xdr:cNvPr>
        <xdr:cNvSpPr/>
      </xdr:nvSpPr>
      <xdr:spPr>
        <a:xfrm>
          <a:off x="7810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54356</xdr:rowOff>
    </xdr:from>
    <xdr:to>
      <xdr:col>36</xdr:col>
      <xdr:colOff>165100</xdr:colOff>
      <xdr:row>84</xdr:row>
      <xdr:rowOff>155956</xdr:rowOff>
    </xdr:to>
    <xdr:sp macro="" textlink="">
      <xdr:nvSpPr>
        <xdr:cNvPr id="340" name="フローチャート: 判断 339">
          <a:extLst>
            <a:ext uri="{FF2B5EF4-FFF2-40B4-BE49-F238E27FC236}">
              <a16:creationId xmlns:a16="http://schemas.microsoft.com/office/drawing/2014/main" id="{72BDA934-928F-4AB3-817D-9F9640BA4CDD}"/>
            </a:ext>
          </a:extLst>
        </xdr:cNvPr>
        <xdr:cNvSpPr/>
      </xdr:nvSpPr>
      <xdr:spPr>
        <a:xfrm>
          <a:off x="6921500" y="1445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006520A6-7E54-4F0B-830E-9B2F0409CFB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49C89D70-1BC8-4117-BC09-9FAE7AB1FD8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FC233051-0745-4EA4-A3D4-FA5C0261547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DD8D493F-431F-4F62-B7DD-41FBC824698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7A31315D-0287-43D6-B58C-5E182E432D2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76454</xdr:rowOff>
    </xdr:from>
    <xdr:to>
      <xdr:col>55</xdr:col>
      <xdr:colOff>50800</xdr:colOff>
      <xdr:row>83</xdr:row>
      <xdr:rowOff>6604</xdr:rowOff>
    </xdr:to>
    <xdr:sp macro="" textlink="">
      <xdr:nvSpPr>
        <xdr:cNvPr id="346" name="楕円 345">
          <a:extLst>
            <a:ext uri="{FF2B5EF4-FFF2-40B4-BE49-F238E27FC236}">
              <a16:creationId xmlns:a16="http://schemas.microsoft.com/office/drawing/2014/main" id="{DCDB692A-717C-4DA8-8890-13728957DC98}"/>
            </a:ext>
          </a:extLst>
        </xdr:cNvPr>
        <xdr:cNvSpPr/>
      </xdr:nvSpPr>
      <xdr:spPr>
        <a:xfrm>
          <a:off x="10426700" y="1413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99331</xdr:rowOff>
    </xdr:from>
    <xdr:ext cx="469744" cy="259045"/>
    <xdr:sp macro="" textlink="">
      <xdr:nvSpPr>
        <xdr:cNvPr id="347" name="【公営住宅】&#10;一人当たり面積該当値テキスト">
          <a:extLst>
            <a:ext uri="{FF2B5EF4-FFF2-40B4-BE49-F238E27FC236}">
              <a16:creationId xmlns:a16="http://schemas.microsoft.com/office/drawing/2014/main" id="{8DA78566-936C-4EFB-8EA1-45EA5EFD0432}"/>
            </a:ext>
          </a:extLst>
        </xdr:cNvPr>
        <xdr:cNvSpPr txBox="1"/>
      </xdr:nvSpPr>
      <xdr:spPr>
        <a:xfrm>
          <a:off x="10515600" y="13986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73406</xdr:rowOff>
    </xdr:from>
    <xdr:to>
      <xdr:col>50</xdr:col>
      <xdr:colOff>165100</xdr:colOff>
      <xdr:row>83</xdr:row>
      <xdr:rowOff>3556</xdr:rowOff>
    </xdr:to>
    <xdr:sp macro="" textlink="">
      <xdr:nvSpPr>
        <xdr:cNvPr id="348" name="楕円 347">
          <a:extLst>
            <a:ext uri="{FF2B5EF4-FFF2-40B4-BE49-F238E27FC236}">
              <a16:creationId xmlns:a16="http://schemas.microsoft.com/office/drawing/2014/main" id="{D56FD245-B585-4A53-B91D-0EF6866A7F47}"/>
            </a:ext>
          </a:extLst>
        </xdr:cNvPr>
        <xdr:cNvSpPr/>
      </xdr:nvSpPr>
      <xdr:spPr>
        <a:xfrm>
          <a:off x="9588500" y="1413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124206</xdr:rowOff>
    </xdr:from>
    <xdr:to>
      <xdr:col>55</xdr:col>
      <xdr:colOff>0</xdr:colOff>
      <xdr:row>82</xdr:row>
      <xdr:rowOff>127254</xdr:rowOff>
    </xdr:to>
    <xdr:cxnSp macro="">
      <xdr:nvCxnSpPr>
        <xdr:cNvPr id="349" name="直線コネクタ 348">
          <a:extLst>
            <a:ext uri="{FF2B5EF4-FFF2-40B4-BE49-F238E27FC236}">
              <a16:creationId xmlns:a16="http://schemas.microsoft.com/office/drawing/2014/main" id="{C9A9AC3E-9125-4D4D-8C86-CB644011B9EB}"/>
            </a:ext>
          </a:extLst>
        </xdr:cNvPr>
        <xdr:cNvCxnSpPr/>
      </xdr:nvCxnSpPr>
      <xdr:spPr>
        <a:xfrm>
          <a:off x="9639300" y="14183106"/>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74930</xdr:rowOff>
    </xdr:from>
    <xdr:to>
      <xdr:col>46</xdr:col>
      <xdr:colOff>38100</xdr:colOff>
      <xdr:row>83</xdr:row>
      <xdr:rowOff>5080</xdr:rowOff>
    </xdr:to>
    <xdr:sp macro="" textlink="">
      <xdr:nvSpPr>
        <xdr:cNvPr id="350" name="楕円 349">
          <a:extLst>
            <a:ext uri="{FF2B5EF4-FFF2-40B4-BE49-F238E27FC236}">
              <a16:creationId xmlns:a16="http://schemas.microsoft.com/office/drawing/2014/main" id="{AA0C15FF-121C-43E8-BD60-9E4AF2704840}"/>
            </a:ext>
          </a:extLst>
        </xdr:cNvPr>
        <xdr:cNvSpPr/>
      </xdr:nvSpPr>
      <xdr:spPr>
        <a:xfrm>
          <a:off x="86995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124206</xdr:rowOff>
    </xdr:from>
    <xdr:to>
      <xdr:col>50</xdr:col>
      <xdr:colOff>114300</xdr:colOff>
      <xdr:row>82</xdr:row>
      <xdr:rowOff>125730</xdr:rowOff>
    </xdr:to>
    <xdr:cxnSp macro="">
      <xdr:nvCxnSpPr>
        <xdr:cNvPr id="351" name="直線コネクタ 350">
          <a:extLst>
            <a:ext uri="{FF2B5EF4-FFF2-40B4-BE49-F238E27FC236}">
              <a16:creationId xmlns:a16="http://schemas.microsoft.com/office/drawing/2014/main" id="{C6509346-0C9E-4FE0-98C5-A92B9813BBCE}"/>
            </a:ext>
          </a:extLst>
        </xdr:cNvPr>
        <xdr:cNvCxnSpPr/>
      </xdr:nvCxnSpPr>
      <xdr:spPr>
        <a:xfrm flipV="1">
          <a:off x="8750300" y="1418310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79502</xdr:rowOff>
    </xdr:from>
    <xdr:to>
      <xdr:col>41</xdr:col>
      <xdr:colOff>101600</xdr:colOff>
      <xdr:row>83</xdr:row>
      <xdr:rowOff>9652</xdr:rowOff>
    </xdr:to>
    <xdr:sp macro="" textlink="">
      <xdr:nvSpPr>
        <xdr:cNvPr id="352" name="楕円 351">
          <a:extLst>
            <a:ext uri="{FF2B5EF4-FFF2-40B4-BE49-F238E27FC236}">
              <a16:creationId xmlns:a16="http://schemas.microsoft.com/office/drawing/2014/main" id="{7F7AF8D3-5FCD-4A34-AB3A-95DEC978850E}"/>
            </a:ext>
          </a:extLst>
        </xdr:cNvPr>
        <xdr:cNvSpPr/>
      </xdr:nvSpPr>
      <xdr:spPr>
        <a:xfrm>
          <a:off x="7810500" y="1413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125730</xdr:rowOff>
    </xdr:from>
    <xdr:to>
      <xdr:col>45</xdr:col>
      <xdr:colOff>177800</xdr:colOff>
      <xdr:row>82</xdr:row>
      <xdr:rowOff>130302</xdr:rowOff>
    </xdr:to>
    <xdr:cxnSp macro="">
      <xdr:nvCxnSpPr>
        <xdr:cNvPr id="353" name="直線コネクタ 352">
          <a:extLst>
            <a:ext uri="{FF2B5EF4-FFF2-40B4-BE49-F238E27FC236}">
              <a16:creationId xmlns:a16="http://schemas.microsoft.com/office/drawing/2014/main" id="{62DDED1B-D33D-4196-BEF5-93399B430917}"/>
            </a:ext>
          </a:extLst>
        </xdr:cNvPr>
        <xdr:cNvCxnSpPr/>
      </xdr:nvCxnSpPr>
      <xdr:spPr>
        <a:xfrm flipV="1">
          <a:off x="7861300" y="1418463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152416</xdr:rowOff>
    </xdr:from>
    <xdr:ext cx="469744" cy="259045"/>
    <xdr:sp macro="" textlink="">
      <xdr:nvSpPr>
        <xdr:cNvPr id="354" name="n_1aveValue【公営住宅】&#10;一人当たり面積">
          <a:extLst>
            <a:ext uri="{FF2B5EF4-FFF2-40B4-BE49-F238E27FC236}">
              <a16:creationId xmlns:a16="http://schemas.microsoft.com/office/drawing/2014/main" id="{EE2215BB-DD8D-4F97-A139-F35BD411BC3A}"/>
            </a:ext>
          </a:extLst>
        </xdr:cNvPr>
        <xdr:cNvSpPr txBox="1"/>
      </xdr:nvSpPr>
      <xdr:spPr>
        <a:xfrm>
          <a:off x="9391727" y="1438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141749</xdr:rowOff>
    </xdr:from>
    <xdr:ext cx="469744" cy="259045"/>
    <xdr:sp macro="" textlink="">
      <xdr:nvSpPr>
        <xdr:cNvPr id="355" name="n_2aveValue【公営住宅】&#10;一人当たり面積">
          <a:extLst>
            <a:ext uri="{FF2B5EF4-FFF2-40B4-BE49-F238E27FC236}">
              <a16:creationId xmlns:a16="http://schemas.microsoft.com/office/drawing/2014/main" id="{B54739DB-0A33-42A0-BC87-6F546DD17D2D}"/>
            </a:ext>
          </a:extLst>
        </xdr:cNvPr>
        <xdr:cNvSpPr txBox="1"/>
      </xdr:nvSpPr>
      <xdr:spPr>
        <a:xfrm>
          <a:off x="85154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135653</xdr:rowOff>
    </xdr:from>
    <xdr:ext cx="469744" cy="259045"/>
    <xdr:sp macro="" textlink="">
      <xdr:nvSpPr>
        <xdr:cNvPr id="356" name="n_3aveValue【公営住宅】&#10;一人当たり面積">
          <a:extLst>
            <a:ext uri="{FF2B5EF4-FFF2-40B4-BE49-F238E27FC236}">
              <a16:creationId xmlns:a16="http://schemas.microsoft.com/office/drawing/2014/main" id="{BE0D563D-6D2C-4379-92DE-728D637D47AA}"/>
            </a:ext>
          </a:extLst>
        </xdr:cNvPr>
        <xdr:cNvSpPr txBox="1"/>
      </xdr:nvSpPr>
      <xdr:spPr>
        <a:xfrm>
          <a:off x="7626427" y="1436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1033</xdr:rowOff>
    </xdr:from>
    <xdr:ext cx="469744" cy="259045"/>
    <xdr:sp macro="" textlink="">
      <xdr:nvSpPr>
        <xdr:cNvPr id="357" name="n_4aveValue【公営住宅】&#10;一人当たり面積">
          <a:extLst>
            <a:ext uri="{FF2B5EF4-FFF2-40B4-BE49-F238E27FC236}">
              <a16:creationId xmlns:a16="http://schemas.microsoft.com/office/drawing/2014/main" id="{7E89FEA4-6341-4979-8576-19530D81FDDD}"/>
            </a:ext>
          </a:extLst>
        </xdr:cNvPr>
        <xdr:cNvSpPr txBox="1"/>
      </xdr:nvSpPr>
      <xdr:spPr>
        <a:xfrm>
          <a:off x="6737427" y="1423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20083</xdr:rowOff>
    </xdr:from>
    <xdr:ext cx="469744" cy="259045"/>
    <xdr:sp macro="" textlink="">
      <xdr:nvSpPr>
        <xdr:cNvPr id="358" name="n_1mainValue【公営住宅】&#10;一人当たり面積">
          <a:extLst>
            <a:ext uri="{FF2B5EF4-FFF2-40B4-BE49-F238E27FC236}">
              <a16:creationId xmlns:a16="http://schemas.microsoft.com/office/drawing/2014/main" id="{229C82D5-33F5-47AC-B975-1771B598DADF}"/>
            </a:ext>
          </a:extLst>
        </xdr:cNvPr>
        <xdr:cNvSpPr txBox="1"/>
      </xdr:nvSpPr>
      <xdr:spPr>
        <a:xfrm>
          <a:off x="9391727" y="1390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21607</xdr:rowOff>
    </xdr:from>
    <xdr:ext cx="469744" cy="259045"/>
    <xdr:sp macro="" textlink="">
      <xdr:nvSpPr>
        <xdr:cNvPr id="359" name="n_2mainValue【公営住宅】&#10;一人当たり面積">
          <a:extLst>
            <a:ext uri="{FF2B5EF4-FFF2-40B4-BE49-F238E27FC236}">
              <a16:creationId xmlns:a16="http://schemas.microsoft.com/office/drawing/2014/main" id="{91F3897F-7040-4342-8B2E-8E2BAEDC07BB}"/>
            </a:ext>
          </a:extLst>
        </xdr:cNvPr>
        <xdr:cNvSpPr txBox="1"/>
      </xdr:nvSpPr>
      <xdr:spPr>
        <a:xfrm>
          <a:off x="8515427" y="1390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26179</xdr:rowOff>
    </xdr:from>
    <xdr:ext cx="469744" cy="259045"/>
    <xdr:sp macro="" textlink="">
      <xdr:nvSpPr>
        <xdr:cNvPr id="360" name="n_3mainValue【公営住宅】&#10;一人当たり面積">
          <a:extLst>
            <a:ext uri="{FF2B5EF4-FFF2-40B4-BE49-F238E27FC236}">
              <a16:creationId xmlns:a16="http://schemas.microsoft.com/office/drawing/2014/main" id="{3E844902-82C2-4200-A94D-05A195047CE8}"/>
            </a:ext>
          </a:extLst>
        </xdr:cNvPr>
        <xdr:cNvSpPr txBox="1"/>
      </xdr:nvSpPr>
      <xdr:spPr>
        <a:xfrm>
          <a:off x="7626427" y="1391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a:extLst>
            <a:ext uri="{FF2B5EF4-FFF2-40B4-BE49-F238E27FC236}">
              <a16:creationId xmlns:a16="http://schemas.microsoft.com/office/drawing/2014/main" id="{0798C7BC-25F4-4248-A681-BFAADF5319A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a:extLst>
            <a:ext uri="{FF2B5EF4-FFF2-40B4-BE49-F238E27FC236}">
              <a16:creationId xmlns:a16="http://schemas.microsoft.com/office/drawing/2014/main" id="{983BC96C-36CE-4584-B66C-A61882974D7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a:extLst>
            <a:ext uri="{FF2B5EF4-FFF2-40B4-BE49-F238E27FC236}">
              <a16:creationId xmlns:a16="http://schemas.microsoft.com/office/drawing/2014/main" id="{2CB487E3-C219-4A7B-8086-44D9DF35724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a:extLst>
            <a:ext uri="{FF2B5EF4-FFF2-40B4-BE49-F238E27FC236}">
              <a16:creationId xmlns:a16="http://schemas.microsoft.com/office/drawing/2014/main" id="{881CCFD1-984B-481E-8B23-8AB5B3FC59F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a:extLst>
            <a:ext uri="{FF2B5EF4-FFF2-40B4-BE49-F238E27FC236}">
              <a16:creationId xmlns:a16="http://schemas.microsoft.com/office/drawing/2014/main" id="{C5819FA9-9F7D-415A-B82D-E431A6FB5B4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a:extLst>
            <a:ext uri="{FF2B5EF4-FFF2-40B4-BE49-F238E27FC236}">
              <a16:creationId xmlns:a16="http://schemas.microsoft.com/office/drawing/2014/main" id="{A50D0301-50BB-4A97-B1ED-5FAB2DD3F85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a:extLst>
            <a:ext uri="{FF2B5EF4-FFF2-40B4-BE49-F238E27FC236}">
              <a16:creationId xmlns:a16="http://schemas.microsoft.com/office/drawing/2014/main" id="{941962BB-26FD-4967-8655-93A4B31BF81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a:extLst>
            <a:ext uri="{FF2B5EF4-FFF2-40B4-BE49-F238E27FC236}">
              <a16:creationId xmlns:a16="http://schemas.microsoft.com/office/drawing/2014/main" id="{BA44371D-785C-46BA-8BC2-93C733B99B2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9" name="正方形/長方形 368">
          <a:extLst>
            <a:ext uri="{FF2B5EF4-FFF2-40B4-BE49-F238E27FC236}">
              <a16:creationId xmlns:a16="http://schemas.microsoft.com/office/drawing/2014/main" id="{AFEF7539-2EA0-4AA5-80E1-9A55D40C11E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0" name="正方形/長方形 369">
          <a:extLst>
            <a:ext uri="{FF2B5EF4-FFF2-40B4-BE49-F238E27FC236}">
              <a16:creationId xmlns:a16="http://schemas.microsoft.com/office/drawing/2014/main" id="{44633F98-1909-4DE2-BEBF-C5148D54A02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1" name="正方形/長方形 370">
          <a:extLst>
            <a:ext uri="{FF2B5EF4-FFF2-40B4-BE49-F238E27FC236}">
              <a16:creationId xmlns:a16="http://schemas.microsoft.com/office/drawing/2014/main" id="{47030D19-D439-49DE-A832-679181A9CB6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2" name="正方形/長方形 371">
          <a:extLst>
            <a:ext uri="{FF2B5EF4-FFF2-40B4-BE49-F238E27FC236}">
              <a16:creationId xmlns:a16="http://schemas.microsoft.com/office/drawing/2014/main" id="{3AE444E5-7FB0-41DC-8A4B-FF17B2007FC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3" name="正方形/長方形 372">
          <a:extLst>
            <a:ext uri="{FF2B5EF4-FFF2-40B4-BE49-F238E27FC236}">
              <a16:creationId xmlns:a16="http://schemas.microsoft.com/office/drawing/2014/main" id="{A0F0B9CB-857C-48CD-AE6B-D22004CF02E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4" name="正方形/長方形 373">
          <a:extLst>
            <a:ext uri="{FF2B5EF4-FFF2-40B4-BE49-F238E27FC236}">
              <a16:creationId xmlns:a16="http://schemas.microsoft.com/office/drawing/2014/main" id="{7BBA5C31-B9A0-42E2-B2D1-1F010B5501B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5" name="正方形/長方形 374">
          <a:extLst>
            <a:ext uri="{FF2B5EF4-FFF2-40B4-BE49-F238E27FC236}">
              <a16:creationId xmlns:a16="http://schemas.microsoft.com/office/drawing/2014/main" id="{4DC1736B-E4B6-4218-BB91-E3F1AAFF812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6" name="正方形/長方形 375">
          <a:extLst>
            <a:ext uri="{FF2B5EF4-FFF2-40B4-BE49-F238E27FC236}">
              <a16:creationId xmlns:a16="http://schemas.microsoft.com/office/drawing/2014/main" id="{AF3C01D5-A499-4087-B389-F9DB3A52DD8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7" name="正方形/長方形 376">
          <a:extLst>
            <a:ext uri="{FF2B5EF4-FFF2-40B4-BE49-F238E27FC236}">
              <a16:creationId xmlns:a16="http://schemas.microsoft.com/office/drawing/2014/main" id="{2FCB3650-F86A-45D3-8E38-95CE343A5A7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8" name="正方形/長方形 377">
          <a:extLst>
            <a:ext uri="{FF2B5EF4-FFF2-40B4-BE49-F238E27FC236}">
              <a16:creationId xmlns:a16="http://schemas.microsoft.com/office/drawing/2014/main" id="{67537282-804C-4BBE-9DEC-DF437E49DBC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9" name="正方形/長方形 378">
          <a:extLst>
            <a:ext uri="{FF2B5EF4-FFF2-40B4-BE49-F238E27FC236}">
              <a16:creationId xmlns:a16="http://schemas.microsoft.com/office/drawing/2014/main" id="{16324031-02B8-4574-A7F0-4C68416A57F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0" name="正方形/長方形 379">
          <a:extLst>
            <a:ext uri="{FF2B5EF4-FFF2-40B4-BE49-F238E27FC236}">
              <a16:creationId xmlns:a16="http://schemas.microsoft.com/office/drawing/2014/main" id="{BCB8CDE8-AFB4-4871-9797-DF326FE8FBC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1" name="正方形/長方形 380">
          <a:extLst>
            <a:ext uri="{FF2B5EF4-FFF2-40B4-BE49-F238E27FC236}">
              <a16:creationId xmlns:a16="http://schemas.microsoft.com/office/drawing/2014/main" id="{EB750BE6-0120-455E-813D-D12B3A45F9D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2" name="正方形/長方形 381">
          <a:extLst>
            <a:ext uri="{FF2B5EF4-FFF2-40B4-BE49-F238E27FC236}">
              <a16:creationId xmlns:a16="http://schemas.microsoft.com/office/drawing/2014/main" id="{883FBFB7-DCF0-4861-96EE-399304B2FC1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3" name="正方形/長方形 382">
          <a:extLst>
            <a:ext uri="{FF2B5EF4-FFF2-40B4-BE49-F238E27FC236}">
              <a16:creationId xmlns:a16="http://schemas.microsoft.com/office/drawing/2014/main" id="{8A02BDBE-B175-4309-9DE3-92D8E4B3D0F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4" name="正方形/長方形 383">
          <a:extLst>
            <a:ext uri="{FF2B5EF4-FFF2-40B4-BE49-F238E27FC236}">
              <a16:creationId xmlns:a16="http://schemas.microsoft.com/office/drawing/2014/main" id="{EF7A5550-96F3-4072-9470-0FD7720DBA0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5" name="テキスト ボックス 384">
          <a:extLst>
            <a:ext uri="{FF2B5EF4-FFF2-40B4-BE49-F238E27FC236}">
              <a16:creationId xmlns:a16="http://schemas.microsoft.com/office/drawing/2014/main" id="{43696A31-0633-494C-9AC8-3B1D48A8167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6" name="直線コネクタ 385">
          <a:extLst>
            <a:ext uri="{FF2B5EF4-FFF2-40B4-BE49-F238E27FC236}">
              <a16:creationId xmlns:a16="http://schemas.microsoft.com/office/drawing/2014/main" id="{AB1C515A-1603-406D-A783-93C359BACC7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7" name="テキスト ボックス 386">
          <a:extLst>
            <a:ext uri="{FF2B5EF4-FFF2-40B4-BE49-F238E27FC236}">
              <a16:creationId xmlns:a16="http://schemas.microsoft.com/office/drawing/2014/main" id="{B467D00B-9253-44CC-8C65-7E19EA86224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8" name="直線コネクタ 387">
          <a:extLst>
            <a:ext uri="{FF2B5EF4-FFF2-40B4-BE49-F238E27FC236}">
              <a16:creationId xmlns:a16="http://schemas.microsoft.com/office/drawing/2014/main" id="{4D6E3A29-74F5-4C11-9863-F4FCA3C84169}"/>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9" name="テキスト ボックス 388">
          <a:extLst>
            <a:ext uri="{FF2B5EF4-FFF2-40B4-BE49-F238E27FC236}">
              <a16:creationId xmlns:a16="http://schemas.microsoft.com/office/drawing/2014/main" id="{D4FEB4DC-3A26-478B-8F8C-D42BB070AE22}"/>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0" name="直線コネクタ 389">
          <a:extLst>
            <a:ext uri="{FF2B5EF4-FFF2-40B4-BE49-F238E27FC236}">
              <a16:creationId xmlns:a16="http://schemas.microsoft.com/office/drawing/2014/main" id="{91A876DA-8B16-4F81-AF27-37B36B187D17}"/>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1" name="テキスト ボックス 390">
          <a:extLst>
            <a:ext uri="{FF2B5EF4-FFF2-40B4-BE49-F238E27FC236}">
              <a16:creationId xmlns:a16="http://schemas.microsoft.com/office/drawing/2014/main" id="{EC859B49-B96E-48A0-9016-5F2773E659E9}"/>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2" name="直線コネクタ 391">
          <a:extLst>
            <a:ext uri="{FF2B5EF4-FFF2-40B4-BE49-F238E27FC236}">
              <a16:creationId xmlns:a16="http://schemas.microsoft.com/office/drawing/2014/main" id="{52F48AB5-7211-43D2-A0C1-9A655AFF8EAE}"/>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3" name="テキスト ボックス 392">
          <a:extLst>
            <a:ext uri="{FF2B5EF4-FFF2-40B4-BE49-F238E27FC236}">
              <a16:creationId xmlns:a16="http://schemas.microsoft.com/office/drawing/2014/main" id="{C535892C-FFC3-4465-82C3-A210356170D2}"/>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4" name="直線コネクタ 393">
          <a:extLst>
            <a:ext uri="{FF2B5EF4-FFF2-40B4-BE49-F238E27FC236}">
              <a16:creationId xmlns:a16="http://schemas.microsoft.com/office/drawing/2014/main" id="{95D79F95-BBA2-4898-8384-0C33A70570B9}"/>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5" name="テキスト ボックス 394">
          <a:extLst>
            <a:ext uri="{FF2B5EF4-FFF2-40B4-BE49-F238E27FC236}">
              <a16:creationId xmlns:a16="http://schemas.microsoft.com/office/drawing/2014/main" id="{57555A07-5CEC-4133-BE8D-409E2D1C7453}"/>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6" name="直線コネクタ 395">
          <a:extLst>
            <a:ext uri="{FF2B5EF4-FFF2-40B4-BE49-F238E27FC236}">
              <a16:creationId xmlns:a16="http://schemas.microsoft.com/office/drawing/2014/main" id="{803EDCB7-DE40-4363-9A20-CFB0A4D1D8DD}"/>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7" name="テキスト ボックス 396">
          <a:extLst>
            <a:ext uri="{FF2B5EF4-FFF2-40B4-BE49-F238E27FC236}">
              <a16:creationId xmlns:a16="http://schemas.microsoft.com/office/drawing/2014/main" id="{451A42D8-4580-4156-897E-7C9B65855E1F}"/>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8" name="直線コネクタ 397">
          <a:extLst>
            <a:ext uri="{FF2B5EF4-FFF2-40B4-BE49-F238E27FC236}">
              <a16:creationId xmlns:a16="http://schemas.microsoft.com/office/drawing/2014/main" id="{2BAA4811-A536-4D38-AA67-3B769FE2B64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9" name="テキスト ボックス 398">
          <a:extLst>
            <a:ext uri="{FF2B5EF4-FFF2-40B4-BE49-F238E27FC236}">
              <a16:creationId xmlns:a16="http://schemas.microsoft.com/office/drawing/2014/main" id="{04A2AB7C-2D4F-4FC7-A24D-5822A9D3ED7C}"/>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0" name="【認定こども園・幼稚園・保育所】&#10;有形固定資産減価償却率グラフ枠">
          <a:extLst>
            <a:ext uri="{FF2B5EF4-FFF2-40B4-BE49-F238E27FC236}">
              <a16:creationId xmlns:a16="http://schemas.microsoft.com/office/drawing/2014/main" id="{B5F2D03D-81F1-4DC0-B0A8-CAB111ED1E0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135255</xdr:rowOff>
    </xdr:from>
    <xdr:to>
      <xdr:col>85</xdr:col>
      <xdr:colOff>126364</xdr:colOff>
      <xdr:row>40</xdr:row>
      <xdr:rowOff>80010</xdr:rowOff>
    </xdr:to>
    <xdr:cxnSp macro="">
      <xdr:nvCxnSpPr>
        <xdr:cNvPr id="401" name="直線コネクタ 400">
          <a:extLst>
            <a:ext uri="{FF2B5EF4-FFF2-40B4-BE49-F238E27FC236}">
              <a16:creationId xmlns:a16="http://schemas.microsoft.com/office/drawing/2014/main" id="{251208B8-A731-4B09-809F-AD5441E15B4F}"/>
            </a:ext>
          </a:extLst>
        </xdr:cNvPr>
        <xdr:cNvCxnSpPr/>
      </xdr:nvCxnSpPr>
      <xdr:spPr>
        <a:xfrm flipV="1">
          <a:off x="16318864" y="5964555"/>
          <a:ext cx="0" cy="97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83837</xdr:rowOff>
    </xdr:from>
    <xdr:ext cx="405111" cy="259045"/>
    <xdr:sp macro="" textlink="">
      <xdr:nvSpPr>
        <xdr:cNvPr id="402" name="【認定こども園・幼稚園・保育所】&#10;有形固定資産減価償却率最小値テキスト">
          <a:extLst>
            <a:ext uri="{FF2B5EF4-FFF2-40B4-BE49-F238E27FC236}">
              <a16:creationId xmlns:a16="http://schemas.microsoft.com/office/drawing/2014/main" id="{239ABF71-484C-4686-A226-44DAC0DCA017}"/>
            </a:ext>
          </a:extLst>
        </xdr:cNvPr>
        <xdr:cNvSpPr txBox="1"/>
      </xdr:nvSpPr>
      <xdr:spPr>
        <a:xfrm>
          <a:off x="16357600"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80010</xdr:rowOff>
    </xdr:from>
    <xdr:to>
      <xdr:col>86</xdr:col>
      <xdr:colOff>25400</xdr:colOff>
      <xdr:row>40</xdr:row>
      <xdr:rowOff>80010</xdr:rowOff>
    </xdr:to>
    <xdr:cxnSp macro="">
      <xdr:nvCxnSpPr>
        <xdr:cNvPr id="403" name="直線コネクタ 402">
          <a:extLst>
            <a:ext uri="{FF2B5EF4-FFF2-40B4-BE49-F238E27FC236}">
              <a16:creationId xmlns:a16="http://schemas.microsoft.com/office/drawing/2014/main" id="{EE4A8BE8-7F8A-40A0-8D10-89336EFA4262}"/>
            </a:ext>
          </a:extLst>
        </xdr:cNvPr>
        <xdr:cNvCxnSpPr/>
      </xdr:nvCxnSpPr>
      <xdr:spPr>
        <a:xfrm>
          <a:off x="16230600" y="693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81932</xdr:rowOff>
    </xdr:from>
    <xdr:ext cx="405111" cy="259045"/>
    <xdr:sp macro="" textlink="">
      <xdr:nvSpPr>
        <xdr:cNvPr id="404" name="【認定こども園・幼稚園・保育所】&#10;有形固定資産減価償却率最大値テキスト">
          <a:extLst>
            <a:ext uri="{FF2B5EF4-FFF2-40B4-BE49-F238E27FC236}">
              <a16:creationId xmlns:a16="http://schemas.microsoft.com/office/drawing/2014/main" id="{DDE3237F-6C22-433F-981E-78A6BE48E821}"/>
            </a:ext>
          </a:extLst>
        </xdr:cNvPr>
        <xdr:cNvSpPr txBox="1"/>
      </xdr:nvSpPr>
      <xdr:spPr>
        <a:xfrm>
          <a:off x="16357600" y="573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135255</xdr:rowOff>
    </xdr:from>
    <xdr:to>
      <xdr:col>86</xdr:col>
      <xdr:colOff>25400</xdr:colOff>
      <xdr:row>34</xdr:row>
      <xdr:rowOff>135255</xdr:rowOff>
    </xdr:to>
    <xdr:cxnSp macro="">
      <xdr:nvCxnSpPr>
        <xdr:cNvPr id="405" name="直線コネクタ 404">
          <a:extLst>
            <a:ext uri="{FF2B5EF4-FFF2-40B4-BE49-F238E27FC236}">
              <a16:creationId xmlns:a16="http://schemas.microsoft.com/office/drawing/2014/main" id="{990D7972-A3A3-4421-9D3C-14B5956DACC9}"/>
            </a:ext>
          </a:extLst>
        </xdr:cNvPr>
        <xdr:cNvCxnSpPr/>
      </xdr:nvCxnSpPr>
      <xdr:spPr>
        <a:xfrm>
          <a:off x="16230600" y="596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86377</xdr:rowOff>
    </xdr:from>
    <xdr:ext cx="405111" cy="259045"/>
    <xdr:sp macro="" textlink="">
      <xdr:nvSpPr>
        <xdr:cNvPr id="406" name="【認定こども園・幼稚園・保育所】&#10;有形固定資産減価償却率平均値テキスト">
          <a:extLst>
            <a:ext uri="{FF2B5EF4-FFF2-40B4-BE49-F238E27FC236}">
              <a16:creationId xmlns:a16="http://schemas.microsoft.com/office/drawing/2014/main" id="{50C3125A-8708-47A4-A852-F916DDE8C2F2}"/>
            </a:ext>
          </a:extLst>
        </xdr:cNvPr>
        <xdr:cNvSpPr txBox="1"/>
      </xdr:nvSpPr>
      <xdr:spPr>
        <a:xfrm>
          <a:off x="16357600" y="6258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63500</xdr:rowOff>
    </xdr:from>
    <xdr:to>
      <xdr:col>85</xdr:col>
      <xdr:colOff>177800</xdr:colOff>
      <xdr:row>37</xdr:row>
      <xdr:rowOff>165100</xdr:rowOff>
    </xdr:to>
    <xdr:sp macro="" textlink="">
      <xdr:nvSpPr>
        <xdr:cNvPr id="407" name="フローチャート: 判断 406">
          <a:extLst>
            <a:ext uri="{FF2B5EF4-FFF2-40B4-BE49-F238E27FC236}">
              <a16:creationId xmlns:a16="http://schemas.microsoft.com/office/drawing/2014/main" id="{F4CDB325-55D9-470B-876B-A84B3A97095F}"/>
            </a:ext>
          </a:extLst>
        </xdr:cNvPr>
        <xdr:cNvSpPr/>
      </xdr:nvSpPr>
      <xdr:spPr>
        <a:xfrm>
          <a:off x="162687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38735</xdr:rowOff>
    </xdr:from>
    <xdr:to>
      <xdr:col>81</xdr:col>
      <xdr:colOff>101600</xdr:colOff>
      <xdr:row>37</xdr:row>
      <xdr:rowOff>140335</xdr:rowOff>
    </xdr:to>
    <xdr:sp macro="" textlink="">
      <xdr:nvSpPr>
        <xdr:cNvPr id="408" name="フローチャート: 判断 407">
          <a:extLst>
            <a:ext uri="{FF2B5EF4-FFF2-40B4-BE49-F238E27FC236}">
              <a16:creationId xmlns:a16="http://schemas.microsoft.com/office/drawing/2014/main" id="{E8CCA5AB-3063-4FF7-805E-F63C0580C448}"/>
            </a:ext>
          </a:extLst>
        </xdr:cNvPr>
        <xdr:cNvSpPr/>
      </xdr:nvSpPr>
      <xdr:spPr>
        <a:xfrm>
          <a:off x="15430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23495</xdr:rowOff>
    </xdr:from>
    <xdr:to>
      <xdr:col>76</xdr:col>
      <xdr:colOff>165100</xdr:colOff>
      <xdr:row>37</xdr:row>
      <xdr:rowOff>125095</xdr:rowOff>
    </xdr:to>
    <xdr:sp macro="" textlink="">
      <xdr:nvSpPr>
        <xdr:cNvPr id="409" name="フローチャート: 判断 408">
          <a:extLst>
            <a:ext uri="{FF2B5EF4-FFF2-40B4-BE49-F238E27FC236}">
              <a16:creationId xmlns:a16="http://schemas.microsoft.com/office/drawing/2014/main" id="{F6D6AF2E-13B4-477E-A598-35B16FA32200}"/>
            </a:ext>
          </a:extLst>
        </xdr:cNvPr>
        <xdr:cNvSpPr/>
      </xdr:nvSpPr>
      <xdr:spPr>
        <a:xfrm>
          <a:off x="14541500" y="63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34925</xdr:rowOff>
    </xdr:from>
    <xdr:to>
      <xdr:col>72</xdr:col>
      <xdr:colOff>38100</xdr:colOff>
      <xdr:row>37</xdr:row>
      <xdr:rowOff>136525</xdr:rowOff>
    </xdr:to>
    <xdr:sp macro="" textlink="">
      <xdr:nvSpPr>
        <xdr:cNvPr id="410" name="フローチャート: 判断 409">
          <a:extLst>
            <a:ext uri="{FF2B5EF4-FFF2-40B4-BE49-F238E27FC236}">
              <a16:creationId xmlns:a16="http://schemas.microsoft.com/office/drawing/2014/main" id="{31C34E39-9068-4792-B956-5CA23F2D81D6}"/>
            </a:ext>
          </a:extLst>
        </xdr:cNvPr>
        <xdr:cNvSpPr/>
      </xdr:nvSpPr>
      <xdr:spPr>
        <a:xfrm>
          <a:off x="13652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97790</xdr:rowOff>
    </xdr:from>
    <xdr:to>
      <xdr:col>67</xdr:col>
      <xdr:colOff>101600</xdr:colOff>
      <xdr:row>38</xdr:row>
      <xdr:rowOff>27940</xdr:rowOff>
    </xdr:to>
    <xdr:sp macro="" textlink="">
      <xdr:nvSpPr>
        <xdr:cNvPr id="411" name="フローチャート: 判断 410">
          <a:extLst>
            <a:ext uri="{FF2B5EF4-FFF2-40B4-BE49-F238E27FC236}">
              <a16:creationId xmlns:a16="http://schemas.microsoft.com/office/drawing/2014/main" id="{75F60285-1429-4E91-AE44-F144CF852B8D}"/>
            </a:ext>
          </a:extLst>
        </xdr:cNvPr>
        <xdr:cNvSpPr/>
      </xdr:nvSpPr>
      <xdr:spPr>
        <a:xfrm>
          <a:off x="12763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8972A0C7-726F-4255-A47D-071B94111F7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46CFD1B7-DC01-4A2B-9CC5-A5738AF8E68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0CA649CF-0DF9-4885-BDB5-5BE9F3A6E3F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8896A5A9-D85A-4300-9E56-FFDB83F8289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A9E7538D-F95A-47A9-B659-7BDB4BF8DA9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149225</xdr:rowOff>
    </xdr:from>
    <xdr:to>
      <xdr:col>85</xdr:col>
      <xdr:colOff>177800</xdr:colOff>
      <xdr:row>40</xdr:row>
      <xdr:rowOff>79375</xdr:rowOff>
    </xdr:to>
    <xdr:sp macro="" textlink="">
      <xdr:nvSpPr>
        <xdr:cNvPr id="417" name="楕円 416">
          <a:extLst>
            <a:ext uri="{FF2B5EF4-FFF2-40B4-BE49-F238E27FC236}">
              <a16:creationId xmlns:a16="http://schemas.microsoft.com/office/drawing/2014/main" id="{8C7040C9-0F03-4E76-9489-8C40617C41B3}"/>
            </a:ext>
          </a:extLst>
        </xdr:cNvPr>
        <xdr:cNvSpPr/>
      </xdr:nvSpPr>
      <xdr:spPr>
        <a:xfrm>
          <a:off x="16268700" y="683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64152</xdr:rowOff>
    </xdr:from>
    <xdr:ext cx="405111" cy="259045"/>
    <xdr:sp macro="" textlink="">
      <xdr:nvSpPr>
        <xdr:cNvPr id="418" name="【認定こども園・幼稚園・保育所】&#10;有形固定資産減価償却率該当値テキスト">
          <a:extLst>
            <a:ext uri="{FF2B5EF4-FFF2-40B4-BE49-F238E27FC236}">
              <a16:creationId xmlns:a16="http://schemas.microsoft.com/office/drawing/2014/main" id="{F5498EEE-6964-4845-990E-9125A2C87393}"/>
            </a:ext>
          </a:extLst>
        </xdr:cNvPr>
        <xdr:cNvSpPr txBox="1"/>
      </xdr:nvSpPr>
      <xdr:spPr>
        <a:xfrm>
          <a:off x="16357600" y="675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27305</xdr:rowOff>
    </xdr:from>
    <xdr:to>
      <xdr:col>81</xdr:col>
      <xdr:colOff>101600</xdr:colOff>
      <xdr:row>40</xdr:row>
      <xdr:rowOff>128905</xdr:rowOff>
    </xdr:to>
    <xdr:sp macro="" textlink="">
      <xdr:nvSpPr>
        <xdr:cNvPr id="419" name="楕円 418">
          <a:extLst>
            <a:ext uri="{FF2B5EF4-FFF2-40B4-BE49-F238E27FC236}">
              <a16:creationId xmlns:a16="http://schemas.microsoft.com/office/drawing/2014/main" id="{8440CC3F-6748-4AEF-B938-D5C76FE1214B}"/>
            </a:ext>
          </a:extLst>
        </xdr:cNvPr>
        <xdr:cNvSpPr/>
      </xdr:nvSpPr>
      <xdr:spPr>
        <a:xfrm>
          <a:off x="15430500" y="688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28575</xdr:rowOff>
    </xdr:from>
    <xdr:to>
      <xdr:col>85</xdr:col>
      <xdr:colOff>127000</xdr:colOff>
      <xdr:row>40</xdr:row>
      <xdr:rowOff>78105</xdr:rowOff>
    </xdr:to>
    <xdr:cxnSp macro="">
      <xdr:nvCxnSpPr>
        <xdr:cNvPr id="420" name="直線コネクタ 419">
          <a:extLst>
            <a:ext uri="{FF2B5EF4-FFF2-40B4-BE49-F238E27FC236}">
              <a16:creationId xmlns:a16="http://schemas.microsoft.com/office/drawing/2014/main" id="{791F0067-D305-410E-97DD-91FEB784553F}"/>
            </a:ext>
          </a:extLst>
        </xdr:cNvPr>
        <xdr:cNvCxnSpPr/>
      </xdr:nvCxnSpPr>
      <xdr:spPr>
        <a:xfrm flipV="1">
          <a:off x="15481300" y="688657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92075</xdr:rowOff>
    </xdr:from>
    <xdr:to>
      <xdr:col>76</xdr:col>
      <xdr:colOff>165100</xdr:colOff>
      <xdr:row>41</xdr:row>
      <xdr:rowOff>22225</xdr:rowOff>
    </xdr:to>
    <xdr:sp macro="" textlink="">
      <xdr:nvSpPr>
        <xdr:cNvPr id="421" name="楕円 420">
          <a:extLst>
            <a:ext uri="{FF2B5EF4-FFF2-40B4-BE49-F238E27FC236}">
              <a16:creationId xmlns:a16="http://schemas.microsoft.com/office/drawing/2014/main" id="{D0A4A92C-EA3F-45DF-90D4-E2671FA91D6B}"/>
            </a:ext>
          </a:extLst>
        </xdr:cNvPr>
        <xdr:cNvSpPr/>
      </xdr:nvSpPr>
      <xdr:spPr>
        <a:xfrm>
          <a:off x="14541500" y="695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78105</xdr:rowOff>
    </xdr:from>
    <xdr:to>
      <xdr:col>81</xdr:col>
      <xdr:colOff>50800</xdr:colOff>
      <xdr:row>40</xdr:row>
      <xdr:rowOff>142875</xdr:rowOff>
    </xdr:to>
    <xdr:cxnSp macro="">
      <xdr:nvCxnSpPr>
        <xdr:cNvPr id="422" name="直線コネクタ 421">
          <a:extLst>
            <a:ext uri="{FF2B5EF4-FFF2-40B4-BE49-F238E27FC236}">
              <a16:creationId xmlns:a16="http://schemas.microsoft.com/office/drawing/2014/main" id="{542E81EF-67A2-4919-8D5C-5A7B2543C8CB}"/>
            </a:ext>
          </a:extLst>
        </xdr:cNvPr>
        <xdr:cNvCxnSpPr/>
      </xdr:nvCxnSpPr>
      <xdr:spPr>
        <a:xfrm flipV="1">
          <a:off x="14592300" y="693610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74930</xdr:rowOff>
    </xdr:from>
    <xdr:to>
      <xdr:col>72</xdr:col>
      <xdr:colOff>38100</xdr:colOff>
      <xdr:row>41</xdr:row>
      <xdr:rowOff>5080</xdr:rowOff>
    </xdr:to>
    <xdr:sp macro="" textlink="">
      <xdr:nvSpPr>
        <xdr:cNvPr id="423" name="楕円 422">
          <a:extLst>
            <a:ext uri="{FF2B5EF4-FFF2-40B4-BE49-F238E27FC236}">
              <a16:creationId xmlns:a16="http://schemas.microsoft.com/office/drawing/2014/main" id="{17143DCA-1A9A-4F7D-B314-D3D2C752F92B}"/>
            </a:ext>
          </a:extLst>
        </xdr:cNvPr>
        <xdr:cNvSpPr/>
      </xdr:nvSpPr>
      <xdr:spPr>
        <a:xfrm>
          <a:off x="13652500" y="69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125730</xdr:rowOff>
    </xdr:from>
    <xdr:to>
      <xdr:col>76</xdr:col>
      <xdr:colOff>114300</xdr:colOff>
      <xdr:row>40</xdr:row>
      <xdr:rowOff>142875</xdr:rowOff>
    </xdr:to>
    <xdr:cxnSp macro="">
      <xdr:nvCxnSpPr>
        <xdr:cNvPr id="424" name="直線コネクタ 423">
          <a:extLst>
            <a:ext uri="{FF2B5EF4-FFF2-40B4-BE49-F238E27FC236}">
              <a16:creationId xmlns:a16="http://schemas.microsoft.com/office/drawing/2014/main" id="{16A42BFC-37B7-4D71-9C6E-14845E1DDFF9}"/>
            </a:ext>
          </a:extLst>
        </xdr:cNvPr>
        <xdr:cNvCxnSpPr/>
      </xdr:nvCxnSpPr>
      <xdr:spPr>
        <a:xfrm>
          <a:off x="13703300" y="698373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156862</xdr:rowOff>
    </xdr:from>
    <xdr:ext cx="405111" cy="259045"/>
    <xdr:sp macro="" textlink="">
      <xdr:nvSpPr>
        <xdr:cNvPr id="425" name="n_1aveValue【認定こども園・幼稚園・保育所】&#10;有形固定資産減価償却率">
          <a:extLst>
            <a:ext uri="{FF2B5EF4-FFF2-40B4-BE49-F238E27FC236}">
              <a16:creationId xmlns:a16="http://schemas.microsoft.com/office/drawing/2014/main" id="{83F9A298-DEBB-4E90-82CF-E844A3835B54}"/>
            </a:ext>
          </a:extLst>
        </xdr:cNvPr>
        <xdr:cNvSpPr txBox="1"/>
      </xdr:nvSpPr>
      <xdr:spPr>
        <a:xfrm>
          <a:off x="152660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141622</xdr:rowOff>
    </xdr:from>
    <xdr:ext cx="405111" cy="259045"/>
    <xdr:sp macro="" textlink="">
      <xdr:nvSpPr>
        <xdr:cNvPr id="426" name="n_2aveValue【認定こども園・幼稚園・保育所】&#10;有形固定資産減価償却率">
          <a:extLst>
            <a:ext uri="{FF2B5EF4-FFF2-40B4-BE49-F238E27FC236}">
              <a16:creationId xmlns:a16="http://schemas.microsoft.com/office/drawing/2014/main" id="{1BDBABED-F8AA-445C-B1BD-5CF39264C0AF}"/>
            </a:ext>
          </a:extLst>
        </xdr:cNvPr>
        <xdr:cNvSpPr txBox="1"/>
      </xdr:nvSpPr>
      <xdr:spPr>
        <a:xfrm>
          <a:off x="14389744" y="614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153052</xdr:rowOff>
    </xdr:from>
    <xdr:ext cx="405111" cy="259045"/>
    <xdr:sp macro="" textlink="">
      <xdr:nvSpPr>
        <xdr:cNvPr id="427" name="n_3aveValue【認定こども園・幼稚園・保育所】&#10;有形固定資産減価償却率">
          <a:extLst>
            <a:ext uri="{FF2B5EF4-FFF2-40B4-BE49-F238E27FC236}">
              <a16:creationId xmlns:a16="http://schemas.microsoft.com/office/drawing/2014/main" id="{A5762B5C-ED5A-4DAF-9AAF-E8FFB0D804E0}"/>
            </a:ext>
          </a:extLst>
        </xdr:cNvPr>
        <xdr:cNvSpPr txBox="1"/>
      </xdr:nvSpPr>
      <xdr:spPr>
        <a:xfrm>
          <a:off x="135007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44467</xdr:rowOff>
    </xdr:from>
    <xdr:ext cx="405111" cy="259045"/>
    <xdr:sp macro="" textlink="">
      <xdr:nvSpPr>
        <xdr:cNvPr id="428" name="n_4aveValue【認定こども園・幼稚園・保育所】&#10;有形固定資産減価償却率">
          <a:extLst>
            <a:ext uri="{FF2B5EF4-FFF2-40B4-BE49-F238E27FC236}">
              <a16:creationId xmlns:a16="http://schemas.microsoft.com/office/drawing/2014/main" id="{85E73514-22B3-44F7-84B5-56AF23403961}"/>
            </a:ext>
          </a:extLst>
        </xdr:cNvPr>
        <xdr:cNvSpPr txBox="1"/>
      </xdr:nvSpPr>
      <xdr:spPr>
        <a:xfrm>
          <a:off x="12611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120032</xdr:rowOff>
    </xdr:from>
    <xdr:ext cx="405111" cy="259045"/>
    <xdr:sp macro="" textlink="">
      <xdr:nvSpPr>
        <xdr:cNvPr id="429" name="n_1mainValue【認定こども園・幼稚園・保育所】&#10;有形固定資産減価償却率">
          <a:extLst>
            <a:ext uri="{FF2B5EF4-FFF2-40B4-BE49-F238E27FC236}">
              <a16:creationId xmlns:a16="http://schemas.microsoft.com/office/drawing/2014/main" id="{A9990ACA-DC14-4553-A7F5-B81905D0676F}"/>
            </a:ext>
          </a:extLst>
        </xdr:cNvPr>
        <xdr:cNvSpPr txBox="1"/>
      </xdr:nvSpPr>
      <xdr:spPr>
        <a:xfrm>
          <a:off x="15266044" y="697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13352</xdr:rowOff>
    </xdr:from>
    <xdr:ext cx="405111" cy="259045"/>
    <xdr:sp macro="" textlink="">
      <xdr:nvSpPr>
        <xdr:cNvPr id="430" name="n_2mainValue【認定こども園・幼稚園・保育所】&#10;有形固定資産減価償却率">
          <a:extLst>
            <a:ext uri="{FF2B5EF4-FFF2-40B4-BE49-F238E27FC236}">
              <a16:creationId xmlns:a16="http://schemas.microsoft.com/office/drawing/2014/main" id="{8B4ABF9F-A83F-48C2-B0F3-29EFA579A85A}"/>
            </a:ext>
          </a:extLst>
        </xdr:cNvPr>
        <xdr:cNvSpPr txBox="1"/>
      </xdr:nvSpPr>
      <xdr:spPr>
        <a:xfrm>
          <a:off x="14389744" y="704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167657</xdr:rowOff>
    </xdr:from>
    <xdr:ext cx="405111" cy="259045"/>
    <xdr:sp macro="" textlink="">
      <xdr:nvSpPr>
        <xdr:cNvPr id="431" name="n_3mainValue【認定こども園・幼稚園・保育所】&#10;有形固定資産減価償却率">
          <a:extLst>
            <a:ext uri="{FF2B5EF4-FFF2-40B4-BE49-F238E27FC236}">
              <a16:creationId xmlns:a16="http://schemas.microsoft.com/office/drawing/2014/main" id="{15BBEB78-6CF5-4DEB-84D3-36240F556C1D}"/>
            </a:ext>
          </a:extLst>
        </xdr:cNvPr>
        <xdr:cNvSpPr txBox="1"/>
      </xdr:nvSpPr>
      <xdr:spPr>
        <a:xfrm>
          <a:off x="13500744" y="702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a:extLst>
            <a:ext uri="{FF2B5EF4-FFF2-40B4-BE49-F238E27FC236}">
              <a16:creationId xmlns:a16="http://schemas.microsoft.com/office/drawing/2014/main" id="{36722771-2B2B-4666-8288-32D9F790FF3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a:extLst>
            <a:ext uri="{FF2B5EF4-FFF2-40B4-BE49-F238E27FC236}">
              <a16:creationId xmlns:a16="http://schemas.microsoft.com/office/drawing/2014/main" id="{4985E54D-F686-4D19-8AB5-A63AEDA6E8D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a:extLst>
            <a:ext uri="{FF2B5EF4-FFF2-40B4-BE49-F238E27FC236}">
              <a16:creationId xmlns:a16="http://schemas.microsoft.com/office/drawing/2014/main" id="{DBC445A5-7DDC-4F2B-8E92-D11ADC7D3AF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a:extLst>
            <a:ext uri="{FF2B5EF4-FFF2-40B4-BE49-F238E27FC236}">
              <a16:creationId xmlns:a16="http://schemas.microsoft.com/office/drawing/2014/main" id="{A9F2EE74-6C04-45E6-A238-43B876C842A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a:extLst>
            <a:ext uri="{FF2B5EF4-FFF2-40B4-BE49-F238E27FC236}">
              <a16:creationId xmlns:a16="http://schemas.microsoft.com/office/drawing/2014/main" id="{CAACB137-70F1-469E-A0EB-07251B97A47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a:extLst>
            <a:ext uri="{FF2B5EF4-FFF2-40B4-BE49-F238E27FC236}">
              <a16:creationId xmlns:a16="http://schemas.microsoft.com/office/drawing/2014/main" id="{AF1703C8-3709-41F9-8BCB-D30D5AF8B52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a:extLst>
            <a:ext uri="{FF2B5EF4-FFF2-40B4-BE49-F238E27FC236}">
              <a16:creationId xmlns:a16="http://schemas.microsoft.com/office/drawing/2014/main" id="{ABD67BB8-3DD3-4A07-B3CB-BA11566728B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a:extLst>
            <a:ext uri="{FF2B5EF4-FFF2-40B4-BE49-F238E27FC236}">
              <a16:creationId xmlns:a16="http://schemas.microsoft.com/office/drawing/2014/main" id="{5C1FCDEB-7571-4945-BA73-4C4E7D02789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a:extLst>
            <a:ext uri="{FF2B5EF4-FFF2-40B4-BE49-F238E27FC236}">
              <a16:creationId xmlns:a16="http://schemas.microsoft.com/office/drawing/2014/main" id="{A14760DC-3867-44E2-9295-907F1DEA918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a:extLst>
            <a:ext uri="{FF2B5EF4-FFF2-40B4-BE49-F238E27FC236}">
              <a16:creationId xmlns:a16="http://schemas.microsoft.com/office/drawing/2014/main" id="{EFF2E15E-08A0-4AEB-AED1-2B58BA29DBD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2" name="直線コネクタ 441">
          <a:extLst>
            <a:ext uri="{FF2B5EF4-FFF2-40B4-BE49-F238E27FC236}">
              <a16:creationId xmlns:a16="http://schemas.microsoft.com/office/drawing/2014/main" id="{36C74D52-BB8E-4BFE-9E6C-344CCD39D84B}"/>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43" name="テキスト ボックス 442">
          <a:extLst>
            <a:ext uri="{FF2B5EF4-FFF2-40B4-BE49-F238E27FC236}">
              <a16:creationId xmlns:a16="http://schemas.microsoft.com/office/drawing/2014/main" id="{3D3BFC76-34B5-42EE-8C57-29629A5F47C6}"/>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4" name="直線コネクタ 443">
          <a:extLst>
            <a:ext uri="{FF2B5EF4-FFF2-40B4-BE49-F238E27FC236}">
              <a16:creationId xmlns:a16="http://schemas.microsoft.com/office/drawing/2014/main" id="{64BCEFC6-9BCC-42B7-A10C-C99D9CC429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5" name="テキスト ボックス 444">
          <a:extLst>
            <a:ext uri="{FF2B5EF4-FFF2-40B4-BE49-F238E27FC236}">
              <a16:creationId xmlns:a16="http://schemas.microsoft.com/office/drawing/2014/main" id="{4776D0D9-614D-43A5-B044-A6FCD4FA2A6D}"/>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6" name="直線コネクタ 445">
          <a:extLst>
            <a:ext uri="{FF2B5EF4-FFF2-40B4-BE49-F238E27FC236}">
              <a16:creationId xmlns:a16="http://schemas.microsoft.com/office/drawing/2014/main" id="{4AFF71FF-0AFE-4BEA-AA99-15A5D171386D}"/>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7" name="テキスト ボックス 446">
          <a:extLst>
            <a:ext uri="{FF2B5EF4-FFF2-40B4-BE49-F238E27FC236}">
              <a16:creationId xmlns:a16="http://schemas.microsoft.com/office/drawing/2014/main" id="{86CC1CB9-0BC1-4E4E-81D0-FDAAAA3C131D}"/>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8" name="直線コネクタ 447">
          <a:extLst>
            <a:ext uri="{FF2B5EF4-FFF2-40B4-BE49-F238E27FC236}">
              <a16:creationId xmlns:a16="http://schemas.microsoft.com/office/drawing/2014/main" id="{803D4865-3665-422E-8CE5-D3465E5266F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9" name="テキスト ボックス 448">
          <a:extLst>
            <a:ext uri="{FF2B5EF4-FFF2-40B4-BE49-F238E27FC236}">
              <a16:creationId xmlns:a16="http://schemas.microsoft.com/office/drawing/2014/main" id="{1F18F35C-21A9-41A5-B142-30493FE33D3F}"/>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0" name="直線コネクタ 449">
          <a:extLst>
            <a:ext uri="{FF2B5EF4-FFF2-40B4-BE49-F238E27FC236}">
              <a16:creationId xmlns:a16="http://schemas.microsoft.com/office/drawing/2014/main" id="{8E4E5EE6-6B59-40E4-985D-0A9A2FA9122E}"/>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51" name="テキスト ボックス 450">
          <a:extLst>
            <a:ext uri="{FF2B5EF4-FFF2-40B4-BE49-F238E27FC236}">
              <a16:creationId xmlns:a16="http://schemas.microsoft.com/office/drawing/2014/main" id="{2222CE4D-B94C-44F4-AFE5-23B4D98D4279}"/>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a:extLst>
            <a:ext uri="{FF2B5EF4-FFF2-40B4-BE49-F238E27FC236}">
              <a16:creationId xmlns:a16="http://schemas.microsoft.com/office/drawing/2014/main" id="{38701DCE-7E97-4FF5-A5ED-F4C278E88A7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a:extLst>
            <a:ext uri="{FF2B5EF4-FFF2-40B4-BE49-F238E27FC236}">
              <a16:creationId xmlns:a16="http://schemas.microsoft.com/office/drawing/2014/main" id="{ACB4F40E-9C2E-4235-9881-1283D392483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a:extLst>
            <a:ext uri="{FF2B5EF4-FFF2-40B4-BE49-F238E27FC236}">
              <a16:creationId xmlns:a16="http://schemas.microsoft.com/office/drawing/2014/main" id="{BA47B4BB-44ED-47BE-95A7-5806CDDDC19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0</xdr:rowOff>
    </xdr:to>
    <xdr:cxnSp macro="">
      <xdr:nvCxnSpPr>
        <xdr:cNvPr id="455" name="直線コネクタ 454">
          <a:extLst>
            <a:ext uri="{FF2B5EF4-FFF2-40B4-BE49-F238E27FC236}">
              <a16:creationId xmlns:a16="http://schemas.microsoft.com/office/drawing/2014/main" id="{345F047D-C107-405E-B83C-00BAE9FD7643}"/>
            </a:ext>
          </a:extLst>
        </xdr:cNvPr>
        <xdr:cNvCxnSpPr/>
      </xdr:nvCxnSpPr>
      <xdr:spPr>
        <a:xfrm flipV="1">
          <a:off x="22160864" y="57683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456" name="【認定こども園・幼稚園・保育所】&#10;一人当たり面積最小値テキスト">
          <a:extLst>
            <a:ext uri="{FF2B5EF4-FFF2-40B4-BE49-F238E27FC236}">
              <a16:creationId xmlns:a16="http://schemas.microsoft.com/office/drawing/2014/main" id="{4B73FD31-7B52-4A0E-88A9-AA9C63C3EBAE}"/>
            </a:ext>
          </a:extLst>
        </xdr:cNvPr>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57" name="直線コネクタ 456">
          <a:extLst>
            <a:ext uri="{FF2B5EF4-FFF2-40B4-BE49-F238E27FC236}">
              <a16:creationId xmlns:a16="http://schemas.microsoft.com/office/drawing/2014/main" id="{7B97972B-EEF1-4DB7-9B98-8288581D9713}"/>
            </a:ext>
          </a:extLst>
        </xdr:cNvPr>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58" name="【認定こども園・幼稚園・保育所】&#10;一人当たり面積最大値テキスト">
          <a:extLst>
            <a:ext uri="{FF2B5EF4-FFF2-40B4-BE49-F238E27FC236}">
              <a16:creationId xmlns:a16="http://schemas.microsoft.com/office/drawing/2014/main" id="{E756F5FD-B159-4ED3-A528-5B60814A7E80}"/>
            </a:ext>
          </a:extLst>
        </xdr:cNvPr>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59" name="直線コネクタ 458">
          <a:extLst>
            <a:ext uri="{FF2B5EF4-FFF2-40B4-BE49-F238E27FC236}">
              <a16:creationId xmlns:a16="http://schemas.microsoft.com/office/drawing/2014/main" id="{2C06B746-5FD6-4947-92FF-5F0E9E193918}"/>
            </a:ext>
          </a:extLst>
        </xdr:cNvPr>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170197</xdr:rowOff>
    </xdr:from>
    <xdr:ext cx="469744" cy="259045"/>
    <xdr:sp macro="" textlink="">
      <xdr:nvSpPr>
        <xdr:cNvPr id="460" name="【認定こども園・幼稚園・保育所】&#10;一人当たり面積平均値テキスト">
          <a:extLst>
            <a:ext uri="{FF2B5EF4-FFF2-40B4-BE49-F238E27FC236}">
              <a16:creationId xmlns:a16="http://schemas.microsoft.com/office/drawing/2014/main" id="{E210D381-0606-4318-817A-77B6670CAE3A}"/>
            </a:ext>
          </a:extLst>
        </xdr:cNvPr>
        <xdr:cNvSpPr txBox="1"/>
      </xdr:nvSpPr>
      <xdr:spPr>
        <a:xfrm>
          <a:off x="22199600" y="651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461" name="フローチャート: 判断 460">
          <a:extLst>
            <a:ext uri="{FF2B5EF4-FFF2-40B4-BE49-F238E27FC236}">
              <a16:creationId xmlns:a16="http://schemas.microsoft.com/office/drawing/2014/main" id="{7BCC0A44-04AF-4B35-8A32-708BB4A2229B}"/>
            </a:ext>
          </a:extLst>
        </xdr:cNvPr>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162560</xdr:rowOff>
    </xdr:from>
    <xdr:to>
      <xdr:col>112</xdr:col>
      <xdr:colOff>38100</xdr:colOff>
      <xdr:row>39</xdr:row>
      <xdr:rowOff>92710</xdr:rowOff>
    </xdr:to>
    <xdr:sp macro="" textlink="">
      <xdr:nvSpPr>
        <xdr:cNvPr id="462" name="フローチャート: 判断 461">
          <a:extLst>
            <a:ext uri="{FF2B5EF4-FFF2-40B4-BE49-F238E27FC236}">
              <a16:creationId xmlns:a16="http://schemas.microsoft.com/office/drawing/2014/main" id="{B02475D7-A16A-446F-8D1C-8D1936FA380D}"/>
            </a:ext>
          </a:extLst>
        </xdr:cNvPr>
        <xdr:cNvSpPr/>
      </xdr:nvSpPr>
      <xdr:spPr>
        <a:xfrm>
          <a:off x="21272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463" name="フローチャート: 判断 462">
          <a:extLst>
            <a:ext uri="{FF2B5EF4-FFF2-40B4-BE49-F238E27FC236}">
              <a16:creationId xmlns:a16="http://schemas.microsoft.com/office/drawing/2014/main" id="{9C1C7B3E-FA41-4D84-91D3-0481D4CB92D3}"/>
            </a:ext>
          </a:extLst>
        </xdr:cNvPr>
        <xdr:cNvSpPr/>
      </xdr:nvSpPr>
      <xdr:spPr>
        <a:xfrm>
          <a:off x="20383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154940</xdr:rowOff>
    </xdr:from>
    <xdr:to>
      <xdr:col>102</xdr:col>
      <xdr:colOff>165100</xdr:colOff>
      <xdr:row>39</xdr:row>
      <xdr:rowOff>85090</xdr:rowOff>
    </xdr:to>
    <xdr:sp macro="" textlink="">
      <xdr:nvSpPr>
        <xdr:cNvPr id="464" name="フローチャート: 判断 463">
          <a:extLst>
            <a:ext uri="{FF2B5EF4-FFF2-40B4-BE49-F238E27FC236}">
              <a16:creationId xmlns:a16="http://schemas.microsoft.com/office/drawing/2014/main" id="{B3BADE6B-E25C-4A8F-BDEA-72B4C76C85D6}"/>
            </a:ext>
          </a:extLst>
        </xdr:cNvPr>
        <xdr:cNvSpPr/>
      </xdr:nvSpPr>
      <xdr:spPr>
        <a:xfrm>
          <a:off x="19494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44450</xdr:rowOff>
    </xdr:from>
    <xdr:to>
      <xdr:col>98</xdr:col>
      <xdr:colOff>38100</xdr:colOff>
      <xdr:row>39</xdr:row>
      <xdr:rowOff>146050</xdr:rowOff>
    </xdr:to>
    <xdr:sp macro="" textlink="">
      <xdr:nvSpPr>
        <xdr:cNvPr id="465" name="フローチャート: 判断 464">
          <a:extLst>
            <a:ext uri="{FF2B5EF4-FFF2-40B4-BE49-F238E27FC236}">
              <a16:creationId xmlns:a16="http://schemas.microsoft.com/office/drawing/2014/main" id="{630899CE-4204-470B-BD22-228F1A920491}"/>
            </a:ext>
          </a:extLst>
        </xdr:cNvPr>
        <xdr:cNvSpPr/>
      </xdr:nvSpPr>
      <xdr:spPr>
        <a:xfrm>
          <a:off x="18605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F6CA827F-0392-44E2-BD74-4666BB949DE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E26EC47E-5885-4BA9-AF46-7D947124DDA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AB5DFB18-E69B-4109-A27C-1BD7936C994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348B17FC-B2AE-4A94-8B83-9D4B93FF803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F1CC3510-5D4E-4CB2-AF09-8BF4B768C67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82550</xdr:rowOff>
    </xdr:from>
    <xdr:to>
      <xdr:col>116</xdr:col>
      <xdr:colOff>114300</xdr:colOff>
      <xdr:row>40</xdr:row>
      <xdr:rowOff>12700</xdr:rowOff>
    </xdr:to>
    <xdr:sp macro="" textlink="">
      <xdr:nvSpPr>
        <xdr:cNvPr id="471" name="楕円 470">
          <a:extLst>
            <a:ext uri="{FF2B5EF4-FFF2-40B4-BE49-F238E27FC236}">
              <a16:creationId xmlns:a16="http://schemas.microsoft.com/office/drawing/2014/main" id="{3C125EC9-A864-4166-82F1-C3F842F53BF0}"/>
            </a:ext>
          </a:extLst>
        </xdr:cNvPr>
        <xdr:cNvSpPr/>
      </xdr:nvSpPr>
      <xdr:spPr>
        <a:xfrm>
          <a:off x="22110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60977</xdr:rowOff>
    </xdr:from>
    <xdr:ext cx="469744" cy="259045"/>
    <xdr:sp macro="" textlink="">
      <xdr:nvSpPr>
        <xdr:cNvPr id="472" name="【認定こども園・幼稚園・保育所】&#10;一人当たり面積該当値テキスト">
          <a:extLst>
            <a:ext uri="{FF2B5EF4-FFF2-40B4-BE49-F238E27FC236}">
              <a16:creationId xmlns:a16="http://schemas.microsoft.com/office/drawing/2014/main" id="{57C95EF9-A719-4219-84B7-449DB6921A7D}"/>
            </a:ext>
          </a:extLst>
        </xdr:cNvPr>
        <xdr:cNvSpPr txBox="1"/>
      </xdr:nvSpPr>
      <xdr:spPr>
        <a:xfrm>
          <a:off x="22199600"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74930</xdr:rowOff>
    </xdr:from>
    <xdr:to>
      <xdr:col>112</xdr:col>
      <xdr:colOff>38100</xdr:colOff>
      <xdr:row>40</xdr:row>
      <xdr:rowOff>5080</xdr:rowOff>
    </xdr:to>
    <xdr:sp macro="" textlink="">
      <xdr:nvSpPr>
        <xdr:cNvPr id="473" name="楕円 472">
          <a:extLst>
            <a:ext uri="{FF2B5EF4-FFF2-40B4-BE49-F238E27FC236}">
              <a16:creationId xmlns:a16="http://schemas.microsoft.com/office/drawing/2014/main" id="{3FE2366F-8301-44D5-9591-AFB395775321}"/>
            </a:ext>
          </a:extLst>
        </xdr:cNvPr>
        <xdr:cNvSpPr/>
      </xdr:nvSpPr>
      <xdr:spPr>
        <a:xfrm>
          <a:off x="21272500"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125730</xdr:rowOff>
    </xdr:from>
    <xdr:to>
      <xdr:col>116</xdr:col>
      <xdr:colOff>63500</xdr:colOff>
      <xdr:row>39</xdr:row>
      <xdr:rowOff>133350</xdr:rowOff>
    </xdr:to>
    <xdr:cxnSp macro="">
      <xdr:nvCxnSpPr>
        <xdr:cNvPr id="474" name="直線コネクタ 473">
          <a:extLst>
            <a:ext uri="{FF2B5EF4-FFF2-40B4-BE49-F238E27FC236}">
              <a16:creationId xmlns:a16="http://schemas.microsoft.com/office/drawing/2014/main" id="{3BF5DBF5-6254-4483-A533-84A754AF0588}"/>
            </a:ext>
          </a:extLst>
        </xdr:cNvPr>
        <xdr:cNvCxnSpPr/>
      </xdr:nvCxnSpPr>
      <xdr:spPr>
        <a:xfrm>
          <a:off x="21323300" y="68122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74930</xdr:rowOff>
    </xdr:from>
    <xdr:to>
      <xdr:col>107</xdr:col>
      <xdr:colOff>101600</xdr:colOff>
      <xdr:row>40</xdr:row>
      <xdr:rowOff>5080</xdr:rowOff>
    </xdr:to>
    <xdr:sp macro="" textlink="">
      <xdr:nvSpPr>
        <xdr:cNvPr id="475" name="楕円 474">
          <a:extLst>
            <a:ext uri="{FF2B5EF4-FFF2-40B4-BE49-F238E27FC236}">
              <a16:creationId xmlns:a16="http://schemas.microsoft.com/office/drawing/2014/main" id="{740D04DD-5DFF-454D-BEE9-D35C358F0A95}"/>
            </a:ext>
          </a:extLst>
        </xdr:cNvPr>
        <xdr:cNvSpPr/>
      </xdr:nvSpPr>
      <xdr:spPr>
        <a:xfrm>
          <a:off x="20383500"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125730</xdr:rowOff>
    </xdr:from>
    <xdr:to>
      <xdr:col>111</xdr:col>
      <xdr:colOff>177800</xdr:colOff>
      <xdr:row>39</xdr:row>
      <xdr:rowOff>125730</xdr:rowOff>
    </xdr:to>
    <xdr:cxnSp macro="">
      <xdr:nvCxnSpPr>
        <xdr:cNvPr id="476" name="直線コネクタ 475">
          <a:extLst>
            <a:ext uri="{FF2B5EF4-FFF2-40B4-BE49-F238E27FC236}">
              <a16:creationId xmlns:a16="http://schemas.microsoft.com/office/drawing/2014/main" id="{23D58111-2902-4BB3-A641-7CA32B04B036}"/>
            </a:ext>
          </a:extLst>
        </xdr:cNvPr>
        <xdr:cNvCxnSpPr/>
      </xdr:nvCxnSpPr>
      <xdr:spPr>
        <a:xfrm>
          <a:off x="20434300" y="6812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82550</xdr:rowOff>
    </xdr:from>
    <xdr:to>
      <xdr:col>102</xdr:col>
      <xdr:colOff>165100</xdr:colOff>
      <xdr:row>40</xdr:row>
      <xdr:rowOff>12700</xdr:rowOff>
    </xdr:to>
    <xdr:sp macro="" textlink="">
      <xdr:nvSpPr>
        <xdr:cNvPr id="477" name="楕円 476">
          <a:extLst>
            <a:ext uri="{FF2B5EF4-FFF2-40B4-BE49-F238E27FC236}">
              <a16:creationId xmlns:a16="http://schemas.microsoft.com/office/drawing/2014/main" id="{91DE1646-0F06-4B5F-90D6-D92742496C97}"/>
            </a:ext>
          </a:extLst>
        </xdr:cNvPr>
        <xdr:cNvSpPr/>
      </xdr:nvSpPr>
      <xdr:spPr>
        <a:xfrm>
          <a:off x="19494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125730</xdr:rowOff>
    </xdr:from>
    <xdr:to>
      <xdr:col>107</xdr:col>
      <xdr:colOff>50800</xdr:colOff>
      <xdr:row>39</xdr:row>
      <xdr:rowOff>133350</xdr:rowOff>
    </xdr:to>
    <xdr:cxnSp macro="">
      <xdr:nvCxnSpPr>
        <xdr:cNvPr id="478" name="直線コネクタ 477">
          <a:extLst>
            <a:ext uri="{FF2B5EF4-FFF2-40B4-BE49-F238E27FC236}">
              <a16:creationId xmlns:a16="http://schemas.microsoft.com/office/drawing/2014/main" id="{B59B5D08-61BC-4DD5-90CF-2F5908B6945E}"/>
            </a:ext>
          </a:extLst>
        </xdr:cNvPr>
        <xdr:cNvCxnSpPr/>
      </xdr:nvCxnSpPr>
      <xdr:spPr>
        <a:xfrm flipV="1">
          <a:off x="19545300" y="6812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109237</xdr:rowOff>
    </xdr:from>
    <xdr:ext cx="469744" cy="259045"/>
    <xdr:sp macro="" textlink="">
      <xdr:nvSpPr>
        <xdr:cNvPr id="479" name="n_1aveValue【認定こども園・幼稚園・保育所】&#10;一人当たり面積">
          <a:extLst>
            <a:ext uri="{FF2B5EF4-FFF2-40B4-BE49-F238E27FC236}">
              <a16:creationId xmlns:a16="http://schemas.microsoft.com/office/drawing/2014/main" id="{89C8A311-C639-4299-9354-AEA89841966F}"/>
            </a:ext>
          </a:extLst>
        </xdr:cNvPr>
        <xdr:cNvSpPr txBox="1"/>
      </xdr:nvSpPr>
      <xdr:spPr>
        <a:xfrm>
          <a:off x="210757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101617</xdr:rowOff>
    </xdr:from>
    <xdr:ext cx="469744" cy="259045"/>
    <xdr:sp macro="" textlink="">
      <xdr:nvSpPr>
        <xdr:cNvPr id="480" name="n_2aveValue【認定こども園・幼稚園・保育所】&#10;一人当たり面積">
          <a:extLst>
            <a:ext uri="{FF2B5EF4-FFF2-40B4-BE49-F238E27FC236}">
              <a16:creationId xmlns:a16="http://schemas.microsoft.com/office/drawing/2014/main" id="{F80CD04D-1DC6-4010-9B5F-7B9576073093}"/>
            </a:ext>
          </a:extLst>
        </xdr:cNvPr>
        <xdr:cNvSpPr txBox="1"/>
      </xdr:nvSpPr>
      <xdr:spPr>
        <a:xfrm>
          <a:off x="201994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101617</xdr:rowOff>
    </xdr:from>
    <xdr:ext cx="469744" cy="259045"/>
    <xdr:sp macro="" textlink="">
      <xdr:nvSpPr>
        <xdr:cNvPr id="481" name="n_3aveValue【認定こども園・幼稚園・保育所】&#10;一人当たり面積">
          <a:extLst>
            <a:ext uri="{FF2B5EF4-FFF2-40B4-BE49-F238E27FC236}">
              <a16:creationId xmlns:a16="http://schemas.microsoft.com/office/drawing/2014/main" id="{561519B6-16E7-4E9B-A84C-8E5B564D4CD2}"/>
            </a:ext>
          </a:extLst>
        </xdr:cNvPr>
        <xdr:cNvSpPr txBox="1"/>
      </xdr:nvSpPr>
      <xdr:spPr>
        <a:xfrm>
          <a:off x="193104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162577</xdr:rowOff>
    </xdr:from>
    <xdr:ext cx="469744" cy="259045"/>
    <xdr:sp macro="" textlink="">
      <xdr:nvSpPr>
        <xdr:cNvPr id="482" name="n_4aveValue【認定こども園・幼稚園・保育所】&#10;一人当たり面積">
          <a:extLst>
            <a:ext uri="{FF2B5EF4-FFF2-40B4-BE49-F238E27FC236}">
              <a16:creationId xmlns:a16="http://schemas.microsoft.com/office/drawing/2014/main" id="{8E7E3C79-11A3-42B3-8529-AE7CE03DD05D}"/>
            </a:ext>
          </a:extLst>
        </xdr:cNvPr>
        <xdr:cNvSpPr txBox="1"/>
      </xdr:nvSpPr>
      <xdr:spPr>
        <a:xfrm>
          <a:off x="18421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167657</xdr:rowOff>
    </xdr:from>
    <xdr:ext cx="469744" cy="259045"/>
    <xdr:sp macro="" textlink="">
      <xdr:nvSpPr>
        <xdr:cNvPr id="483" name="n_1mainValue【認定こども園・幼稚園・保育所】&#10;一人当たり面積">
          <a:extLst>
            <a:ext uri="{FF2B5EF4-FFF2-40B4-BE49-F238E27FC236}">
              <a16:creationId xmlns:a16="http://schemas.microsoft.com/office/drawing/2014/main" id="{2E79655C-FBD2-48AF-A58B-341E248AE1F8}"/>
            </a:ext>
          </a:extLst>
        </xdr:cNvPr>
        <xdr:cNvSpPr txBox="1"/>
      </xdr:nvSpPr>
      <xdr:spPr>
        <a:xfrm>
          <a:off x="21075727" y="685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167657</xdr:rowOff>
    </xdr:from>
    <xdr:ext cx="469744" cy="259045"/>
    <xdr:sp macro="" textlink="">
      <xdr:nvSpPr>
        <xdr:cNvPr id="484" name="n_2mainValue【認定こども園・幼稚園・保育所】&#10;一人当たり面積">
          <a:extLst>
            <a:ext uri="{FF2B5EF4-FFF2-40B4-BE49-F238E27FC236}">
              <a16:creationId xmlns:a16="http://schemas.microsoft.com/office/drawing/2014/main" id="{442AF95F-8C70-4AAD-8013-45D35FBA2CB5}"/>
            </a:ext>
          </a:extLst>
        </xdr:cNvPr>
        <xdr:cNvSpPr txBox="1"/>
      </xdr:nvSpPr>
      <xdr:spPr>
        <a:xfrm>
          <a:off x="20199427" y="685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3827</xdr:rowOff>
    </xdr:from>
    <xdr:ext cx="469744" cy="259045"/>
    <xdr:sp macro="" textlink="">
      <xdr:nvSpPr>
        <xdr:cNvPr id="485" name="n_3mainValue【認定こども園・幼稚園・保育所】&#10;一人当たり面積">
          <a:extLst>
            <a:ext uri="{FF2B5EF4-FFF2-40B4-BE49-F238E27FC236}">
              <a16:creationId xmlns:a16="http://schemas.microsoft.com/office/drawing/2014/main" id="{5540995F-0DEF-4AD8-ACB5-15A225312959}"/>
            </a:ext>
          </a:extLst>
        </xdr:cNvPr>
        <xdr:cNvSpPr txBox="1"/>
      </xdr:nvSpPr>
      <xdr:spPr>
        <a:xfrm>
          <a:off x="193104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a:extLst>
            <a:ext uri="{FF2B5EF4-FFF2-40B4-BE49-F238E27FC236}">
              <a16:creationId xmlns:a16="http://schemas.microsoft.com/office/drawing/2014/main" id="{B8A477FF-6BDF-4D55-94B8-4F1BD79847D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a:extLst>
            <a:ext uri="{FF2B5EF4-FFF2-40B4-BE49-F238E27FC236}">
              <a16:creationId xmlns:a16="http://schemas.microsoft.com/office/drawing/2014/main" id="{545ACFAD-49F5-4466-B7FD-A93E00FC115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a:extLst>
            <a:ext uri="{FF2B5EF4-FFF2-40B4-BE49-F238E27FC236}">
              <a16:creationId xmlns:a16="http://schemas.microsoft.com/office/drawing/2014/main" id="{DE1458CE-D9DD-4D6A-9730-F7FABF1F607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a:extLst>
            <a:ext uri="{FF2B5EF4-FFF2-40B4-BE49-F238E27FC236}">
              <a16:creationId xmlns:a16="http://schemas.microsoft.com/office/drawing/2014/main" id="{E31885B9-13E0-4CD0-A619-675C38C41D8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a:extLst>
            <a:ext uri="{FF2B5EF4-FFF2-40B4-BE49-F238E27FC236}">
              <a16:creationId xmlns:a16="http://schemas.microsoft.com/office/drawing/2014/main" id="{28924EC5-B99E-44CE-9144-A9D6AB3F45C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a:extLst>
            <a:ext uri="{FF2B5EF4-FFF2-40B4-BE49-F238E27FC236}">
              <a16:creationId xmlns:a16="http://schemas.microsoft.com/office/drawing/2014/main" id="{D9399CAD-F9E0-4DA8-8F18-F765E76969F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a:extLst>
            <a:ext uri="{FF2B5EF4-FFF2-40B4-BE49-F238E27FC236}">
              <a16:creationId xmlns:a16="http://schemas.microsoft.com/office/drawing/2014/main" id="{180BA7A4-BD6D-4287-9055-1730E2D9B39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a:extLst>
            <a:ext uri="{FF2B5EF4-FFF2-40B4-BE49-F238E27FC236}">
              <a16:creationId xmlns:a16="http://schemas.microsoft.com/office/drawing/2014/main" id="{EE5F9D9C-80D7-41BC-A536-4C13EF0E6F3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a:extLst>
            <a:ext uri="{FF2B5EF4-FFF2-40B4-BE49-F238E27FC236}">
              <a16:creationId xmlns:a16="http://schemas.microsoft.com/office/drawing/2014/main" id="{2D4F8442-1B03-484C-A96B-21835FAD8B1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a:extLst>
            <a:ext uri="{FF2B5EF4-FFF2-40B4-BE49-F238E27FC236}">
              <a16:creationId xmlns:a16="http://schemas.microsoft.com/office/drawing/2014/main" id="{23058C49-3344-460B-AB70-D1F97ECCC29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a:extLst>
            <a:ext uri="{FF2B5EF4-FFF2-40B4-BE49-F238E27FC236}">
              <a16:creationId xmlns:a16="http://schemas.microsoft.com/office/drawing/2014/main" id="{149C857F-7EF7-4191-ABFA-81271B184DD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497" name="直線コネクタ 496">
          <a:extLst>
            <a:ext uri="{FF2B5EF4-FFF2-40B4-BE49-F238E27FC236}">
              <a16:creationId xmlns:a16="http://schemas.microsoft.com/office/drawing/2014/main" id="{D4CB42A2-0899-4DD9-A213-36618B7EE132}"/>
            </a:ext>
          </a:extLst>
        </xdr:cNvPr>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498" name="テキスト ボックス 497">
          <a:extLst>
            <a:ext uri="{FF2B5EF4-FFF2-40B4-BE49-F238E27FC236}">
              <a16:creationId xmlns:a16="http://schemas.microsoft.com/office/drawing/2014/main" id="{64F4EC2E-678C-4D7A-80DC-A19CD852AADB}"/>
            </a:ext>
          </a:extLst>
        </xdr:cNvPr>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9" name="直線コネクタ 498">
          <a:extLst>
            <a:ext uri="{FF2B5EF4-FFF2-40B4-BE49-F238E27FC236}">
              <a16:creationId xmlns:a16="http://schemas.microsoft.com/office/drawing/2014/main" id="{AAF65E25-2CC7-47F4-8D75-CAC9B586AF2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0" name="テキスト ボックス 499">
          <a:extLst>
            <a:ext uri="{FF2B5EF4-FFF2-40B4-BE49-F238E27FC236}">
              <a16:creationId xmlns:a16="http://schemas.microsoft.com/office/drawing/2014/main" id="{366CE88E-65CD-4AED-9E6B-DA42B49BE7D9}"/>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01" name="直線コネクタ 500">
          <a:extLst>
            <a:ext uri="{FF2B5EF4-FFF2-40B4-BE49-F238E27FC236}">
              <a16:creationId xmlns:a16="http://schemas.microsoft.com/office/drawing/2014/main" id="{6EAB4423-5309-4FA6-8285-B1F182D33863}"/>
            </a:ext>
          </a:extLst>
        </xdr:cNvPr>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02" name="テキスト ボックス 501">
          <a:extLst>
            <a:ext uri="{FF2B5EF4-FFF2-40B4-BE49-F238E27FC236}">
              <a16:creationId xmlns:a16="http://schemas.microsoft.com/office/drawing/2014/main" id="{50865FB9-3C36-466E-9BA5-9C6A0B7F18D1}"/>
            </a:ext>
          </a:extLst>
        </xdr:cNvPr>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3" name="直線コネクタ 502">
          <a:extLst>
            <a:ext uri="{FF2B5EF4-FFF2-40B4-BE49-F238E27FC236}">
              <a16:creationId xmlns:a16="http://schemas.microsoft.com/office/drawing/2014/main" id="{B7A47F54-D3D9-45AC-ABE5-A8D0B2D9BE1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4" name="テキスト ボックス 503">
          <a:extLst>
            <a:ext uri="{FF2B5EF4-FFF2-40B4-BE49-F238E27FC236}">
              <a16:creationId xmlns:a16="http://schemas.microsoft.com/office/drawing/2014/main" id="{3CE6244E-44C5-4A1A-9913-2CDE936AFEF3}"/>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5" name="【学校施設】&#10;有形固定資産減価償却率グラフ枠">
          <a:extLst>
            <a:ext uri="{FF2B5EF4-FFF2-40B4-BE49-F238E27FC236}">
              <a16:creationId xmlns:a16="http://schemas.microsoft.com/office/drawing/2014/main" id="{0544F8B8-6EDF-4157-932D-9946EB25A43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117157</xdr:rowOff>
    </xdr:from>
    <xdr:to>
      <xdr:col>85</xdr:col>
      <xdr:colOff>126364</xdr:colOff>
      <xdr:row>64</xdr:row>
      <xdr:rowOff>28575</xdr:rowOff>
    </xdr:to>
    <xdr:cxnSp macro="">
      <xdr:nvCxnSpPr>
        <xdr:cNvPr id="506" name="直線コネクタ 505">
          <a:extLst>
            <a:ext uri="{FF2B5EF4-FFF2-40B4-BE49-F238E27FC236}">
              <a16:creationId xmlns:a16="http://schemas.microsoft.com/office/drawing/2014/main" id="{609DF807-B26C-4FFA-9598-3B2CE15BB334}"/>
            </a:ext>
          </a:extLst>
        </xdr:cNvPr>
        <xdr:cNvCxnSpPr/>
      </xdr:nvCxnSpPr>
      <xdr:spPr>
        <a:xfrm flipV="1">
          <a:off x="16318864" y="9546907"/>
          <a:ext cx="0" cy="145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32402</xdr:rowOff>
    </xdr:from>
    <xdr:ext cx="405111" cy="259045"/>
    <xdr:sp macro="" textlink="">
      <xdr:nvSpPr>
        <xdr:cNvPr id="507" name="【学校施設】&#10;有形固定資産減価償却率最小値テキスト">
          <a:extLst>
            <a:ext uri="{FF2B5EF4-FFF2-40B4-BE49-F238E27FC236}">
              <a16:creationId xmlns:a16="http://schemas.microsoft.com/office/drawing/2014/main" id="{E6633B19-5BDD-402A-AF73-90E3D6388FC3}"/>
            </a:ext>
          </a:extLst>
        </xdr:cNvPr>
        <xdr:cNvSpPr txBox="1"/>
      </xdr:nvSpPr>
      <xdr:spPr>
        <a:xfrm>
          <a:off x="16357600" y="1100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28575</xdr:rowOff>
    </xdr:from>
    <xdr:to>
      <xdr:col>86</xdr:col>
      <xdr:colOff>25400</xdr:colOff>
      <xdr:row>64</xdr:row>
      <xdr:rowOff>28575</xdr:rowOff>
    </xdr:to>
    <xdr:cxnSp macro="">
      <xdr:nvCxnSpPr>
        <xdr:cNvPr id="508" name="直線コネクタ 507">
          <a:extLst>
            <a:ext uri="{FF2B5EF4-FFF2-40B4-BE49-F238E27FC236}">
              <a16:creationId xmlns:a16="http://schemas.microsoft.com/office/drawing/2014/main" id="{35E0A9B9-B7BC-40C4-B57A-199BF83BC8E4}"/>
            </a:ext>
          </a:extLst>
        </xdr:cNvPr>
        <xdr:cNvCxnSpPr/>
      </xdr:nvCxnSpPr>
      <xdr:spPr>
        <a:xfrm>
          <a:off x="16230600" y="1100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63834</xdr:rowOff>
    </xdr:from>
    <xdr:ext cx="405111" cy="259045"/>
    <xdr:sp macro="" textlink="">
      <xdr:nvSpPr>
        <xdr:cNvPr id="509" name="【学校施設】&#10;有形固定資産減価償却率最大値テキスト">
          <a:extLst>
            <a:ext uri="{FF2B5EF4-FFF2-40B4-BE49-F238E27FC236}">
              <a16:creationId xmlns:a16="http://schemas.microsoft.com/office/drawing/2014/main" id="{949FC593-1991-4E42-9314-E968D50E20FE}"/>
            </a:ext>
          </a:extLst>
        </xdr:cNvPr>
        <xdr:cNvSpPr txBox="1"/>
      </xdr:nvSpPr>
      <xdr:spPr>
        <a:xfrm>
          <a:off x="16357600" y="932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117157</xdr:rowOff>
    </xdr:from>
    <xdr:to>
      <xdr:col>86</xdr:col>
      <xdr:colOff>25400</xdr:colOff>
      <xdr:row>55</xdr:row>
      <xdr:rowOff>117157</xdr:rowOff>
    </xdr:to>
    <xdr:cxnSp macro="">
      <xdr:nvCxnSpPr>
        <xdr:cNvPr id="510" name="直線コネクタ 509">
          <a:extLst>
            <a:ext uri="{FF2B5EF4-FFF2-40B4-BE49-F238E27FC236}">
              <a16:creationId xmlns:a16="http://schemas.microsoft.com/office/drawing/2014/main" id="{24806ABB-CF1B-4565-8B53-56DC8BCD2CAF}"/>
            </a:ext>
          </a:extLst>
        </xdr:cNvPr>
        <xdr:cNvCxnSpPr/>
      </xdr:nvCxnSpPr>
      <xdr:spPr>
        <a:xfrm>
          <a:off x="16230600" y="954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157815</xdr:rowOff>
    </xdr:from>
    <xdr:ext cx="405111" cy="259045"/>
    <xdr:sp macro="" textlink="">
      <xdr:nvSpPr>
        <xdr:cNvPr id="511" name="【学校施設】&#10;有形固定資産減価償却率平均値テキスト">
          <a:extLst>
            <a:ext uri="{FF2B5EF4-FFF2-40B4-BE49-F238E27FC236}">
              <a16:creationId xmlns:a16="http://schemas.microsoft.com/office/drawing/2014/main" id="{D2A9A144-B4E2-4C4B-A780-555AAF30C4EC}"/>
            </a:ext>
          </a:extLst>
        </xdr:cNvPr>
        <xdr:cNvSpPr txBox="1"/>
      </xdr:nvSpPr>
      <xdr:spPr>
        <a:xfrm>
          <a:off x="16357600" y="102733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134938</xdr:rowOff>
    </xdr:from>
    <xdr:to>
      <xdr:col>85</xdr:col>
      <xdr:colOff>177800</xdr:colOff>
      <xdr:row>61</xdr:row>
      <xdr:rowOff>65088</xdr:rowOff>
    </xdr:to>
    <xdr:sp macro="" textlink="">
      <xdr:nvSpPr>
        <xdr:cNvPr id="512" name="フローチャート: 判断 511">
          <a:extLst>
            <a:ext uri="{FF2B5EF4-FFF2-40B4-BE49-F238E27FC236}">
              <a16:creationId xmlns:a16="http://schemas.microsoft.com/office/drawing/2014/main" id="{98EA2585-1BD4-44E1-9E7A-0314A42E1302}"/>
            </a:ext>
          </a:extLst>
        </xdr:cNvPr>
        <xdr:cNvSpPr/>
      </xdr:nvSpPr>
      <xdr:spPr>
        <a:xfrm>
          <a:off x="16268700" y="1042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123507</xdr:rowOff>
    </xdr:from>
    <xdr:to>
      <xdr:col>81</xdr:col>
      <xdr:colOff>101600</xdr:colOff>
      <xdr:row>61</xdr:row>
      <xdr:rowOff>53657</xdr:rowOff>
    </xdr:to>
    <xdr:sp macro="" textlink="">
      <xdr:nvSpPr>
        <xdr:cNvPr id="513" name="フローチャート: 判断 512">
          <a:extLst>
            <a:ext uri="{FF2B5EF4-FFF2-40B4-BE49-F238E27FC236}">
              <a16:creationId xmlns:a16="http://schemas.microsoft.com/office/drawing/2014/main" id="{70E42E4B-DF99-4FD1-8CA3-733121C2267F}"/>
            </a:ext>
          </a:extLst>
        </xdr:cNvPr>
        <xdr:cNvSpPr/>
      </xdr:nvSpPr>
      <xdr:spPr>
        <a:xfrm>
          <a:off x="15430500" y="104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103505</xdr:rowOff>
    </xdr:from>
    <xdr:to>
      <xdr:col>76</xdr:col>
      <xdr:colOff>165100</xdr:colOff>
      <xdr:row>61</xdr:row>
      <xdr:rowOff>33655</xdr:rowOff>
    </xdr:to>
    <xdr:sp macro="" textlink="">
      <xdr:nvSpPr>
        <xdr:cNvPr id="514" name="フローチャート: 判断 513">
          <a:extLst>
            <a:ext uri="{FF2B5EF4-FFF2-40B4-BE49-F238E27FC236}">
              <a16:creationId xmlns:a16="http://schemas.microsoft.com/office/drawing/2014/main" id="{A0FD75B8-8357-49F6-8B35-A7A7073B404A}"/>
            </a:ext>
          </a:extLst>
        </xdr:cNvPr>
        <xdr:cNvSpPr/>
      </xdr:nvSpPr>
      <xdr:spPr>
        <a:xfrm>
          <a:off x="14541500" y="103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77788</xdr:rowOff>
    </xdr:from>
    <xdr:to>
      <xdr:col>72</xdr:col>
      <xdr:colOff>38100</xdr:colOff>
      <xdr:row>61</xdr:row>
      <xdr:rowOff>7938</xdr:rowOff>
    </xdr:to>
    <xdr:sp macro="" textlink="">
      <xdr:nvSpPr>
        <xdr:cNvPr id="515" name="フローチャート: 判断 514">
          <a:extLst>
            <a:ext uri="{FF2B5EF4-FFF2-40B4-BE49-F238E27FC236}">
              <a16:creationId xmlns:a16="http://schemas.microsoft.com/office/drawing/2014/main" id="{9E3D39F3-B172-450A-A4B5-BC5225BA270F}"/>
            </a:ext>
          </a:extLst>
        </xdr:cNvPr>
        <xdr:cNvSpPr/>
      </xdr:nvSpPr>
      <xdr:spPr>
        <a:xfrm>
          <a:off x="13652500" y="1036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97790</xdr:rowOff>
    </xdr:from>
    <xdr:to>
      <xdr:col>67</xdr:col>
      <xdr:colOff>101600</xdr:colOff>
      <xdr:row>61</xdr:row>
      <xdr:rowOff>27940</xdr:rowOff>
    </xdr:to>
    <xdr:sp macro="" textlink="">
      <xdr:nvSpPr>
        <xdr:cNvPr id="516" name="フローチャート: 判断 515">
          <a:extLst>
            <a:ext uri="{FF2B5EF4-FFF2-40B4-BE49-F238E27FC236}">
              <a16:creationId xmlns:a16="http://schemas.microsoft.com/office/drawing/2014/main" id="{68F1AD29-8546-47DA-8E43-3B94918BB750}"/>
            </a:ext>
          </a:extLst>
        </xdr:cNvPr>
        <xdr:cNvSpPr/>
      </xdr:nvSpPr>
      <xdr:spPr>
        <a:xfrm>
          <a:off x="12763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7" name="テキスト ボックス 516">
          <a:extLst>
            <a:ext uri="{FF2B5EF4-FFF2-40B4-BE49-F238E27FC236}">
              <a16:creationId xmlns:a16="http://schemas.microsoft.com/office/drawing/2014/main" id="{BB9EDADB-7A9B-4D8D-9201-EC81A0442B1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0B0EFDE8-D9F9-4273-956B-D3D49D6F467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C8BA1D23-E958-4101-A6AE-50F4E210886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87C6ECF8-6BFE-457D-B716-B890FBCB9EF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67835019-0901-45DD-884E-40E9B9FD468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132080</xdr:rowOff>
    </xdr:from>
    <xdr:to>
      <xdr:col>85</xdr:col>
      <xdr:colOff>177800</xdr:colOff>
      <xdr:row>62</xdr:row>
      <xdr:rowOff>62230</xdr:rowOff>
    </xdr:to>
    <xdr:sp macro="" textlink="">
      <xdr:nvSpPr>
        <xdr:cNvPr id="522" name="楕円 521">
          <a:extLst>
            <a:ext uri="{FF2B5EF4-FFF2-40B4-BE49-F238E27FC236}">
              <a16:creationId xmlns:a16="http://schemas.microsoft.com/office/drawing/2014/main" id="{6099BF76-81E3-4835-988F-9EC7C48284F5}"/>
            </a:ext>
          </a:extLst>
        </xdr:cNvPr>
        <xdr:cNvSpPr/>
      </xdr:nvSpPr>
      <xdr:spPr>
        <a:xfrm>
          <a:off x="162687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110507</xdr:rowOff>
    </xdr:from>
    <xdr:ext cx="405111" cy="259045"/>
    <xdr:sp macro="" textlink="">
      <xdr:nvSpPr>
        <xdr:cNvPr id="523" name="【学校施設】&#10;有形固定資産減価償却率該当値テキスト">
          <a:extLst>
            <a:ext uri="{FF2B5EF4-FFF2-40B4-BE49-F238E27FC236}">
              <a16:creationId xmlns:a16="http://schemas.microsoft.com/office/drawing/2014/main" id="{08F509B2-A6E7-4BC4-8C9F-92659E222B16}"/>
            </a:ext>
          </a:extLst>
        </xdr:cNvPr>
        <xdr:cNvSpPr txBox="1"/>
      </xdr:nvSpPr>
      <xdr:spPr>
        <a:xfrm>
          <a:off x="16357600"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166370</xdr:rowOff>
    </xdr:from>
    <xdr:to>
      <xdr:col>81</xdr:col>
      <xdr:colOff>101600</xdr:colOff>
      <xdr:row>62</xdr:row>
      <xdr:rowOff>96520</xdr:rowOff>
    </xdr:to>
    <xdr:sp macro="" textlink="">
      <xdr:nvSpPr>
        <xdr:cNvPr id="524" name="楕円 523">
          <a:extLst>
            <a:ext uri="{FF2B5EF4-FFF2-40B4-BE49-F238E27FC236}">
              <a16:creationId xmlns:a16="http://schemas.microsoft.com/office/drawing/2014/main" id="{BB9953D9-D813-4420-8CE0-FA64A0F422DF}"/>
            </a:ext>
          </a:extLst>
        </xdr:cNvPr>
        <xdr:cNvSpPr/>
      </xdr:nvSpPr>
      <xdr:spPr>
        <a:xfrm>
          <a:off x="15430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11430</xdr:rowOff>
    </xdr:from>
    <xdr:to>
      <xdr:col>85</xdr:col>
      <xdr:colOff>127000</xdr:colOff>
      <xdr:row>62</xdr:row>
      <xdr:rowOff>45720</xdr:rowOff>
    </xdr:to>
    <xdr:cxnSp macro="">
      <xdr:nvCxnSpPr>
        <xdr:cNvPr id="525" name="直線コネクタ 524">
          <a:extLst>
            <a:ext uri="{FF2B5EF4-FFF2-40B4-BE49-F238E27FC236}">
              <a16:creationId xmlns:a16="http://schemas.microsoft.com/office/drawing/2014/main" id="{253E294E-4AA7-4AC2-BB81-8DDC2A1076DC}"/>
            </a:ext>
          </a:extLst>
        </xdr:cNvPr>
        <xdr:cNvCxnSpPr/>
      </xdr:nvCxnSpPr>
      <xdr:spPr>
        <a:xfrm flipV="1">
          <a:off x="15481300" y="106413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134938</xdr:rowOff>
    </xdr:from>
    <xdr:to>
      <xdr:col>76</xdr:col>
      <xdr:colOff>165100</xdr:colOff>
      <xdr:row>62</xdr:row>
      <xdr:rowOff>65088</xdr:rowOff>
    </xdr:to>
    <xdr:sp macro="" textlink="">
      <xdr:nvSpPr>
        <xdr:cNvPr id="526" name="楕円 525">
          <a:extLst>
            <a:ext uri="{FF2B5EF4-FFF2-40B4-BE49-F238E27FC236}">
              <a16:creationId xmlns:a16="http://schemas.microsoft.com/office/drawing/2014/main" id="{3C13AD74-3CDE-4159-9DDC-536A865E15DF}"/>
            </a:ext>
          </a:extLst>
        </xdr:cNvPr>
        <xdr:cNvSpPr/>
      </xdr:nvSpPr>
      <xdr:spPr>
        <a:xfrm>
          <a:off x="145415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14288</xdr:rowOff>
    </xdr:from>
    <xdr:to>
      <xdr:col>81</xdr:col>
      <xdr:colOff>50800</xdr:colOff>
      <xdr:row>62</xdr:row>
      <xdr:rowOff>45720</xdr:rowOff>
    </xdr:to>
    <xdr:cxnSp macro="">
      <xdr:nvCxnSpPr>
        <xdr:cNvPr id="527" name="直線コネクタ 526">
          <a:extLst>
            <a:ext uri="{FF2B5EF4-FFF2-40B4-BE49-F238E27FC236}">
              <a16:creationId xmlns:a16="http://schemas.microsoft.com/office/drawing/2014/main" id="{8F5D7511-7C47-446E-8628-DFEADB92B1C3}"/>
            </a:ext>
          </a:extLst>
        </xdr:cNvPr>
        <xdr:cNvCxnSpPr/>
      </xdr:nvCxnSpPr>
      <xdr:spPr>
        <a:xfrm>
          <a:off x="14592300" y="10644188"/>
          <a:ext cx="8890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154940</xdr:rowOff>
    </xdr:from>
    <xdr:to>
      <xdr:col>72</xdr:col>
      <xdr:colOff>38100</xdr:colOff>
      <xdr:row>62</xdr:row>
      <xdr:rowOff>85090</xdr:rowOff>
    </xdr:to>
    <xdr:sp macro="" textlink="">
      <xdr:nvSpPr>
        <xdr:cNvPr id="528" name="楕円 527">
          <a:extLst>
            <a:ext uri="{FF2B5EF4-FFF2-40B4-BE49-F238E27FC236}">
              <a16:creationId xmlns:a16="http://schemas.microsoft.com/office/drawing/2014/main" id="{AF4D146A-5853-4610-AE8A-6B30EDD6381D}"/>
            </a:ext>
          </a:extLst>
        </xdr:cNvPr>
        <xdr:cNvSpPr/>
      </xdr:nvSpPr>
      <xdr:spPr>
        <a:xfrm>
          <a:off x="13652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14288</xdr:rowOff>
    </xdr:from>
    <xdr:to>
      <xdr:col>76</xdr:col>
      <xdr:colOff>114300</xdr:colOff>
      <xdr:row>62</xdr:row>
      <xdr:rowOff>34290</xdr:rowOff>
    </xdr:to>
    <xdr:cxnSp macro="">
      <xdr:nvCxnSpPr>
        <xdr:cNvPr id="529" name="直線コネクタ 528">
          <a:extLst>
            <a:ext uri="{FF2B5EF4-FFF2-40B4-BE49-F238E27FC236}">
              <a16:creationId xmlns:a16="http://schemas.microsoft.com/office/drawing/2014/main" id="{734F1A59-EBED-496F-A345-21A17CA0172A}"/>
            </a:ext>
          </a:extLst>
        </xdr:cNvPr>
        <xdr:cNvCxnSpPr/>
      </xdr:nvCxnSpPr>
      <xdr:spPr>
        <a:xfrm flipV="1">
          <a:off x="13703300" y="10644188"/>
          <a:ext cx="8890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70184</xdr:rowOff>
    </xdr:from>
    <xdr:ext cx="405111" cy="259045"/>
    <xdr:sp macro="" textlink="">
      <xdr:nvSpPr>
        <xdr:cNvPr id="530" name="n_1aveValue【学校施設】&#10;有形固定資産減価償却率">
          <a:extLst>
            <a:ext uri="{FF2B5EF4-FFF2-40B4-BE49-F238E27FC236}">
              <a16:creationId xmlns:a16="http://schemas.microsoft.com/office/drawing/2014/main" id="{AF2C0BEF-2566-4A42-87F1-23D717E07A30}"/>
            </a:ext>
          </a:extLst>
        </xdr:cNvPr>
        <xdr:cNvSpPr txBox="1"/>
      </xdr:nvSpPr>
      <xdr:spPr>
        <a:xfrm>
          <a:off x="15266044" y="10185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50182</xdr:rowOff>
    </xdr:from>
    <xdr:ext cx="405111" cy="259045"/>
    <xdr:sp macro="" textlink="">
      <xdr:nvSpPr>
        <xdr:cNvPr id="531" name="n_2aveValue【学校施設】&#10;有形固定資産減価償却率">
          <a:extLst>
            <a:ext uri="{FF2B5EF4-FFF2-40B4-BE49-F238E27FC236}">
              <a16:creationId xmlns:a16="http://schemas.microsoft.com/office/drawing/2014/main" id="{B6F6EBE9-5207-4EB5-A5A6-BA42D51AAFE3}"/>
            </a:ext>
          </a:extLst>
        </xdr:cNvPr>
        <xdr:cNvSpPr txBox="1"/>
      </xdr:nvSpPr>
      <xdr:spPr>
        <a:xfrm>
          <a:off x="14389744" y="1016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24465</xdr:rowOff>
    </xdr:from>
    <xdr:ext cx="405111" cy="259045"/>
    <xdr:sp macro="" textlink="">
      <xdr:nvSpPr>
        <xdr:cNvPr id="532" name="n_3aveValue【学校施設】&#10;有形固定資産減価償却率">
          <a:extLst>
            <a:ext uri="{FF2B5EF4-FFF2-40B4-BE49-F238E27FC236}">
              <a16:creationId xmlns:a16="http://schemas.microsoft.com/office/drawing/2014/main" id="{A7920C0F-CA7D-4AB7-98A7-F20C27824EB0}"/>
            </a:ext>
          </a:extLst>
        </xdr:cNvPr>
        <xdr:cNvSpPr txBox="1"/>
      </xdr:nvSpPr>
      <xdr:spPr>
        <a:xfrm>
          <a:off x="13500744" y="10140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44467</xdr:rowOff>
    </xdr:from>
    <xdr:ext cx="405111" cy="259045"/>
    <xdr:sp macro="" textlink="">
      <xdr:nvSpPr>
        <xdr:cNvPr id="533" name="n_4aveValue【学校施設】&#10;有形固定資産減価償却率">
          <a:extLst>
            <a:ext uri="{FF2B5EF4-FFF2-40B4-BE49-F238E27FC236}">
              <a16:creationId xmlns:a16="http://schemas.microsoft.com/office/drawing/2014/main" id="{E1DFCC92-A675-4B39-AFDD-CAA4676C1C8A}"/>
            </a:ext>
          </a:extLst>
        </xdr:cNvPr>
        <xdr:cNvSpPr txBox="1"/>
      </xdr:nvSpPr>
      <xdr:spPr>
        <a:xfrm>
          <a:off x="12611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87647</xdr:rowOff>
    </xdr:from>
    <xdr:ext cx="405111" cy="259045"/>
    <xdr:sp macro="" textlink="">
      <xdr:nvSpPr>
        <xdr:cNvPr id="534" name="n_1mainValue【学校施設】&#10;有形固定資産減価償却率">
          <a:extLst>
            <a:ext uri="{FF2B5EF4-FFF2-40B4-BE49-F238E27FC236}">
              <a16:creationId xmlns:a16="http://schemas.microsoft.com/office/drawing/2014/main" id="{37ABFC22-1122-4F73-86B7-FBCDC5253E49}"/>
            </a:ext>
          </a:extLst>
        </xdr:cNvPr>
        <xdr:cNvSpPr txBox="1"/>
      </xdr:nvSpPr>
      <xdr:spPr>
        <a:xfrm>
          <a:off x="152660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56215</xdr:rowOff>
    </xdr:from>
    <xdr:ext cx="405111" cy="259045"/>
    <xdr:sp macro="" textlink="">
      <xdr:nvSpPr>
        <xdr:cNvPr id="535" name="n_2mainValue【学校施設】&#10;有形固定資産減価償却率">
          <a:extLst>
            <a:ext uri="{FF2B5EF4-FFF2-40B4-BE49-F238E27FC236}">
              <a16:creationId xmlns:a16="http://schemas.microsoft.com/office/drawing/2014/main" id="{C8E4FBDC-35E6-4296-B02D-C0EF5868C4C9}"/>
            </a:ext>
          </a:extLst>
        </xdr:cNvPr>
        <xdr:cNvSpPr txBox="1"/>
      </xdr:nvSpPr>
      <xdr:spPr>
        <a:xfrm>
          <a:off x="14389744" y="10686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76217</xdr:rowOff>
    </xdr:from>
    <xdr:ext cx="405111" cy="259045"/>
    <xdr:sp macro="" textlink="">
      <xdr:nvSpPr>
        <xdr:cNvPr id="536" name="n_3mainValue【学校施設】&#10;有形固定資産減価償却率">
          <a:extLst>
            <a:ext uri="{FF2B5EF4-FFF2-40B4-BE49-F238E27FC236}">
              <a16:creationId xmlns:a16="http://schemas.microsoft.com/office/drawing/2014/main" id="{95BDD5F2-439E-4018-AF73-F96C229C0FD7}"/>
            </a:ext>
          </a:extLst>
        </xdr:cNvPr>
        <xdr:cNvSpPr txBox="1"/>
      </xdr:nvSpPr>
      <xdr:spPr>
        <a:xfrm>
          <a:off x="13500744"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7" name="正方形/長方形 536">
          <a:extLst>
            <a:ext uri="{FF2B5EF4-FFF2-40B4-BE49-F238E27FC236}">
              <a16:creationId xmlns:a16="http://schemas.microsoft.com/office/drawing/2014/main" id="{B589DEB3-EB31-47D4-83B6-FE78FFCED68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8" name="正方形/長方形 537">
          <a:extLst>
            <a:ext uri="{FF2B5EF4-FFF2-40B4-BE49-F238E27FC236}">
              <a16:creationId xmlns:a16="http://schemas.microsoft.com/office/drawing/2014/main" id="{C378193C-ADE1-409E-86A2-7226AB972FA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9" name="正方形/長方形 538">
          <a:extLst>
            <a:ext uri="{FF2B5EF4-FFF2-40B4-BE49-F238E27FC236}">
              <a16:creationId xmlns:a16="http://schemas.microsoft.com/office/drawing/2014/main" id="{78407F24-9C03-4A53-B2D0-0008CE1AEFB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0" name="正方形/長方形 539">
          <a:extLst>
            <a:ext uri="{FF2B5EF4-FFF2-40B4-BE49-F238E27FC236}">
              <a16:creationId xmlns:a16="http://schemas.microsoft.com/office/drawing/2014/main" id="{0D73A380-6197-4C42-BD27-8FEC444CAD4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1" name="正方形/長方形 540">
          <a:extLst>
            <a:ext uri="{FF2B5EF4-FFF2-40B4-BE49-F238E27FC236}">
              <a16:creationId xmlns:a16="http://schemas.microsoft.com/office/drawing/2014/main" id="{69821C4A-77B1-4181-A731-5F58ED83DC0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2" name="正方形/長方形 541">
          <a:extLst>
            <a:ext uri="{FF2B5EF4-FFF2-40B4-BE49-F238E27FC236}">
              <a16:creationId xmlns:a16="http://schemas.microsoft.com/office/drawing/2014/main" id="{277D2293-F9AF-40C1-A79B-DBBFF1AC07E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3" name="正方形/長方形 542">
          <a:extLst>
            <a:ext uri="{FF2B5EF4-FFF2-40B4-BE49-F238E27FC236}">
              <a16:creationId xmlns:a16="http://schemas.microsoft.com/office/drawing/2014/main" id="{2A22E7B6-25FF-4D9A-9A77-651CD0257C0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4" name="正方形/長方形 543">
          <a:extLst>
            <a:ext uri="{FF2B5EF4-FFF2-40B4-BE49-F238E27FC236}">
              <a16:creationId xmlns:a16="http://schemas.microsoft.com/office/drawing/2014/main" id="{1D98DB3C-13D1-4983-A3C3-FD14E4EEC95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5" name="テキスト ボックス 544">
          <a:extLst>
            <a:ext uri="{FF2B5EF4-FFF2-40B4-BE49-F238E27FC236}">
              <a16:creationId xmlns:a16="http://schemas.microsoft.com/office/drawing/2014/main" id="{3B293948-8267-466D-9EDC-F96E5A3F5BB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6" name="直線コネクタ 545">
          <a:extLst>
            <a:ext uri="{FF2B5EF4-FFF2-40B4-BE49-F238E27FC236}">
              <a16:creationId xmlns:a16="http://schemas.microsoft.com/office/drawing/2014/main" id="{D8D58CDD-4AC1-4E13-86CE-C7A9BE7EBE1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7" name="テキスト ボックス 546">
          <a:extLst>
            <a:ext uri="{FF2B5EF4-FFF2-40B4-BE49-F238E27FC236}">
              <a16:creationId xmlns:a16="http://schemas.microsoft.com/office/drawing/2014/main" id="{8ECC551C-8B4A-47CC-BB15-231D9C37DC3B}"/>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48" name="直線コネクタ 547">
          <a:extLst>
            <a:ext uri="{FF2B5EF4-FFF2-40B4-BE49-F238E27FC236}">
              <a16:creationId xmlns:a16="http://schemas.microsoft.com/office/drawing/2014/main" id="{54EE9740-71AF-4096-A916-192D61E0BE06}"/>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49" name="テキスト ボックス 548">
          <a:extLst>
            <a:ext uri="{FF2B5EF4-FFF2-40B4-BE49-F238E27FC236}">
              <a16:creationId xmlns:a16="http://schemas.microsoft.com/office/drawing/2014/main" id="{275E222C-12E6-4B4D-B141-A7683BFF9E09}"/>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0" name="直線コネクタ 549">
          <a:extLst>
            <a:ext uri="{FF2B5EF4-FFF2-40B4-BE49-F238E27FC236}">
              <a16:creationId xmlns:a16="http://schemas.microsoft.com/office/drawing/2014/main" id="{10D2CC01-C1AC-46DC-BF19-55242780F1D6}"/>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51" name="テキスト ボックス 550">
          <a:extLst>
            <a:ext uri="{FF2B5EF4-FFF2-40B4-BE49-F238E27FC236}">
              <a16:creationId xmlns:a16="http://schemas.microsoft.com/office/drawing/2014/main" id="{AA25EEAB-B55A-4676-A29E-39E0DED19503}"/>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2" name="直線コネクタ 551">
          <a:extLst>
            <a:ext uri="{FF2B5EF4-FFF2-40B4-BE49-F238E27FC236}">
              <a16:creationId xmlns:a16="http://schemas.microsoft.com/office/drawing/2014/main" id="{CD9B8B01-63CB-4E17-9919-6FBBA970B6EC}"/>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3" name="テキスト ボックス 552">
          <a:extLst>
            <a:ext uri="{FF2B5EF4-FFF2-40B4-BE49-F238E27FC236}">
              <a16:creationId xmlns:a16="http://schemas.microsoft.com/office/drawing/2014/main" id="{3C0F4AA6-76FC-433B-82BD-7018A393AEB4}"/>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4" name="直線コネクタ 553">
          <a:extLst>
            <a:ext uri="{FF2B5EF4-FFF2-40B4-BE49-F238E27FC236}">
              <a16:creationId xmlns:a16="http://schemas.microsoft.com/office/drawing/2014/main" id="{4FEF93CE-3AFC-4F4B-B75A-8C36C8EA70C8}"/>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55" name="テキスト ボックス 554">
          <a:extLst>
            <a:ext uri="{FF2B5EF4-FFF2-40B4-BE49-F238E27FC236}">
              <a16:creationId xmlns:a16="http://schemas.microsoft.com/office/drawing/2014/main" id="{DF4DEFCF-29BD-48DA-82F2-3FE5BEA1A457}"/>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56" name="直線コネクタ 555">
          <a:extLst>
            <a:ext uri="{FF2B5EF4-FFF2-40B4-BE49-F238E27FC236}">
              <a16:creationId xmlns:a16="http://schemas.microsoft.com/office/drawing/2014/main" id="{FCDD4F53-D055-41C8-9AFE-27E88A8C8703}"/>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57" name="テキスト ボックス 556">
          <a:extLst>
            <a:ext uri="{FF2B5EF4-FFF2-40B4-BE49-F238E27FC236}">
              <a16:creationId xmlns:a16="http://schemas.microsoft.com/office/drawing/2014/main" id="{F31A9170-773F-4966-BEAD-63FC0C016842}"/>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58" name="直線コネクタ 557">
          <a:extLst>
            <a:ext uri="{FF2B5EF4-FFF2-40B4-BE49-F238E27FC236}">
              <a16:creationId xmlns:a16="http://schemas.microsoft.com/office/drawing/2014/main" id="{D9235392-63EE-4557-90BF-37AB25A6DBD3}"/>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59" name="テキスト ボックス 558">
          <a:extLst>
            <a:ext uri="{FF2B5EF4-FFF2-40B4-BE49-F238E27FC236}">
              <a16:creationId xmlns:a16="http://schemas.microsoft.com/office/drawing/2014/main" id="{0669518E-252F-4F28-90FA-09662D1B01D1}"/>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0" name="直線コネクタ 559">
          <a:extLst>
            <a:ext uri="{FF2B5EF4-FFF2-40B4-BE49-F238E27FC236}">
              <a16:creationId xmlns:a16="http://schemas.microsoft.com/office/drawing/2014/main" id="{FA9E5F34-B9C1-48DD-BDD3-AE1345B20C8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1" name="テキスト ボックス 560">
          <a:extLst>
            <a:ext uri="{FF2B5EF4-FFF2-40B4-BE49-F238E27FC236}">
              <a16:creationId xmlns:a16="http://schemas.microsoft.com/office/drawing/2014/main" id="{E2A5FBBD-0422-4574-8BF9-2BEF5383887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2" name="【学校施設】&#10;一人当たり面積グラフ枠">
          <a:extLst>
            <a:ext uri="{FF2B5EF4-FFF2-40B4-BE49-F238E27FC236}">
              <a16:creationId xmlns:a16="http://schemas.microsoft.com/office/drawing/2014/main" id="{76638897-2645-433E-B6EA-9B5D1EDA2D7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9797</xdr:rowOff>
    </xdr:from>
    <xdr:to>
      <xdr:col>116</xdr:col>
      <xdr:colOff>62864</xdr:colOff>
      <xdr:row>63</xdr:row>
      <xdr:rowOff>91440</xdr:rowOff>
    </xdr:to>
    <xdr:cxnSp macro="">
      <xdr:nvCxnSpPr>
        <xdr:cNvPr id="563" name="直線コネクタ 562">
          <a:extLst>
            <a:ext uri="{FF2B5EF4-FFF2-40B4-BE49-F238E27FC236}">
              <a16:creationId xmlns:a16="http://schemas.microsoft.com/office/drawing/2014/main" id="{1094390D-1249-4F2A-AD96-08593CFD4B65}"/>
            </a:ext>
          </a:extLst>
        </xdr:cNvPr>
        <xdr:cNvCxnSpPr/>
      </xdr:nvCxnSpPr>
      <xdr:spPr>
        <a:xfrm flipV="1">
          <a:off x="22160864" y="943954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95267</xdr:rowOff>
    </xdr:from>
    <xdr:ext cx="469744" cy="259045"/>
    <xdr:sp macro="" textlink="">
      <xdr:nvSpPr>
        <xdr:cNvPr id="564" name="【学校施設】&#10;一人当たり面積最小値テキスト">
          <a:extLst>
            <a:ext uri="{FF2B5EF4-FFF2-40B4-BE49-F238E27FC236}">
              <a16:creationId xmlns:a16="http://schemas.microsoft.com/office/drawing/2014/main" id="{03CA70AC-AF63-4B8C-A72D-3448A60D1C44}"/>
            </a:ext>
          </a:extLst>
        </xdr:cNvPr>
        <xdr:cNvSpPr txBox="1"/>
      </xdr:nvSpPr>
      <xdr:spPr>
        <a:xfrm>
          <a:off x="22199600" y="108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91440</xdr:rowOff>
    </xdr:from>
    <xdr:to>
      <xdr:col>116</xdr:col>
      <xdr:colOff>152400</xdr:colOff>
      <xdr:row>63</xdr:row>
      <xdr:rowOff>91440</xdr:rowOff>
    </xdr:to>
    <xdr:cxnSp macro="">
      <xdr:nvCxnSpPr>
        <xdr:cNvPr id="565" name="直線コネクタ 564">
          <a:extLst>
            <a:ext uri="{FF2B5EF4-FFF2-40B4-BE49-F238E27FC236}">
              <a16:creationId xmlns:a16="http://schemas.microsoft.com/office/drawing/2014/main" id="{1D83821E-2C2F-4157-B881-2663FC191FC0}"/>
            </a:ext>
          </a:extLst>
        </xdr:cNvPr>
        <xdr:cNvCxnSpPr/>
      </xdr:nvCxnSpPr>
      <xdr:spPr>
        <a:xfrm>
          <a:off x="22072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127924</xdr:rowOff>
    </xdr:from>
    <xdr:ext cx="469744" cy="259045"/>
    <xdr:sp macro="" textlink="">
      <xdr:nvSpPr>
        <xdr:cNvPr id="566" name="【学校施設】&#10;一人当たり面積最大値テキスト">
          <a:extLst>
            <a:ext uri="{FF2B5EF4-FFF2-40B4-BE49-F238E27FC236}">
              <a16:creationId xmlns:a16="http://schemas.microsoft.com/office/drawing/2014/main" id="{11AA781D-395F-4737-B4C3-28402A2E5B35}"/>
            </a:ext>
          </a:extLst>
        </xdr:cNvPr>
        <xdr:cNvSpPr txBox="1"/>
      </xdr:nvSpPr>
      <xdr:spPr>
        <a:xfrm>
          <a:off x="22199600" y="921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9797</xdr:rowOff>
    </xdr:from>
    <xdr:to>
      <xdr:col>116</xdr:col>
      <xdr:colOff>152400</xdr:colOff>
      <xdr:row>55</xdr:row>
      <xdr:rowOff>9797</xdr:rowOff>
    </xdr:to>
    <xdr:cxnSp macro="">
      <xdr:nvCxnSpPr>
        <xdr:cNvPr id="567" name="直線コネクタ 566">
          <a:extLst>
            <a:ext uri="{FF2B5EF4-FFF2-40B4-BE49-F238E27FC236}">
              <a16:creationId xmlns:a16="http://schemas.microsoft.com/office/drawing/2014/main" id="{71ABFD43-7728-4031-A8C6-3DA0504B060D}"/>
            </a:ext>
          </a:extLst>
        </xdr:cNvPr>
        <xdr:cNvCxnSpPr/>
      </xdr:nvCxnSpPr>
      <xdr:spPr>
        <a:xfrm>
          <a:off x="22072600" y="9439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56623</xdr:rowOff>
    </xdr:from>
    <xdr:ext cx="469744" cy="259045"/>
    <xdr:sp macro="" textlink="">
      <xdr:nvSpPr>
        <xdr:cNvPr id="568" name="【学校施設】&#10;一人当たり面積平均値テキスト">
          <a:extLst>
            <a:ext uri="{FF2B5EF4-FFF2-40B4-BE49-F238E27FC236}">
              <a16:creationId xmlns:a16="http://schemas.microsoft.com/office/drawing/2014/main" id="{BFD1EE75-72D7-4B70-9B07-1BD5E18F800B}"/>
            </a:ext>
          </a:extLst>
        </xdr:cNvPr>
        <xdr:cNvSpPr txBox="1"/>
      </xdr:nvSpPr>
      <xdr:spPr>
        <a:xfrm>
          <a:off x="22199600" y="10172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78196</xdr:rowOff>
    </xdr:from>
    <xdr:to>
      <xdr:col>116</xdr:col>
      <xdr:colOff>114300</xdr:colOff>
      <xdr:row>60</xdr:row>
      <xdr:rowOff>8346</xdr:rowOff>
    </xdr:to>
    <xdr:sp macro="" textlink="">
      <xdr:nvSpPr>
        <xdr:cNvPr id="569" name="フローチャート: 判断 568">
          <a:extLst>
            <a:ext uri="{FF2B5EF4-FFF2-40B4-BE49-F238E27FC236}">
              <a16:creationId xmlns:a16="http://schemas.microsoft.com/office/drawing/2014/main" id="{27F1C3F6-E832-4DBB-892B-A1E93EA7924D}"/>
            </a:ext>
          </a:extLst>
        </xdr:cNvPr>
        <xdr:cNvSpPr/>
      </xdr:nvSpPr>
      <xdr:spPr>
        <a:xfrm>
          <a:off x="221107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92891</xdr:rowOff>
    </xdr:from>
    <xdr:to>
      <xdr:col>112</xdr:col>
      <xdr:colOff>38100</xdr:colOff>
      <xdr:row>60</xdr:row>
      <xdr:rowOff>23041</xdr:rowOff>
    </xdr:to>
    <xdr:sp macro="" textlink="">
      <xdr:nvSpPr>
        <xdr:cNvPr id="570" name="フローチャート: 判断 569">
          <a:extLst>
            <a:ext uri="{FF2B5EF4-FFF2-40B4-BE49-F238E27FC236}">
              <a16:creationId xmlns:a16="http://schemas.microsoft.com/office/drawing/2014/main" id="{3E478937-2A58-4C07-9CC9-D10C31FE3442}"/>
            </a:ext>
          </a:extLst>
        </xdr:cNvPr>
        <xdr:cNvSpPr/>
      </xdr:nvSpPr>
      <xdr:spPr>
        <a:xfrm>
          <a:off x="21272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87993</xdr:rowOff>
    </xdr:from>
    <xdr:to>
      <xdr:col>107</xdr:col>
      <xdr:colOff>101600</xdr:colOff>
      <xdr:row>60</xdr:row>
      <xdr:rowOff>18143</xdr:rowOff>
    </xdr:to>
    <xdr:sp macro="" textlink="">
      <xdr:nvSpPr>
        <xdr:cNvPr id="571" name="フローチャート: 判断 570">
          <a:extLst>
            <a:ext uri="{FF2B5EF4-FFF2-40B4-BE49-F238E27FC236}">
              <a16:creationId xmlns:a16="http://schemas.microsoft.com/office/drawing/2014/main" id="{6C30CF78-C3D2-4EEF-BE0C-54277EBD02E6}"/>
            </a:ext>
          </a:extLst>
        </xdr:cNvPr>
        <xdr:cNvSpPr/>
      </xdr:nvSpPr>
      <xdr:spPr>
        <a:xfrm>
          <a:off x="2038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102688</xdr:rowOff>
    </xdr:from>
    <xdr:to>
      <xdr:col>102</xdr:col>
      <xdr:colOff>165100</xdr:colOff>
      <xdr:row>60</xdr:row>
      <xdr:rowOff>32838</xdr:rowOff>
    </xdr:to>
    <xdr:sp macro="" textlink="">
      <xdr:nvSpPr>
        <xdr:cNvPr id="572" name="フローチャート: 判断 571">
          <a:extLst>
            <a:ext uri="{FF2B5EF4-FFF2-40B4-BE49-F238E27FC236}">
              <a16:creationId xmlns:a16="http://schemas.microsoft.com/office/drawing/2014/main" id="{709235A1-9933-4B20-8B2E-28C8AA0D7F78}"/>
            </a:ext>
          </a:extLst>
        </xdr:cNvPr>
        <xdr:cNvSpPr/>
      </xdr:nvSpPr>
      <xdr:spPr>
        <a:xfrm>
          <a:off x="19494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171269</xdr:rowOff>
    </xdr:from>
    <xdr:to>
      <xdr:col>98</xdr:col>
      <xdr:colOff>38100</xdr:colOff>
      <xdr:row>60</xdr:row>
      <xdr:rowOff>101419</xdr:rowOff>
    </xdr:to>
    <xdr:sp macro="" textlink="">
      <xdr:nvSpPr>
        <xdr:cNvPr id="573" name="フローチャート: 判断 572">
          <a:extLst>
            <a:ext uri="{FF2B5EF4-FFF2-40B4-BE49-F238E27FC236}">
              <a16:creationId xmlns:a16="http://schemas.microsoft.com/office/drawing/2014/main" id="{D245AC77-FBB7-4055-9233-589FEB4EC82E}"/>
            </a:ext>
          </a:extLst>
        </xdr:cNvPr>
        <xdr:cNvSpPr/>
      </xdr:nvSpPr>
      <xdr:spPr>
        <a:xfrm>
          <a:off x="18605500" y="1028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79D5459F-80CE-4C8A-99BE-F3758A12DD9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060DCBB9-AD75-43ED-AB9B-6EA25BBDE4F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411B1F26-FBBD-4002-A54D-A92AFA6A198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E91B8E81-F2A1-441D-B484-7712A1C78CD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E174520D-09E3-48E9-B547-D145B78822B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40640</xdr:rowOff>
    </xdr:from>
    <xdr:to>
      <xdr:col>116</xdr:col>
      <xdr:colOff>114300</xdr:colOff>
      <xdr:row>59</xdr:row>
      <xdr:rowOff>142240</xdr:rowOff>
    </xdr:to>
    <xdr:sp macro="" textlink="">
      <xdr:nvSpPr>
        <xdr:cNvPr id="579" name="楕円 578">
          <a:extLst>
            <a:ext uri="{FF2B5EF4-FFF2-40B4-BE49-F238E27FC236}">
              <a16:creationId xmlns:a16="http://schemas.microsoft.com/office/drawing/2014/main" id="{4653C30B-DE4D-42BD-8D22-4DC90ACB9296}"/>
            </a:ext>
          </a:extLst>
        </xdr:cNvPr>
        <xdr:cNvSpPr/>
      </xdr:nvSpPr>
      <xdr:spPr>
        <a:xfrm>
          <a:off x="221107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63517</xdr:rowOff>
    </xdr:from>
    <xdr:ext cx="469744" cy="259045"/>
    <xdr:sp macro="" textlink="">
      <xdr:nvSpPr>
        <xdr:cNvPr id="580" name="【学校施設】&#10;一人当たり面積該当値テキスト">
          <a:extLst>
            <a:ext uri="{FF2B5EF4-FFF2-40B4-BE49-F238E27FC236}">
              <a16:creationId xmlns:a16="http://schemas.microsoft.com/office/drawing/2014/main" id="{BEF5D763-8270-47B4-9459-596F2E5ECEA6}"/>
            </a:ext>
          </a:extLst>
        </xdr:cNvPr>
        <xdr:cNvSpPr txBox="1"/>
      </xdr:nvSpPr>
      <xdr:spPr>
        <a:xfrm>
          <a:off x="22199600" y="10007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76563</xdr:rowOff>
    </xdr:from>
    <xdr:to>
      <xdr:col>112</xdr:col>
      <xdr:colOff>38100</xdr:colOff>
      <xdr:row>60</xdr:row>
      <xdr:rowOff>6713</xdr:rowOff>
    </xdr:to>
    <xdr:sp macro="" textlink="">
      <xdr:nvSpPr>
        <xdr:cNvPr id="581" name="楕円 580">
          <a:extLst>
            <a:ext uri="{FF2B5EF4-FFF2-40B4-BE49-F238E27FC236}">
              <a16:creationId xmlns:a16="http://schemas.microsoft.com/office/drawing/2014/main" id="{20E2A2A2-8661-479A-A2CB-57FA7AFE364E}"/>
            </a:ext>
          </a:extLst>
        </xdr:cNvPr>
        <xdr:cNvSpPr/>
      </xdr:nvSpPr>
      <xdr:spPr>
        <a:xfrm>
          <a:off x="21272500" y="101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91440</xdr:rowOff>
    </xdr:from>
    <xdr:to>
      <xdr:col>116</xdr:col>
      <xdr:colOff>63500</xdr:colOff>
      <xdr:row>59</xdr:row>
      <xdr:rowOff>127363</xdr:rowOff>
    </xdr:to>
    <xdr:cxnSp macro="">
      <xdr:nvCxnSpPr>
        <xdr:cNvPr id="582" name="直線コネクタ 581">
          <a:extLst>
            <a:ext uri="{FF2B5EF4-FFF2-40B4-BE49-F238E27FC236}">
              <a16:creationId xmlns:a16="http://schemas.microsoft.com/office/drawing/2014/main" id="{833977EF-02EA-48DB-AC2B-11D57A6EE4C6}"/>
            </a:ext>
          </a:extLst>
        </xdr:cNvPr>
        <xdr:cNvCxnSpPr/>
      </xdr:nvCxnSpPr>
      <xdr:spPr>
        <a:xfrm flipV="1">
          <a:off x="21323300" y="1020699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87993</xdr:rowOff>
    </xdr:from>
    <xdr:to>
      <xdr:col>107</xdr:col>
      <xdr:colOff>101600</xdr:colOff>
      <xdr:row>60</xdr:row>
      <xdr:rowOff>18143</xdr:rowOff>
    </xdr:to>
    <xdr:sp macro="" textlink="">
      <xdr:nvSpPr>
        <xdr:cNvPr id="583" name="楕円 582">
          <a:extLst>
            <a:ext uri="{FF2B5EF4-FFF2-40B4-BE49-F238E27FC236}">
              <a16:creationId xmlns:a16="http://schemas.microsoft.com/office/drawing/2014/main" id="{F65525E9-091F-4F81-9A9B-CDB86AC9C708}"/>
            </a:ext>
          </a:extLst>
        </xdr:cNvPr>
        <xdr:cNvSpPr/>
      </xdr:nvSpPr>
      <xdr:spPr>
        <a:xfrm>
          <a:off x="20383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127363</xdr:rowOff>
    </xdr:from>
    <xdr:to>
      <xdr:col>111</xdr:col>
      <xdr:colOff>177800</xdr:colOff>
      <xdr:row>59</xdr:row>
      <xdr:rowOff>138793</xdr:rowOff>
    </xdr:to>
    <xdr:cxnSp macro="">
      <xdr:nvCxnSpPr>
        <xdr:cNvPr id="584" name="直線コネクタ 583">
          <a:extLst>
            <a:ext uri="{FF2B5EF4-FFF2-40B4-BE49-F238E27FC236}">
              <a16:creationId xmlns:a16="http://schemas.microsoft.com/office/drawing/2014/main" id="{36291464-ED4A-4E9A-B599-D6AA3270E36F}"/>
            </a:ext>
          </a:extLst>
        </xdr:cNvPr>
        <xdr:cNvCxnSpPr/>
      </xdr:nvCxnSpPr>
      <xdr:spPr>
        <a:xfrm flipV="1">
          <a:off x="20434300" y="1024291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109220</xdr:rowOff>
    </xdr:from>
    <xdr:to>
      <xdr:col>102</xdr:col>
      <xdr:colOff>165100</xdr:colOff>
      <xdr:row>60</xdr:row>
      <xdr:rowOff>39370</xdr:rowOff>
    </xdr:to>
    <xdr:sp macro="" textlink="">
      <xdr:nvSpPr>
        <xdr:cNvPr id="585" name="楕円 584">
          <a:extLst>
            <a:ext uri="{FF2B5EF4-FFF2-40B4-BE49-F238E27FC236}">
              <a16:creationId xmlns:a16="http://schemas.microsoft.com/office/drawing/2014/main" id="{22AB12B2-B1FA-4372-83DA-CA66041280B3}"/>
            </a:ext>
          </a:extLst>
        </xdr:cNvPr>
        <xdr:cNvSpPr/>
      </xdr:nvSpPr>
      <xdr:spPr>
        <a:xfrm>
          <a:off x="19494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138793</xdr:rowOff>
    </xdr:from>
    <xdr:to>
      <xdr:col>107</xdr:col>
      <xdr:colOff>50800</xdr:colOff>
      <xdr:row>59</xdr:row>
      <xdr:rowOff>160020</xdr:rowOff>
    </xdr:to>
    <xdr:cxnSp macro="">
      <xdr:nvCxnSpPr>
        <xdr:cNvPr id="586" name="直線コネクタ 585">
          <a:extLst>
            <a:ext uri="{FF2B5EF4-FFF2-40B4-BE49-F238E27FC236}">
              <a16:creationId xmlns:a16="http://schemas.microsoft.com/office/drawing/2014/main" id="{B843E042-B10C-4A7D-8378-9E15C40223FD}"/>
            </a:ext>
          </a:extLst>
        </xdr:cNvPr>
        <xdr:cNvCxnSpPr/>
      </xdr:nvCxnSpPr>
      <xdr:spPr>
        <a:xfrm flipV="1">
          <a:off x="19545300" y="1025434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14168</xdr:rowOff>
    </xdr:from>
    <xdr:ext cx="469744" cy="259045"/>
    <xdr:sp macro="" textlink="">
      <xdr:nvSpPr>
        <xdr:cNvPr id="587" name="n_1aveValue【学校施設】&#10;一人当たり面積">
          <a:extLst>
            <a:ext uri="{FF2B5EF4-FFF2-40B4-BE49-F238E27FC236}">
              <a16:creationId xmlns:a16="http://schemas.microsoft.com/office/drawing/2014/main" id="{AD0A48E6-C4B8-4BF6-9BEF-202E3A2E8174}"/>
            </a:ext>
          </a:extLst>
        </xdr:cNvPr>
        <xdr:cNvSpPr txBox="1"/>
      </xdr:nvSpPr>
      <xdr:spPr>
        <a:xfrm>
          <a:off x="21075727" y="10301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9270</xdr:rowOff>
    </xdr:from>
    <xdr:ext cx="469744" cy="259045"/>
    <xdr:sp macro="" textlink="">
      <xdr:nvSpPr>
        <xdr:cNvPr id="588" name="n_2aveValue【学校施設】&#10;一人当たり面積">
          <a:extLst>
            <a:ext uri="{FF2B5EF4-FFF2-40B4-BE49-F238E27FC236}">
              <a16:creationId xmlns:a16="http://schemas.microsoft.com/office/drawing/2014/main" id="{3A881F9F-7304-46CD-83FF-755234D67806}"/>
            </a:ext>
          </a:extLst>
        </xdr:cNvPr>
        <xdr:cNvSpPr txBox="1"/>
      </xdr:nvSpPr>
      <xdr:spPr>
        <a:xfrm>
          <a:off x="20199427" y="10296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49365</xdr:rowOff>
    </xdr:from>
    <xdr:ext cx="469744" cy="259045"/>
    <xdr:sp macro="" textlink="">
      <xdr:nvSpPr>
        <xdr:cNvPr id="589" name="n_3aveValue【学校施設】&#10;一人当たり面積">
          <a:extLst>
            <a:ext uri="{FF2B5EF4-FFF2-40B4-BE49-F238E27FC236}">
              <a16:creationId xmlns:a16="http://schemas.microsoft.com/office/drawing/2014/main" id="{693B41FB-D609-45A4-BB5D-F29E0E3499C4}"/>
            </a:ext>
          </a:extLst>
        </xdr:cNvPr>
        <xdr:cNvSpPr txBox="1"/>
      </xdr:nvSpPr>
      <xdr:spPr>
        <a:xfrm>
          <a:off x="19310427" y="999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117946</xdr:rowOff>
    </xdr:from>
    <xdr:ext cx="469744" cy="259045"/>
    <xdr:sp macro="" textlink="">
      <xdr:nvSpPr>
        <xdr:cNvPr id="590" name="n_4aveValue【学校施設】&#10;一人当たり面積">
          <a:extLst>
            <a:ext uri="{FF2B5EF4-FFF2-40B4-BE49-F238E27FC236}">
              <a16:creationId xmlns:a16="http://schemas.microsoft.com/office/drawing/2014/main" id="{AE4B2B92-3B89-480C-ABA1-DD2169122985}"/>
            </a:ext>
          </a:extLst>
        </xdr:cNvPr>
        <xdr:cNvSpPr txBox="1"/>
      </xdr:nvSpPr>
      <xdr:spPr>
        <a:xfrm>
          <a:off x="18421427" y="1006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23240</xdr:rowOff>
    </xdr:from>
    <xdr:ext cx="469744" cy="259045"/>
    <xdr:sp macro="" textlink="">
      <xdr:nvSpPr>
        <xdr:cNvPr id="591" name="n_1mainValue【学校施設】&#10;一人当たり面積">
          <a:extLst>
            <a:ext uri="{FF2B5EF4-FFF2-40B4-BE49-F238E27FC236}">
              <a16:creationId xmlns:a16="http://schemas.microsoft.com/office/drawing/2014/main" id="{176F5BFD-931F-4A7C-8A9A-AA98C1A2AC68}"/>
            </a:ext>
          </a:extLst>
        </xdr:cNvPr>
        <xdr:cNvSpPr txBox="1"/>
      </xdr:nvSpPr>
      <xdr:spPr>
        <a:xfrm>
          <a:off x="21075727" y="99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34670</xdr:rowOff>
    </xdr:from>
    <xdr:ext cx="469744" cy="259045"/>
    <xdr:sp macro="" textlink="">
      <xdr:nvSpPr>
        <xdr:cNvPr id="592" name="n_2mainValue【学校施設】&#10;一人当たり面積">
          <a:extLst>
            <a:ext uri="{FF2B5EF4-FFF2-40B4-BE49-F238E27FC236}">
              <a16:creationId xmlns:a16="http://schemas.microsoft.com/office/drawing/2014/main" id="{C2C13E6F-761A-42FB-9171-F7A97E7E8DDB}"/>
            </a:ext>
          </a:extLst>
        </xdr:cNvPr>
        <xdr:cNvSpPr txBox="1"/>
      </xdr:nvSpPr>
      <xdr:spPr>
        <a:xfrm>
          <a:off x="20199427" y="997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30497</xdr:rowOff>
    </xdr:from>
    <xdr:ext cx="469744" cy="259045"/>
    <xdr:sp macro="" textlink="">
      <xdr:nvSpPr>
        <xdr:cNvPr id="593" name="n_3mainValue【学校施設】&#10;一人当たり面積">
          <a:extLst>
            <a:ext uri="{FF2B5EF4-FFF2-40B4-BE49-F238E27FC236}">
              <a16:creationId xmlns:a16="http://schemas.microsoft.com/office/drawing/2014/main" id="{EBD53A88-AA7E-4A0C-96D7-49BE0F3FFD14}"/>
            </a:ext>
          </a:extLst>
        </xdr:cNvPr>
        <xdr:cNvSpPr txBox="1"/>
      </xdr:nvSpPr>
      <xdr:spPr>
        <a:xfrm>
          <a:off x="19310427" y="1031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4" name="正方形/長方形 593">
          <a:extLst>
            <a:ext uri="{FF2B5EF4-FFF2-40B4-BE49-F238E27FC236}">
              <a16:creationId xmlns:a16="http://schemas.microsoft.com/office/drawing/2014/main" id="{998D5954-DC0B-459D-9EEE-C679D8E93E9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5" name="正方形/長方形 594">
          <a:extLst>
            <a:ext uri="{FF2B5EF4-FFF2-40B4-BE49-F238E27FC236}">
              <a16:creationId xmlns:a16="http://schemas.microsoft.com/office/drawing/2014/main" id="{CF7698B8-4893-4FFA-8A89-5B1E836C82A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6" name="正方形/長方形 595">
          <a:extLst>
            <a:ext uri="{FF2B5EF4-FFF2-40B4-BE49-F238E27FC236}">
              <a16:creationId xmlns:a16="http://schemas.microsoft.com/office/drawing/2014/main" id="{4217AE58-E943-4EB6-B8EF-660259F7B90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7" name="正方形/長方形 596">
          <a:extLst>
            <a:ext uri="{FF2B5EF4-FFF2-40B4-BE49-F238E27FC236}">
              <a16:creationId xmlns:a16="http://schemas.microsoft.com/office/drawing/2014/main" id="{91B7BFC3-2EA0-4BE1-9920-B111D59E8C6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8" name="正方形/長方形 597">
          <a:extLst>
            <a:ext uri="{FF2B5EF4-FFF2-40B4-BE49-F238E27FC236}">
              <a16:creationId xmlns:a16="http://schemas.microsoft.com/office/drawing/2014/main" id="{0D40FACF-A280-4EB0-A11B-2A72C533855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9" name="正方形/長方形 598">
          <a:extLst>
            <a:ext uri="{FF2B5EF4-FFF2-40B4-BE49-F238E27FC236}">
              <a16:creationId xmlns:a16="http://schemas.microsoft.com/office/drawing/2014/main" id="{CC2995A6-BD87-4DA0-A0E1-E74BB5E0266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0" name="正方形/長方形 599">
          <a:extLst>
            <a:ext uri="{FF2B5EF4-FFF2-40B4-BE49-F238E27FC236}">
              <a16:creationId xmlns:a16="http://schemas.microsoft.com/office/drawing/2014/main" id="{2C4D7632-8FF4-4641-B53C-C2A38A838DA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1" name="正方形/長方形 600">
          <a:extLst>
            <a:ext uri="{FF2B5EF4-FFF2-40B4-BE49-F238E27FC236}">
              <a16:creationId xmlns:a16="http://schemas.microsoft.com/office/drawing/2014/main" id="{BC6D53AD-312D-4B70-8D91-64619BA502E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2" name="テキスト ボックス 601">
          <a:extLst>
            <a:ext uri="{FF2B5EF4-FFF2-40B4-BE49-F238E27FC236}">
              <a16:creationId xmlns:a16="http://schemas.microsoft.com/office/drawing/2014/main" id="{3B9D5F87-455C-47E6-8FA0-7338541F285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3" name="直線コネクタ 602">
          <a:extLst>
            <a:ext uri="{FF2B5EF4-FFF2-40B4-BE49-F238E27FC236}">
              <a16:creationId xmlns:a16="http://schemas.microsoft.com/office/drawing/2014/main" id="{ED5A43A0-737C-4535-B1BE-2F1996901C9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4" name="テキスト ボックス 603">
          <a:extLst>
            <a:ext uri="{FF2B5EF4-FFF2-40B4-BE49-F238E27FC236}">
              <a16:creationId xmlns:a16="http://schemas.microsoft.com/office/drawing/2014/main" id="{00314557-240D-4064-B66E-FCC2EF7D0994}"/>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5" name="直線コネクタ 604">
          <a:extLst>
            <a:ext uri="{FF2B5EF4-FFF2-40B4-BE49-F238E27FC236}">
              <a16:creationId xmlns:a16="http://schemas.microsoft.com/office/drawing/2014/main" id="{59B94BA2-7939-4DEB-B16D-8BA26599653A}"/>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6" name="テキスト ボックス 605">
          <a:extLst>
            <a:ext uri="{FF2B5EF4-FFF2-40B4-BE49-F238E27FC236}">
              <a16:creationId xmlns:a16="http://schemas.microsoft.com/office/drawing/2014/main" id="{72D5C908-5009-47C1-98FC-7E2E597C2945}"/>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7" name="直線コネクタ 606">
          <a:extLst>
            <a:ext uri="{FF2B5EF4-FFF2-40B4-BE49-F238E27FC236}">
              <a16:creationId xmlns:a16="http://schemas.microsoft.com/office/drawing/2014/main" id="{CC6B4B17-8E26-444F-B99E-37C2E209C42E}"/>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8" name="テキスト ボックス 607">
          <a:extLst>
            <a:ext uri="{FF2B5EF4-FFF2-40B4-BE49-F238E27FC236}">
              <a16:creationId xmlns:a16="http://schemas.microsoft.com/office/drawing/2014/main" id="{B883E24C-069E-40BC-A634-F468C66BBAAE}"/>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9" name="直線コネクタ 608">
          <a:extLst>
            <a:ext uri="{FF2B5EF4-FFF2-40B4-BE49-F238E27FC236}">
              <a16:creationId xmlns:a16="http://schemas.microsoft.com/office/drawing/2014/main" id="{8E7BFB04-BD8D-4184-8684-22AE53AEE84E}"/>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0" name="テキスト ボックス 609">
          <a:extLst>
            <a:ext uri="{FF2B5EF4-FFF2-40B4-BE49-F238E27FC236}">
              <a16:creationId xmlns:a16="http://schemas.microsoft.com/office/drawing/2014/main" id="{BC344603-CDCC-4BC9-BC16-1446F0108C79}"/>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1" name="直線コネクタ 610">
          <a:extLst>
            <a:ext uri="{FF2B5EF4-FFF2-40B4-BE49-F238E27FC236}">
              <a16:creationId xmlns:a16="http://schemas.microsoft.com/office/drawing/2014/main" id="{9DE0FFA4-4718-47DE-BBE9-4DD62A2537D7}"/>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2" name="テキスト ボックス 611">
          <a:extLst>
            <a:ext uri="{FF2B5EF4-FFF2-40B4-BE49-F238E27FC236}">
              <a16:creationId xmlns:a16="http://schemas.microsoft.com/office/drawing/2014/main" id="{B3158896-D63F-4DF4-955B-F93D6A94B275}"/>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3" name="直線コネクタ 612">
          <a:extLst>
            <a:ext uri="{FF2B5EF4-FFF2-40B4-BE49-F238E27FC236}">
              <a16:creationId xmlns:a16="http://schemas.microsoft.com/office/drawing/2014/main" id="{13CC58CE-56E7-45CD-B656-971CD283F80B}"/>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4" name="テキスト ボックス 613">
          <a:extLst>
            <a:ext uri="{FF2B5EF4-FFF2-40B4-BE49-F238E27FC236}">
              <a16:creationId xmlns:a16="http://schemas.microsoft.com/office/drawing/2014/main" id="{8F674065-C1D8-435B-992C-6550E73B99A1}"/>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5" name="直線コネクタ 614">
          <a:extLst>
            <a:ext uri="{FF2B5EF4-FFF2-40B4-BE49-F238E27FC236}">
              <a16:creationId xmlns:a16="http://schemas.microsoft.com/office/drawing/2014/main" id="{CB691179-ED7E-423C-813E-CDC1B71E5C14}"/>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6" name="テキスト ボックス 615">
          <a:extLst>
            <a:ext uri="{FF2B5EF4-FFF2-40B4-BE49-F238E27FC236}">
              <a16:creationId xmlns:a16="http://schemas.microsoft.com/office/drawing/2014/main" id="{520E782D-2034-497E-8D2A-1433E9B9FDE9}"/>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7" name="直線コネクタ 616">
          <a:extLst>
            <a:ext uri="{FF2B5EF4-FFF2-40B4-BE49-F238E27FC236}">
              <a16:creationId xmlns:a16="http://schemas.microsoft.com/office/drawing/2014/main" id="{E0A7A16D-0D85-49C3-A77C-F1171B88A9F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8" name="【児童館】&#10;有形固定資産減価償却率グラフ枠">
          <a:extLst>
            <a:ext uri="{FF2B5EF4-FFF2-40B4-BE49-F238E27FC236}">
              <a16:creationId xmlns:a16="http://schemas.microsoft.com/office/drawing/2014/main" id="{6D7A1561-28DA-4C5E-9B56-1206E3BA17F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168729</xdr:rowOff>
    </xdr:to>
    <xdr:cxnSp macro="">
      <xdr:nvCxnSpPr>
        <xdr:cNvPr id="619" name="直線コネクタ 618">
          <a:extLst>
            <a:ext uri="{FF2B5EF4-FFF2-40B4-BE49-F238E27FC236}">
              <a16:creationId xmlns:a16="http://schemas.microsoft.com/office/drawing/2014/main" id="{DD933F10-3FDE-435B-AA2F-B2AFD32DA3D6}"/>
            </a:ext>
          </a:extLst>
        </xdr:cNvPr>
        <xdr:cNvCxnSpPr/>
      </xdr:nvCxnSpPr>
      <xdr:spPr>
        <a:xfrm flipV="1">
          <a:off x="16318864" y="1343242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20" name="【児童館】&#10;有形固定資産減価償却率最小値テキスト">
          <a:extLst>
            <a:ext uri="{FF2B5EF4-FFF2-40B4-BE49-F238E27FC236}">
              <a16:creationId xmlns:a16="http://schemas.microsoft.com/office/drawing/2014/main" id="{084361B4-69B5-4564-A02A-12621B2654A3}"/>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1" name="直線コネクタ 620">
          <a:extLst>
            <a:ext uri="{FF2B5EF4-FFF2-40B4-BE49-F238E27FC236}">
              <a16:creationId xmlns:a16="http://schemas.microsoft.com/office/drawing/2014/main" id="{FD6FD156-DD94-4D96-8797-BD76D60478AF}"/>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340478" cy="259045"/>
    <xdr:sp macro="" textlink="">
      <xdr:nvSpPr>
        <xdr:cNvPr id="622" name="【児童館】&#10;有形固定資産減価償却率最大値テキスト">
          <a:extLst>
            <a:ext uri="{FF2B5EF4-FFF2-40B4-BE49-F238E27FC236}">
              <a16:creationId xmlns:a16="http://schemas.microsoft.com/office/drawing/2014/main" id="{D37D3624-73E8-4489-873D-65255BE9A547}"/>
            </a:ext>
          </a:extLst>
        </xdr:cNvPr>
        <xdr:cNvSpPr txBox="1"/>
      </xdr:nvSpPr>
      <xdr:spPr>
        <a:xfrm>
          <a:off x="16357600" y="132076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623" name="直線コネクタ 622">
          <a:extLst>
            <a:ext uri="{FF2B5EF4-FFF2-40B4-BE49-F238E27FC236}">
              <a16:creationId xmlns:a16="http://schemas.microsoft.com/office/drawing/2014/main" id="{729C80FE-87CE-449E-A3E3-90C62048A31A}"/>
            </a:ext>
          </a:extLst>
        </xdr:cNvPr>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166932</xdr:rowOff>
    </xdr:from>
    <xdr:ext cx="405111" cy="259045"/>
    <xdr:sp macro="" textlink="">
      <xdr:nvSpPr>
        <xdr:cNvPr id="624" name="【児童館】&#10;有形固定資産減価償却率平均値テキスト">
          <a:extLst>
            <a:ext uri="{FF2B5EF4-FFF2-40B4-BE49-F238E27FC236}">
              <a16:creationId xmlns:a16="http://schemas.microsoft.com/office/drawing/2014/main" id="{05E02663-12FA-478F-B599-307EBEC17687}"/>
            </a:ext>
          </a:extLst>
        </xdr:cNvPr>
        <xdr:cNvSpPr txBox="1"/>
      </xdr:nvSpPr>
      <xdr:spPr>
        <a:xfrm>
          <a:off x="16357600" y="14054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144055</xdr:rowOff>
    </xdr:from>
    <xdr:to>
      <xdr:col>85</xdr:col>
      <xdr:colOff>177800</xdr:colOff>
      <xdr:row>83</xdr:row>
      <xdr:rowOff>74205</xdr:rowOff>
    </xdr:to>
    <xdr:sp macro="" textlink="">
      <xdr:nvSpPr>
        <xdr:cNvPr id="625" name="フローチャート: 判断 624">
          <a:extLst>
            <a:ext uri="{FF2B5EF4-FFF2-40B4-BE49-F238E27FC236}">
              <a16:creationId xmlns:a16="http://schemas.microsoft.com/office/drawing/2014/main" id="{2CB339AC-77EB-4200-8F92-3555E2051B98}"/>
            </a:ext>
          </a:extLst>
        </xdr:cNvPr>
        <xdr:cNvSpPr/>
      </xdr:nvSpPr>
      <xdr:spPr>
        <a:xfrm>
          <a:off x="162687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626" name="フローチャート: 判断 625">
          <a:extLst>
            <a:ext uri="{FF2B5EF4-FFF2-40B4-BE49-F238E27FC236}">
              <a16:creationId xmlns:a16="http://schemas.microsoft.com/office/drawing/2014/main" id="{E019E5C1-90BA-477F-BC99-629199718FAE}"/>
            </a:ext>
          </a:extLst>
        </xdr:cNvPr>
        <xdr:cNvSpPr/>
      </xdr:nvSpPr>
      <xdr:spPr>
        <a:xfrm>
          <a:off x="15430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627" name="フローチャート: 判断 626">
          <a:extLst>
            <a:ext uri="{FF2B5EF4-FFF2-40B4-BE49-F238E27FC236}">
              <a16:creationId xmlns:a16="http://schemas.microsoft.com/office/drawing/2014/main" id="{8EA5179B-B945-4289-AA76-C7922C280E64}"/>
            </a:ext>
          </a:extLst>
        </xdr:cNvPr>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142421</xdr:rowOff>
    </xdr:from>
    <xdr:to>
      <xdr:col>72</xdr:col>
      <xdr:colOff>38100</xdr:colOff>
      <xdr:row>83</xdr:row>
      <xdr:rowOff>72571</xdr:rowOff>
    </xdr:to>
    <xdr:sp macro="" textlink="">
      <xdr:nvSpPr>
        <xdr:cNvPr id="628" name="フローチャート: 判断 627">
          <a:extLst>
            <a:ext uri="{FF2B5EF4-FFF2-40B4-BE49-F238E27FC236}">
              <a16:creationId xmlns:a16="http://schemas.microsoft.com/office/drawing/2014/main" id="{C7690765-D0DC-4D88-80AA-F0032C6BEAB7}"/>
            </a:ext>
          </a:extLst>
        </xdr:cNvPr>
        <xdr:cNvSpPr/>
      </xdr:nvSpPr>
      <xdr:spPr>
        <a:xfrm>
          <a:off x="13652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113030</xdr:rowOff>
    </xdr:from>
    <xdr:to>
      <xdr:col>67</xdr:col>
      <xdr:colOff>101600</xdr:colOff>
      <xdr:row>82</xdr:row>
      <xdr:rowOff>43180</xdr:rowOff>
    </xdr:to>
    <xdr:sp macro="" textlink="">
      <xdr:nvSpPr>
        <xdr:cNvPr id="629" name="フローチャート: 判断 628">
          <a:extLst>
            <a:ext uri="{FF2B5EF4-FFF2-40B4-BE49-F238E27FC236}">
              <a16:creationId xmlns:a16="http://schemas.microsoft.com/office/drawing/2014/main" id="{47BBCFD6-D100-48E3-B4D3-90DEBCC8990E}"/>
            </a:ext>
          </a:extLst>
        </xdr:cNvPr>
        <xdr:cNvSpPr/>
      </xdr:nvSpPr>
      <xdr:spPr>
        <a:xfrm>
          <a:off x="12763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5060C761-BC65-4E1D-896C-F2798693419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B00C1C07-325B-464E-A5AA-3EC00A17EE8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B8A3DACF-3EB7-44E9-B1E4-88D644435F4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C20B881E-D3B6-4F8C-BB70-79C9440D391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AAED5284-AB3D-4229-A20E-C3AA13D7699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83638</xdr:rowOff>
    </xdr:from>
    <xdr:to>
      <xdr:col>85</xdr:col>
      <xdr:colOff>177800</xdr:colOff>
      <xdr:row>84</xdr:row>
      <xdr:rowOff>13788</xdr:rowOff>
    </xdr:to>
    <xdr:sp macro="" textlink="">
      <xdr:nvSpPr>
        <xdr:cNvPr id="635" name="楕円 634">
          <a:extLst>
            <a:ext uri="{FF2B5EF4-FFF2-40B4-BE49-F238E27FC236}">
              <a16:creationId xmlns:a16="http://schemas.microsoft.com/office/drawing/2014/main" id="{C8937212-3E79-499F-9A71-1051355EAFF2}"/>
            </a:ext>
          </a:extLst>
        </xdr:cNvPr>
        <xdr:cNvSpPr/>
      </xdr:nvSpPr>
      <xdr:spPr>
        <a:xfrm>
          <a:off x="16268700" y="1431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62065</xdr:rowOff>
    </xdr:from>
    <xdr:ext cx="405111" cy="259045"/>
    <xdr:sp macro="" textlink="">
      <xdr:nvSpPr>
        <xdr:cNvPr id="636" name="【児童館】&#10;有形固定資産減価償却率該当値テキスト">
          <a:extLst>
            <a:ext uri="{FF2B5EF4-FFF2-40B4-BE49-F238E27FC236}">
              <a16:creationId xmlns:a16="http://schemas.microsoft.com/office/drawing/2014/main" id="{2EB43B5B-CED3-49A2-9EA7-91CF8F795CA0}"/>
            </a:ext>
          </a:extLst>
        </xdr:cNvPr>
        <xdr:cNvSpPr txBox="1"/>
      </xdr:nvSpPr>
      <xdr:spPr>
        <a:xfrm>
          <a:off x="16357600"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44450</xdr:rowOff>
    </xdr:from>
    <xdr:to>
      <xdr:col>81</xdr:col>
      <xdr:colOff>101600</xdr:colOff>
      <xdr:row>83</xdr:row>
      <xdr:rowOff>146050</xdr:rowOff>
    </xdr:to>
    <xdr:sp macro="" textlink="">
      <xdr:nvSpPr>
        <xdr:cNvPr id="637" name="楕円 636">
          <a:extLst>
            <a:ext uri="{FF2B5EF4-FFF2-40B4-BE49-F238E27FC236}">
              <a16:creationId xmlns:a16="http://schemas.microsoft.com/office/drawing/2014/main" id="{87038A3E-202C-4795-8C13-C8DD6CBBBFC2}"/>
            </a:ext>
          </a:extLst>
        </xdr:cNvPr>
        <xdr:cNvSpPr/>
      </xdr:nvSpPr>
      <xdr:spPr>
        <a:xfrm>
          <a:off x="15430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95250</xdr:rowOff>
    </xdr:from>
    <xdr:to>
      <xdr:col>85</xdr:col>
      <xdr:colOff>127000</xdr:colOff>
      <xdr:row>83</xdr:row>
      <xdr:rowOff>134438</xdr:rowOff>
    </xdr:to>
    <xdr:cxnSp macro="">
      <xdr:nvCxnSpPr>
        <xdr:cNvPr id="638" name="直線コネクタ 637">
          <a:extLst>
            <a:ext uri="{FF2B5EF4-FFF2-40B4-BE49-F238E27FC236}">
              <a16:creationId xmlns:a16="http://schemas.microsoft.com/office/drawing/2014/main" id="{29D8D9A1-0C0B-4F02-B148-968AD87E8784}"/>
            </a:ext>
          </a:extLst>
        </xdr:cNvPr>
        <xdr:cNvCxnSpPr/>
      </xdr:nvCxnSpPr>
      <xdr:spPr>
        <a:xfrm>
          <a:off x="15481300" y="14325600"/>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16692</xdr:rowOff>
    </xdr:from>
    <xdr:to>
      <xdr:col>76</xdr:col>
      <xdr:colOff>165100</xdr:colOff>
      <xdr:row>83</xdr:row>
      <xdr:rowOff>118292</xdr:rowOff>
    </xdr:to>
    <xdr:sp macro="" textlink="">
      <xdr:nvSpPr>
        <xdr:cNvPr id="639" name="楕円 638">
          <a:extLst>
            <a:ext uri="{FF2B5EF4-FFF2-40B4-BE49-F238E27FC236}">
              <a16:creationId xmlns:a16="http://schemas.microsoft.com/office/drawing/2014/main" id="{535A2659-D66E-4A65-BB83-68C42AC813F2}"/>
            </a:ext>
          </a:extLst>
        </xdr:cNvPr>
        <xdr:cNvSpPr/>
      </xdr:nvSpPr>
      <xdr:spPr>
        <a:xfrm>
          <a:off x="14541500" y="1424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67492</xdr:rowOff>
    </xdr:from>
    <xdr:to>
      <xdr:col>81</xdr:col>
      <xdr:colOff>50800</xdr:colOff>
      <xdr:row>83</xdr:row>
      <xdr:rowOff>95250</xdr:rowOff>
    </xdr:to>
    <xdr:cxnSp macro="">
      <xdr:nvCxnSpPr>
        <xdr:cNvPr id="640" name="直線コネクタ 639">
          <a:extLst>
            <a:ext uri="{FF2B5EF4-FFF2-40B4-BE49-F238E27FC236}">
              <a16:creationId xmlns:a16="http://schemas.microsoft.com/office/drawing/2014/main" id="{67AC1C27-679B-47C6-A85B-DFD0A8A5CD05}"/>
            </a:ext>
          </a:extLst>
        </xdr:cNvPr>
        <xdr:cNvCxnSpPr/>
      </xdr:nvCxnSpPr>
      <xdr:spPr>
        <a:xfrm>
          <a:off x="14592300" y="1429784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152219</xdr:rowOff>
    </xdr:from>
    <xdr:to>
      <xdr:col>72</xdr:col>
      <xdr:colOff>38100</xdr:colOff>
      <xdr:row>83</xdr:row>
      <xdr:rowOff>82369</xdr:rowOff>
    </xdr:to>
    <xdr:sp macro="" textlink="">
      <xdr:nvSpPr>
        <xdr:cNvPr id="641" name="楕円 640">
          <a:extLst>
            <a:ext uri="{FF2B5EF4-FFF2-40B4-BE49-F238E27FC236}">
              <a16:creationId xmlns:a16="http://schemas.microsoft.com/office/drawing/2014/main" id="{2337F930-CFD2-4DAF-8FEF-903D67C9F5E4}"/>
            </a:ext>
          </a:extLst>
        </xdr:cNvPr>
        <xdr:cNvSpPr/>
      </xdr:nvSpPr>
      <xdr:spPr>
        <a:xfrm>
          <a:off x="13652500" y="1421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31569</xdr:rowOff>
    </xdr:from>
    <xdr:to>
      <xdr:col>76</xdr:col>
      <xdr:colOff>114300</xdr:colOff>
      <xdr:row>83</xdr:row>
      <xdr:rowOff>67492</xdr:rowOff>
    </xdr:to>
    <xdr:cxnSp macro="">
      <xdr:nvCxnSpPr>
        <xdr:cNvPr id="642" name="直線コネクタ 641">
          <a:extLst>
            <a:ext uri="{FF2B5EF4-FFF2-40B4-BE49-F238E27FC236}">
              <a16:creationId xmlns:a16="http://schemas.microsoft.com/office/drawing/2014/main" id="{3DE36CF0-3FC5-4F58-808C-54EE80BF0111}"/>
            </a:ext>
          </a:extLst>
        </xdr:cNvPr>
        <xdr:cNvCxnSpPr/>
      </xdr:nvCxnSpPr>
      <xdr:spPr>
        <a:xfrm>
          <a:off x="13703300" y="1426191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120122</xdr:rowOff>
    </xdr:from>
    <xdr:ext cx="405111" cy="259045"/>
    <xdr:sp macro="" textlink="">
      <xdr:nvSpPr>
        <xdr:cNvPr id="643" name="n_1aveValue【児童館】&#10;有形固定資産減価償却率">
          <a:extLst>
            <a:ext uri="{FF2B5EF4-FFF2-40B4-BE49-F238E27FC236}">
              <a16:creationId xmlns:a16="http://schemas.microsoft.com/office/drawing/2014/main" id="{754FCCD3-2D72-4E0A-8D87-AC8E0EAF1A57}"/>
            </a:ext>
          </a:extLst>
        </xdr:cNvPr>
        <xdr:cNvSpPr txBox="1"/>
      </xdr:nvSpPr>
      <xdr:spPr>
        <a:xfrm>
          <a:off x="15266044" y="140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87465</xdr:rowOff>
    </xdr:from>
    <xdr:ext cx="405111" cy="259045"/>
    <xdr:sp macro="" textlink="">
      <xdr:nvSpPr>
        <xdr:cNvPr id="644" name="n_2aveValue【児童館】&#10;有形固定資産減価償却率">
          <a:extLst>
            <a:ext uri="{FF2B5EF4-FFF2-40B4-BE49-F238E27FC236}">
              <a16:creationId xmlns:a16="http://schemas.microsoft.com/office/drawing/2014/main" id="{2CD7D818-9A2A-481F-864B-A290A18B49B5}"/>
            </a:ext>
          </a:extLst>
        </xdr:cNvPr>
        <xdr:cNvSpPr txBox="1"/>
      </xdr:nvSpPr>
      <xdr:spPr>
        <a:xfrm>
          <a:off x="14389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89098</xdr:rowOff>
    </xdr:from>
    <xdr:ext cx="405111" cy="259045"/>
    <xdr:sp macro="" textlink="">
      <xdr:nvSpPr>
        <xdr:cNvPr id="645" name="n_3aveValue【児童館】&#10;有形固定資産減価償却率">
          <a:extLst>
            <a:ext uri="{FF2B5EF4-FFF2-40B4-BE49-F238E27FC236}">
              <a16:creationId xmlns:a16="http://schemas.microsoft.com/office/drawing/2014/main" id="{65EAF8F5-F94C-4FBD-8E29-1622086F1910}"/>
            </a:ext>
          </a:extLst>
        </xdr:cNvPr>
        <xdr:cNvSpPr txBox="1"/>
      </xdr:nvSpPr>
      <xdr:spPr>
        <a:xfrm>
          <a:off x="13500744" y="1397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59707</xdr:rowOff>
    </xdr:from>
    <xdr:ext cx="405111" cy="259045"/>
    <xdr:sp macro="" textlink="">
      <xdr:nvSpPr>
        <xdr:cNvPr id="646" name="n_4aveValue【児童館】&#10;有形固定資産減価償却率">
          <a:extLst>
            <a:ext uri="{FF2B5EF4-FFF2-40B4-BE49-F238E27FC236}">
              <a16:creationId xmlns:a16="http://schemas.microsoft.com/office/drawing/2014/main" id="{57A848F3-94F0-47AB-8805-8B396560507D}"/>
            </a:ext>
          </a:extLst>
        </xdr:cNvPr>
        <xdr:cNvSpPr txBox="1"/>
      </xdr:nvSpPr>
      <xdr:spPr>
        <a:xfrm>
          <a:off x="12611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137177</xdr:rowOff>
    </xdr:from>
    <xdr:ext cx="405111" cy="259045"/>
    <xdr:sp macro="" textlink="">
      <xdr:nvSpPr>
        <xdr:cNvPr id="647" name="n_1mainValue【児童館】&#10;有形固定資産減価償却率">
          <a:extLst>
            <a:ext uri="{FF2B5EF4-FFF2-40B4-BE49-F238E27FC236}">
              <a16:creationId xmlns:a16="http://schemas.microsoft.com/office/drawing/2014/main" id="{60A42220-FBF5-4C2D-A226-8156A7A5C46E}"/>
            </a:ext>
          </a:extLst>
        </xdr:cNvPr>
        <xdr:cNvSpPr txBox="1"/>
      </xdr:nvSpPr>
      <xdr:spPr>
        <a:xfrm>
          <a:off x="152660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109419</xdr:rowOff>
    </xdr:from>
    <xdr:ext cx="405111" cy="259045"/>
    <xdr:sp macro="" textlink="">
      <xdr:nvSpPr>
        <xdr:cNvPr id="648" name="n_2mainValue【児童館】&#10;有形固定資産減価償却率">
          <a:extLst>
            <a:ext uri="{FF2B5EF4-FFF2-40B4-BE49-F238E27FC236}">
              <a16:creationId xmlns:a16="http://schemas.microsoft.com/office/drawing/2014/main" id="{2390467E-ADCA-4D9A-8388-7C240F210588}"/>
            </a:ext>
          </a:extLst>
        </xdr:cNvPr>
        <xdr:cNvSpPr txBox="1"/>
      </xdr:nvSpPr>
      <xdr:spPr>
        <a:xfrm>
          <a:off x="14389744" y="1433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73496</xdr:rowOff>
    </xdr:from>
    <xdr:ext cx="405111" cy="259045"/>
    <xdr:sp macro="" textlink="">
      <xdr:nvSpPr>
        <xdr:cNvPr id="649" name="n_3mainValue【児童館】&#10;有形固定資産減価償却率">
          <a:extLst>
            <a:ext uri="{FF2B5EF4-FFF2-40B4-BE49-F238E27FC236}">
              <a16:creationId xmlns:a16="http://schemas.microsoft.com/office/drawing/2014/main" id="{E2008929-44DA-4CBE-976E-0D4485DD9745}"/>
            </a:ext>
          </a:extLst>
        </xdr:cNvPr>
        <xdr:cNvSpPr txBox="1"/>
      </xdr:nvSpPr>
      <xdr:spPr>
        <a:xfrm>
          <a:off x="135007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0" name="正方形/長方形 649">
          <a:extLst>
            <a:ext uri="{FF2B5EF4-FFF2-40B4-BE49-F238E27FC236}">
              <a16:creationId xmlns:a16="http://schemas.microsoft.com/office/drawing/2014/main" id="{9681ED04-8C27-4533-A2D1-6B19A30171C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1" name="正方形/長方形 650">
          <a:extLst>
            <a:ext uri="{FF2B5EF4-FFF2-40B4-BE49-F238E27FC236}">
              <a16:creationId xmlns:a16="http://schemas.microsoft.com/office/drawing/2014/main" id="{7AAF8391-7900-439B-A5AD-B0F10A9C890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2" name="正方形/長方形 651">
          <a:extLst>
            <a:ext uri="{FF2B5EF4-FFF2-40B4-BE49-F238E27FC236}">
              <a16:creationId xmlns:a16="http://schemas.microsoft.com/office/drawing/2014/main" id="{0E50CBA4-0FED-4BE1-A41E-847FF194CA0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3" name="正方形/長方形 652">
          <a:extLst>
            <a:ext uri="{FF2B5EF4-FFF2-40B4-BE49-F238E27FC236}">
              <a16:creationId xmlns:a16="http://schemas.microsoft.com/office/drawing/2014/main" id="{1589F466-F2DD-4450-AC71-BC18C191BA0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4" name="正方形/長方形 653">
          <a:extLst>
            <a:ext uri="{FF2B5EF4-FFF2-40B4-BE49-F238E27FC236}">
              <a16:creationId xmlns:a16="http://schemas.microsoft.com/office/drawing/2014/main" id="{F48A43C1-576B-4073-8787-2CF66FCD0D2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5" name="正方形/長方形 654">
          <a:extLst>
            <a:ext uri="{FF2B5EF4-FFF2-40B4-BE49-F238E27FC236}">
              <a16:creationId xmlns:a16="http://schemas.microsoft.com/office/drawing/2014/main" id="{0FA41140-9D69-4273-8DCE-9BD0D1A117D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6" name="正方形/長方形 655">
          <a:extLst>
            <a:ext uri="{FF2B5EF4-FFF2-40B4-BE49-F238E27FC236}">
              <a16:creationId xmlns:a16="http://schemas.microsoft.com/office/drawing/2014/main" id="{0C947D79-4B1A-4EC5-B6F0-607A00147C9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7" name="正方形/長方形 656">
          <a:extLst>
            <a:ext uri="{FF2B5EF4-FFF2-40B4-BE49-F238E27FC236}">
              <a16:creationId xmlns:a16="http://schemas.microsoft.com/office/drawing/2014/main" id="{3FAE2736-9715-4869-B922-896E70E5AA2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8" name="テキスト ボックス 657">
          <a:extLst>
            <a:ext uri="{FF2B5EF4-FFF2-40B4-BE49-F238E27FC236}">
              <a16:creationId xmlns:a16="http://schemas.microsoft.com/office/drawing/2014/main" id="{D1459811-9C2B-4D77-9B5F-E55A7CBB144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9" name="直線コネクタ 658">
          <a:extLst>
            <a:ext uri="{FF2B5EF4-FFF2-40B4-BE49-F238E27FC236}">
              <a16:creationId xmlns:a16="http://schemas.microsoft.com/office/drawing/2014/main" id="{675ED901-7C8A-4DB2-AE35-FDA0658591D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0" name="直線コネクタ 659">
          <a:extLst>
            <a:ext uri="{FF2B5EF4-FFF2-40B4-BE49-F238E27FC236}">
              <a16:creationId xmlns:a16="http://schemas.microsoft.com/office/drawing/2014/main" id="{F9D83A64-A960-4CA0-B07C-EDEDB250C953}"/>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1" name="テキスト ボックス 660">
          <a:extLst>
            <a:ext uri="{FF2B5EF4-FFF2-40B4-BE49-F238E27FC236}">
              <a16:creationId xmlns:a16="http://schemas.microsoft.com/office/drawing/2014/main" id="{2ED134A8-DF20-4E29-9999-CA187C92DF47}"/>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2" name="直線コネクタ 661">
          <a:extLst>
            <a:ext uri="{FF2B5EF4-FFF2-40B4-BE49-F238E27FC236}">
              <a16:creationId xmlns:a16="http://schemas.microsoft.com/office/drawing/2014/main" id="{82A08125-9C7B-42B7-8674-FB6043DDAB92}"/>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3" name="テキスト ボックス 662">
          <a:extLst>
            <a:ext uri="{FF2B5EF4-FFF2-40B4-BE49-F238E27FC236}">
              <a16:creationId xmlns:a16="http://schemas.microsoft.com/office/drawing/2014/main" id="{10DBAD87-4A87-4102-941A-030CEC0F3BD1}"/>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4" name="直線コネクタ 663">
          <a:extLst>
            <a:ext uri="{FF2B5EF4-FFF2-40B4-BE49-F238E27FC236}">
              <a16:creationId xmlns:a16="http://schemas.microsoft.com/office/drawing/2014/main" id="{F960BB29-7DC7-4EAB-A48A-A9EDCCB93674}"/>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5" name="テキスト ボックス 664">
          <a:extLst>
            <a:ext uri="{FF2B5EF4-FFF2-40B4-BE49-F238E27FC236}">
              <a16:creationId xmlns:a16="http://schemas.microsoft.com/office/drawing/2014/main" id="{71E4B058-E9FF-4AB9-BD2F-50B87665DD5F}"/>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6" name="直線コネクタ 665">
          <a:extLst>
            <a:ext uri="{FF2B5EF4-FFF2-40B4-BE49-F238E27FC236}">
              <a16:creationId xmlns:a16="http://schemas.microsoft.com/office/drawing/2014/main" id="{F1A05DE8-1839-4586-86D8-133C9F63A496}"/>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7" name="テキスト ボックス 666">
          <a:extLst>
            <a:ext uri="{FF2B5EF4-FFF2-40B4-BE49-F238E27FC236}">
              <a16:creationId xmlns:a16="http://schemas.microsoft.com/office/drawing/2014/main" id="{1082C475-88CB-4567-BCFF-B34D95D6DF5E}"/>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8" name="直線コネクタ 667">
          <a:extLst>
            <a:ext uri="{FF2B5EF4-FFF2-40B4-BE49-F238E27FC236}">
              <a16:creationId xmlns:a16="http://schemas.microsoft.com/office/drawing/2014/main" id="{B5D6FACB-6E35-43F6-93EB-CDDB7C27DF6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9" name="テキスト ボックス 668">
          <a:extLst>
            <a:ext uri="{FF2B5EF4-FFF2-40B4-BE49-F238E27FC236}">
              <a16:creationId xmlns:a16="http://schemas.microsoft.com/office/drawing/2014/main" id="{AB8F905D-DAEB-4053-9D7F-5A200083006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0" name="【児童館】&#10;一人当たり面積グラフ枠">
          <a:extLst>
            <a:ext uri="{FF2B5EF4-FFF2-40B4-BE49-F238E27FC236}">
              <a16:creationId xmlns:a16="http://schemas.microsoft.com/office/drawing/2014/main" id="{E1B2A2B5-D6D1-416F-8F87-DEC552B70CC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15239</xdr:rowOff>
    </xdr:to>
    <xdr:cxnSp macro="">
      <xdr:nvCxnSpPr>
        <xdr:cNvPr id="671" name="直線コネクタ 670">
          <a:extLst>
            <a:ext uri="{FF2B5EF4-FFF2-40B4-BE49-F238E27FC236}">
              <a16:creationId xmlns:a16="http://schemas.microsoft.com/office/drawing/2014/main" id="{3FA47286-AA1A-4CD2-94A3-E7BFD31C9482}"/>
            </a:ext>
          </a:extLst>
        </xdr:cNvPr>
        <xdr:cNvCxnSpPr/>
      </xdr:nvCxnSpPr>
      <xdr:spPr>
        <a:xfrm flipV="1">
          <a:off x="22160864" y="13525500"/>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672" name="【児童館】&#10;一人当たり面積最小値テキスト">
          <a:extLst>
            <a:ext uri="{FF2B5EF4-FFF2-40B4-BE49-F238E27FC236}">
              <a16:creationId xmlns:a16="http://schemas.microsoft.com/office/drawing/2014/main" id="{62D5BB94-B968-412B-B57D-B7B87C1E50F2}"/>
            </a:ext>
          </a:extLst>
        </xdr:cNvPr>
        <xdr:cNvSpPr txBox="1"/>
      </xdr:nvSpPr>
      <xdr:spPr>
        <a:xfrm>
          <a:off x="22199600"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673" name="直線コネクタ 672">
          <a:extLst>
            <a:ext uri="{FF2B5EF4-FFF2-40B4-BE49-F238E27FC236}">
              <a16:creationId xmlns:a16="http://schemas.microsoft.com/office/drawing/2014/main" id="{45D6FA9E-B238-4C68-B047-DAFE30776D7A}"/>
            </a:ext>
          </a:extLst>
        </xdr:cNvPr>
        <xdr:cNvCxnSpPr/>
      </xdr:nvCxnSpPr>
      <xdr:spPr>
        <a:xfrm>
          <a:off x="22072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674" name="【児童館】&#10;一人当たり面積最大値テキスト">
          <a:extLst>
            <a:ext uri="{FF2B5EF4-FFF2-40B4-BE49-F238E27FC236}">
              <a16:creationId xmlns:a16="http://schemas.microsoft.com/office/drawing/2014/main" id="{1898078A-3C83-45DD-A98C-3873903AD72E}"/>
            </a:ext>
          </a:extLst>
        </xdr:cNvPr>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675" name="直線コネクタ 674">
          <a:extLst>
            <a:ext uri="{FF2B5EF4-FFF2-40B4-BE49-F238E27FC236}">
              <a16:creationId xmlns:a16="http://schemas.microsoft.com/office/drawing/2014/main" id="{24E03CFB-8703-4C76-BE6A-653AA956F16B}"/>
            </a:ext>
          </a:extLst>
        </xdr:cNvPr>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676" name="【児童館】&#10;一人当たり面積平均値テキスト">
          <a:extLst>
            <a:ext uri="{FF2B5EF4-FFF2-40B4-BE49-F238E27FC236}">
              <a16:creationId xmlns:a16="http://schemas.microsoft.com/office/drawing/2014/main" id="{31CAAAF0-BB8A-493A-8DC5-BCD610DE9565}"/>
            </a:ext>
          </a:extLst>
        </xdr:cNvPr>
        <xdr:cNvSpPr txBox="1"/>
      </xdr:nvSpPr>
      <xdr:spPr>
        <a:xfrm>
          <a:off x="22199600" y="1428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677" name="フローチャート: 判断 676">
          <a:extLst>
            <a:ext uri="{FF2B5EF4-FFF2-40B4-BE49-F238E27FC236}">
              <a16:creationId xmlns:a16="http://schemas.microsoft.com/office/drawing/2014/main" id="{8D69839B-8B17-413F-9FEB-62B7CA26CA8A}"/>
            </a:ext>
          </a:extLst>
        </xdr:cNvPr>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55880</xdr:rowOff>
    </xdr:from>
    <xdr:to>
      <xdr:col>112</xdr:col>
      <xdr:colOff>38100</xdr:colOff>
      <xdr:row>84</xdr:row>
      <xdr:rowOff>157480</xdr:rowOff>
    </xdr:to>
    <xdr:sp macro="" textlink="">
      <xdr:nvSpPr>
        <xdr:cNvPr id="678" name="フローチャート: 判断 677">
          <a:extLst>
            <a:ext uri="{FF2B5EF4-FFF2-40B4-BE49-F238E27FC236}">
              <a16:creationId xmlns:a16="http://schemas.microsoft.com/office/drawing/2014/main" id="{5E99B830-3231-4176-92FB-2FF64EA9F1AB}"/>
            </a:ext>
          </a:extLst>
        </xdr:cNvPr>
        <xdr:cNvSpPr/>
      </xdr:nvSpPr>
      <xdr:spPr>
        <a:xfrm>
          <a:off x="21272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679" name="フローチャート: 判断 678">
          <a:extLst>
            <a:ext uri="{FF2B5EF4-FFF2-40B4-BE49-F238E27FC236}">
              <a16:creationId xmlns:a16="http://schemas.microsoft.com/office/drawing/2014/main" id="{D102BCC1-3F9B-48F9-AAD3-F6C0F138E133}"/>
            </a:ext>
          </a:extLst>
        </xdr:cNvPr>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680" name="フローチャート: 判断 679">
          <a:extLst>
            <a:ext uri="{FF2B5EF4-FFF2-40B4-BE49-F238E27FC236}">
              <a16:creationId xmlns:a16="http://schemas.microsoft.com/office/drawing/2014/main" id="{63CD97A3-FEFE-49F8-811D-1A46EAC4194C}"/>
            </a:ext>
          </a:extLst>
        </xdr:cNvPr>
        <xdr:cNvSpPr/>
      </xdr:nvSpPr>
      <xdr:spPr>
        <a:xfrm>
          <a:off x="19494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55880</xdr:rowOff>
    </xdr:from>
    <xdr:to>
      <xdr:col>98</xdr:col>
      <xdr:colOff>38100</xdr:colOff>
      <xdr:row>84</xdr:row>
      <xdr:rowOff>157480</xdr:rowOff>
    </xdr:to>
    <xdr:sp macro="" textlink="">
      <xdr:nvSpPr>
        <xdr:cNvPr id="681" name="フローチャート: 判断 680">
          <a:extLst>
            <a:ext uri="{FF2B5EF4-FFF2-40B4-BE49-F238E27FC236}">
              <a16:creationId xmlns:a16="http://schemas.microsoft.com/office/drawing/2014/main" id="{EA058096-B05F-4BB3-9F19-12367D8066A7}"/>
            </a:ext>
          </a:extLst>
        </xdr:cNvPr>
        <xdr:cNvSpPr/>
      </xdr:nvSpPr>
      <xdr:spPr>
        <a:xfrm>
          <a:off x="18605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2" name="テキスト ボックス 681">
          <a:extLst>
            <a:ext uri="{FF2B5EF4-FFF2-40B4-BE49-F238E27FC236}">
              <a16:creationId xmlns:a16="http://schemas.microsoft.com/office/drawing/2014/main" id="{1814DCCD-397A-402D-9036-37C16DD2C3E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id="{1DAEDDE8-6C90-4C19-B56B-5949934BF27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id="{8A332D0B-41CF-44FA-8CC1-7A8785BAC92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id="{F2DE840F-B3B4-4927-8862-9B78208F5BB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6" name="テキスト ボックス 685">
          <a:extLst>
            <a:ext uri="{FF2B5EF4-FFF2-40B4-BE49-F238E27FC236}">
              <a16:creationId xmlns:a16="http://schemas.microsoft.com/office/drawing/2014/main" id="{B45DCC4F-6F1A-45E5-9C23-3F941B1D584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687" name="楕円 686">
          <a:extLst>
            <a:ext uri="{FF2B5EF4-FFF2-40B4-BE49-F238E27FC236}">
              <a16:creationId xmlns:a16="http://schemas.microsoft.com/office/drawing/2014/main" id="{D21500A7-7C58-4476-8FE5-914E3F04F853}"/>
            </a:ext>
          </a:extLst>
        </xdr:cNvPr>
        <xdr:cNvSpPr/>
      </xdr:nvSpPr>
      <xdr:spPr>
        <a:xfrm>
          <a:off x="221107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107966</xdr:rowOff>
    </xdr:from>
    <xdr:ext cx="469744" cy="259045"/>
    <xdr:sp macro="" textlink="">
      <xdr:nvSpPr>
        <xdr:cNvPr id="688" name="【児童館】&#10;一人当たり面積該当値テキスト">
          <a:extLst>
            <a:ext uri="{FF2B5EF4-FFF2-40B4-BE49-F238E27FC236}">
              <a16:creationId xmlns:a16="http://schemas.microsoft.com/office/drawing/2014/main" id="{FFC4C552-A14C-4F90-AD17-1446779DB5CF}"/>
            </a:ext>
          </a:extLst>
        </xdr:cNvPr>
        <xdr:cNvSpPr txBox="1"/>
      </xdr:nvSpPr>
      <xdr:spPr>
        <a:xfrm>
          <a:off x="22199600" y="1450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21589</xdr:rowOff>
    </xdr:from>
    <xdr:to>
      <xdr:col>112</xdr:col>
      <xdr:colOff>38100</xdr:colOff>
      <xdr:row>85</xdr:row>
      <xdr:rowOff>123189</xdr:rowOff>
    </xdr:to>
    <xdr:sp macro="" textlink="">
      <xdr:nvSpPr>
        <xdr:cNvPr id="689" name="楕円 688">
          <a:extLst>
            <a:ext uri="{FF2B5EF4-FFF2-40B4-BE49-F238E27FC236}">
              <a16:creationId xmlns:a16="http://schemas.microsoft.com/office/drawing/2014/main" id="{E110F215-BBAE-4510-9913-7BC7B39F1736}"/>
            </a:ext>
          </a:extLst>
        </xdr:cNvPr>
        <xdr:cNvSpPr/>
      </xdr:nvSpPr>
      <xdr:spPr>
        <a:xfrm>
          <a:off x="21272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72389</xdr:rowOff>
    </xdr:from>
    <xdr:to>
      <xdr:col>116</xdr:col>
      <xdr:colOff>63500</xdr:colOff>
      <xdr:row>85</xdr:row>
      <xdr:rowOff>72389</xdr:rowOff>
    </xdr:to>
    <xdr:cxnSp macro="">
      <xdr:nvCxnSpPr>
        <xdr:cNvPr id="690" name="直線コネクタ 689">
          <a:extLst>
            <a:ext uri="{FF2B5EF4-FFF2-40B4-BE49-F238E27FC236}">
              <a16:creationId xmlns:a16="http://schemas.microsoft.com/office/drawing/2014/main" id="{F7E539C9-FC8B-4C47-8265-8718D22E490F}"/>
            </a:ext>
          </a:extLst>
        </xdr:cNvPr>
        <xdr:cNvCxnSpPr/>
      </xdr:nvCxnSpPr>
      <xdr:spPr>
        <a:xfrm>
          <a:off x="21323300" y="146456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21589</xdr:rowOff>
    </xdr:from>
    <xdr:to>
      <xdr:col>107</xdr:col>
      <xdr:colOff>101600</xdr:colOff>
      <xdr:row>85</xdr:row>
      <xdr:rowOff>123189</xdr:rowOff>
    </xdr:to>
    <xdr:sp macro="" textlink="">
      <xdr:nvSpPr>
        <xdr:cNvPr id="691" name="楕円 690">
          <a:extLst>
            <a:ext uri="{FF2B5EF4-FFF2-40B4-BE49-F238E27FC236}">
              <a16:creationId xmlns:a16="http://schemas.microsoft.com/office/drawing/2014/main" id="{FEA15AE1-04A3-42B3-8BAB-6E79C2149223}"/>
            </a:ext>
          </a:extLst>
        </xdr:cNvPr>
        <xdr:cNvSpPr/>
      </xdr:nvSpPr>
      <xdr:spPr>
        <a:xfrm>
          <a:off x="20383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72389</xdr:rowOff>
    </xdr:from>
    <xdr:to>
      <xdr:col>111</xdr:col>
      <xdr:colOff>177800</xdr:colOff>
      <xdr:row>85</xdr:row>
      <xdr:rowOff>72389</xdr:rowOff>
    </xdr:to>
    <xdr:cxnSp macro="">
      <xdr:nvCxnSpPr>
        <xdr:cNvPr id="692" name="直線コネクタ 691">
          <a:extLst>
            <a:ext uri="{FF2B5EF4-FFF2-40B4-BE49-F238E27FC236}">
              <a16:creationId xmlns:a16="http://schemas.microsoft.com/office/drawing/2014/main" id="{3BEA1B95-A8F0-4DEC-869B-85A63F3F292B}"/>
            </a:ext>
          </a:extLst>
        </xdr:cNvPr>
        <xdr:cNvCxnSpPr/>
      </xdr:nvCxnSpPr>
      <xdr:spPr>
        <a:xfrm>
          <a:off x="20434300" y="14645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21589</xdr:rowOff>
    </xdr:from>
    <xdr:to>
      <xdr:col>102</xdr:col>
      <xdr:colOff>165100</xdr:colOff>
      <xdr:row>85</xdr:row>
      <xdr:rowOff>123189</xdr:rowOff>
    </xdr:to>
    <xdr:sp macro="" textlink="">
      <xdr:nvSpPr>
        <xdr:cNvPr id="693" name="楕円 692">
          <a:extLst>
            <a:ext uri="{FF2B5EF4-FFF2-40B4-BE49-F238E27FC236}">
              <a16:creationId xmlns:a16="http://schemas.microsoft.com/office/drawing/2014/main" id="{EDC4DF4A-375F-4D16-B6F5-B72D031C8579}"/>
            </a:ext>
          </a:extLst>
        </xdr:cNvPr>
        <xdr:cNvSpPr/>
      </xdr:nvSpPr>
      <xdr:spPr>
        <a:xfrm>
          <a:off x="19494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72389</xdr:rowOff>
    </xdr:from>
    <xdr:to>
      <xdr:col>107</xdr:col>
      <xdr:colOff>50800</xdr:colOff>
      <xdr:row>85</xdr:row>
      <xdr:rowOff>72389</xdr:rowOff>
    </xdr:to>
    <xdr:cxnSp macro="">
      <xdr:nvCxnSpPr>
        <xdr:cNvPr id="694" name="直線コネクタ 693">
          <a:extLst>
            <a:ext uri="{FF2B5EF4-FFF2-40B4-BE49-F238E27FC236}">
              <a16:creationId xmlns:a16="http://schemas.microsoft.com/office/drawing/2014/main" id="{B60F0BE9-369A-4AD0-B235-B6CCF654502C}"/>
            </a:ext>
          </a:extLst>
        </xdr:cNvPr>
        <xdr:cNvCxnSpPr/>
      </xdr:nvCxnSpPr>
      <xdr:spPr>
        <a:xfrm>
          <a:off x="19545300" y="14645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2557</xdr:rowOff>
    </xdr:from>
    <xdr:ext cx="469744" cy="259045"/>
    <xdr:sp macro="" textlink="">
      <xdr:nvSpPr>
        <xdr:cNvPr id="695" name="n_1aveValue【児童館】&#10;一人当たり面積">
          <a:extLst>
            <a:ext uri="{FF2B5EF4-FFF2-40B4-BE49-F238E27FC236}">
              <a16:creationId xmlns:a16="http://schemas.microsoft.com/office/drawing/2014/main" id="{B5FBFCD5-5766-4770-B034-8B620178E739}"/>
            </a:ext>
          </a:extLst>
        </xdr:cNvPr>
        <xdr:cNvSpPr txBox="1"/>
      </xdr:nvSpPr>
      <xdr:spPr>
        <a:xfrm>
          <a:off x="210757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696" name="n_2aveValue【児童館】&#10;一人当たり面積">
          <a:extLst>
            <a:ext uri="{FF2B5EF4-FFF2-40B4-BE49-F238E27FC236}">
              <a16:creationId xmlns:a16="http://schemas.microsoft.com/office/drawing/2014/main" id="{9BC39351-16E6-47CA-91BD-2ECC0152CC01}"/>
            </a:ext>
          </a:extLst>
        </xdr:cNvPr>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151147</xdr:rowOff>
    </xdr:from>
    <xdr:ext cx="469744" cy="259045"/>
    <xdr:sp macro="" textlink="">
      <xdr:nvSpPr>
        <xdr:cNvPr id="697" name="n_3aveValue【児童館】&#10;一人当たり面積">
          <a:extLst>
            <a:ext uri="{FF2B5EF4-FFF2-40B4-BE49-F238E27FC236}">
              <a16:creationId xmlns:a16="http://schemas.microsoft.com/office/drawing/2014/main" id="{5F811668-88FE-4D91-8209-C25BA1C4E544}"/>
            </a:ext>
          </a:extLst>
        </xdr:cNvPr>
        <xdr:cNvSpPr txBox="1"/>
      </xdr:nvSpPr>
      <xdr:spPr>
        <a:xfrm>
          <a:off x="19310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2557</xdr:rowOff>
    </xdr:from>
    <xdr:ext cx="469744" cy="259045"/>
    <xdr:sp macro="" textlink="">
      <xdr:nvSpPr>
        <xdr:cNvPr id="698" name="n_4aveValue【児童館】&#10;一人当たり面積">
          <a:extLst>
            <a:ext uri="{FF2B5EF4-FFF2-40B4-BE49-F238E27FC236}">
              <a16:creationId xmlns:a16="http://schemas.microsoft.com/office/drawing/2014/main" id="{320FD35C-4FBC-4401-B40C-67F33E8535F9}"/>
            </a:ext>
          </a:extLst>
        </xdr:cNvPr>
        <xdr:cNvSpPr txBox="1"/>
      </xdr:nvSpPr>
      <xdr:spPr>
        <a:xfrm>
          <a:off x="18421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114316</xdr:rowOff>
    </xdr:from>
    <xdr:ext cx="469744" cy="259045"/>
    <xdr:sp macro="" textlink="">
      <xdr:nvSpPr>
        <xdr:cNvPr id="699" name="n_1mainValue【児童館】&#10;一人当たり面積">
          <a:extLst>
            <a:ext uri="{FF2B5EF4-FFF2-40B4-BE49-F238E27FC236}">
              <a16:creationId xmlns:a16="http://schemas.microsoft.com/office/drawing/2014/main" id="{174554A2-F753-4862-9F67-9BC62DCFD854}"/>
            </a:ext>
          </a:extLst>
        </xdr:cNvPr>
        <xdr:cNvSpPr txBox="1"/>
      </xdr:nvSpPr>
      <xdr:spPr>
        <a:xfrm>
          <a:off x="21075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114316</xdr:rowOff>
    </xdr:from>
    <xdr:ext cx="469744" cy="259045"/>
    <xdr:sp macro="" textlink="">
      <xdr:nvSpPr>
        <xdr:cNvPr id="700" name="n_2mainValue【児童館】&#10;一人当たり面積">
          <a:extLst>
            <a:ext uri="{FF2B5EF4-FFF2-40B4-BE49-F238E27FC236}">
              <a16:creationId xmlns:a16="http://schemas.microsoft.com/office/drawing/2014/main" id="{FD16F79D-C0DE-41EA-8314-8DFB1209163A}"/>
            </a:ext>
          </a:extLst>
        </xdr:cNvPr>
        <xdr:cNvSpPr txBox="1"/>
      </xdr:nvSpPr>
      <xdr:spPr>
        <a:xfrm>
          <a:off x="20199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114316</xdr:rowOff>
    </xdr:from>
    <xdr:ext cx="469744" cy="259045"/>
    <xdr:sp macro="" textlink="">
      <xdr:nvSpPr>
        <xdr:cNvPr id="701" name="n_3mainValue【児童館】&#10;一人当たり面積">
          <a:extLst>
            <a:ext uri="{FF2B5EF4-FFF2-40B4-BE49-F238E27FC236}">
              <a16:creationId xmlns:a16="http://schemas.microsoft.com/office/drawing/2014/main" id="{FC931D40-A8F0-4148-AEC5-F48F4D797088}"/>
            </a:ext>
          </a:extLst>
        </xdr:cNvPr>
        <xdr:cNvSpPr txBox="1"/>
      </xdr:nvSpPr>
      <xdr:spPr>
        <a:xfrm>
          <a:off x="19310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2" name="正方形/長方形 701">
          <a:extLst>
            <a:ext uri="{FF2B5EF4-FFF2-40B4-BE49-F238E27FC236}">
              <a16:creationId xmlns:a16="http://schemas.microsoft.com/office/drawing/2014/main" id="{114DE7E6-7962-41C6-AA5D-D3EAB426BDC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3" name="正方形/長方形 702">
          <a:extLst>
            <a:ext uri="{FF2B5EF4-FFF2-40B4-BE49-F238E27FC236}">
              <a16:creationId xmlns:a16="http://schemas.microsoft.com/office/drawing/2014/main" id="{F4DCBD23-8F96-42AB-A8D6-0A0BD6E0001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4" name="正方形/長方形 703">
          <a:extLst>
            <a:ext uri="{FF2B5EF4-FFF2-40B4-BE49-F238E27FC236}">
              <a16:creationId xmlns:a16="http://schemas.microsoft.com/office/drawing/2014/main" id="{F364953A-31E1-4F75-B4BD-F4FB7745C1A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5" name="正方形/長方形 704">
          <a:extLst>
            <a:ext uri="{FF2B5EF4-FFF2-40B4-BE49-F238E27FC236}">
              <a16:creationId xmlns:a16="http://schemas.microsoft.com/office/drawing/2014/main" id="{FCD4FDB7-D3EF-4B9D-AB73-5C08E399EB6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6" name="正方形/長方形 705">
          <a:extLst>
            <a:ext uri="{FF2B5EF4-FFF2-40B4-BE49-F238E27FC236}">
              <a16:creationId xmlns:a16="http://schemas.microsoft.com/office/drawing/2014/main" id="{DAD10432-F0BA-4B6C-A0E7-BE1909B7052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7" name="正方形/長方形 706">
          <a:extLst>
            <a:ext uri="{FF2B5EF4-FFF2-40B4-BE49-F238E27FC236}">
              <a16:creationId xmlns:a16="http://schemas.microsoft.com/office/drawing/2014/main" id="{F6C5F456-F589-4372-BB75-AB578124E7F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8" name="正方形/長方形 707">
          <a:extLst>
            <a:ext uri="{FF2B5EF4-FFF2-40B4-BE49-F238E27FC236}">
              <a16:creationId xmlns:a16="http://schemas.microsoft.com/office/drawing/2014/main" id="{AAF72EAA-9442-45D0-AAAA-C7906702F3D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9" name="正方形/長方形 708">
          <a:extLst>
            <a:ext uri="{FF2B5EF4-FFF2-40B4-BE49-F238E27FC236}">
              <a16:creationId xmlns:a16="http://schemas.microsoft.com/office/drawing/2014/main" id="{93825E4D-C1BD-4EFA-8F9C-A9C2824CF3C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0" name="テキスト ボックス 709">
          <a:extLst>
            <a:ext uri="{FF2B5EF4-FFF2-40B4-BE49-F238E27FC236}">
              <a16:creationId xmlns:a16="http://schemas.microsoft.com/office/drawing/2014/main" id="{DC6BC319-A120-4956-B58F-9E34ECE67E8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1" name="直線コネクタ 710">
          <a:extLst>
            <a:ext uri="{FF2B5EF4-FFF2-40B4-BE49-F238E27FC236}">
              <a16:creationId xmlns:a16="http://schemas.microsoft.com/office/drawing/2014/main" id="{C9491FA8-8AE6-4196-8D18-E8B552CD420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2" name="テキスト ボックス 711">
          <a:extLst>
            <a:ext uri="{FF2B5EF4-FFF2-40B4-BE49-F238E27FC236}">
              <a16:creationId xmlns:a16="http://schemas.microsoft.com/office/drawing/2014/main" id="{6607BB14-F0DC-4756-B6E6-609D5D16F7A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3" name="直線コネクタ 712">
          <a:extLst>
            <a:ext uri="{FF2B5EF4-FFF2-40B4-BE49-F238E27FC236}">
              <a16:creationId xmlns:a16="http://schemas.microsoft.com/office/drawing/2014/main" id="{F494B7E2-0C4A-4DF0-B347-145E45374C97}"/>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14" name="テキスト ボックス 713">
          <a:extLst>
            <a:ext uri="{FF2B5EF4-FFF2-40B4-BE49-F238E27FC236}">
              <a16:creationId xmlns:a16="http://schemas.microsoft.com/office/drawing/2014/main" id="{964E635B-A5B6-4951-884B-230AD5F27DD4}"/>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5" name="直線コネクタ 714">
          <a:extLst>
            <a:ext uri="{FF2B5EF4-FFF2-40B4-BE49-F238E27FC236}">
              <a16:creationId xmlns:a16="http://schemas.microsoft.com/office/drawing/2014/main" id="{7AC173FF-7BBB-4183-9195-6E60F147031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6" name="テキスト ボックス 715">
          <a:extLst>
            <a:ext uri="{FF2B5EF4-FFF2-40B4-BE49-F238E27FC236}">
              <a16:creationId xmlns:a16="http://schemas.microsoft.com/office/drawing/2014/main" id="{F0C2C654-E801-4DE7-BA74-B80A3240C217}"/>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7" name="直線コネクタ 716">
          <a:extLst>
            <a:ext uri="{FF2B5EF4-FFF2-40B4-BE49-F238E27FC236}">
              <a16:creationId xmlns:a16="http://schemas.microsoft.com/office/drawing/2014/main" id="{80FFF4E6-2826-4F6A-AC85-8D9458DB6D51}"/>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8" name="テキスト ボックス 717">
          <a:extLst>
            <a:ext uri="{FF2B5EF4-FFF2-40B4-BE49-F238E27FC236}">
              <a16:creationId xmlns:a16="http://schemas.microsoft.com/office/drawing/2014/main" id="{C8F0A6BA-C3EC-4E19-B0B6-5F0034BE9A26}"/>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9" name="直線コネクタ 718">
          <a:extLst>
            <a:ext uri="{FF2B5EF4-FFF2-40B4-BE49-F238E27FC236}">
              <a16:creationId xmlns:a16="http://schemas.microsoft.com/office/drawing/2014/main" id="{A3D5744C-9AB9-416F-9B5F-4AFFBAF84B95}"/>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20" name="テキスト ボックス 719">
          <a:extLst>
            <a:ext uri="{FF2B5EF4-FFF2-40B4-BE49-F238E27FC236}">
              <a16:creationId xmlns:a16="http://schemas.microsoft.com/office/drawing/2014/main" id="{C7734C59-51A3-4568-92C2-E2C01895A9B8}"/>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1" name="直線コネクタ 720">
          <a:extLst>
            <a:ext uri="{FF2B5EF4-FFF2-40B4-BE49-F238E27FC236}">
              <a16:creationId xmlns:a16="http://schemas.microsoft.com/office/drawing/2014/main" id="{B14678DE-46BC-44B8-AA2B-E9710E6A3E0E}"/>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22" name="テキスト ボックス 721">
          <a:extLst>
            <a:ext uri="{FF2B5EF4-FFF2-40B4-BE49-F238E27FC236}">
              <a16:creationId xmlns:a16="http://schemas.microsoft.com/office/drawing/2014/main" id="{C24817F0-4B9D-4DB6-9B09-6E16D9431816}"/>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3" name="直線コネクタ 722">
          <a:extLst>
            <a:ext uri="{FF2B5EF4-FFF2-40B4-BE49-F238E27FC236}">
              <a16:creationId xmlns:a16="http://schemas.microsoft.com/office/drawing/2014/main" id="{8F22E12F-2A4F-42A0-AC77-F279318E014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24" name="テキスト ボックス 723">
          <a:extLst>
            <a:ext uri="{FF2B5EF4-FFF2-40B4-BE49-F238E27FC236}">
              <a16:creationId xmlns:a16="http://schemas.microsoft.com/office/drawing/2014/main" id="{570DD716-1870-40C1-AFBA-26238153A0DB}"/>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5" name="【公民館】&#10;有形固定資産減価償却率グラフ枠">
          <a:extLst>
            <a:ext uri="{FF2B5EF4-FFF2-40B4-BE49-F238E27FC236}">
              <a16:creationId xmlns:a16="http://schemas.microsoft.com/office/drawing/2014/main" id="{8746FE13-56C0-48FE-8A22-BA6D84B64E5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152400</xdr:rowOff>
    </xdr:to>
    <xdr:cxnSp macro="">
      <xdr:nvCxnSpPr>
        <xdr:cNvPr id="726" name="直線コネクタ 725">
          <a:extLst>
            <a:ext uri="{FF2B5EF4-FFF2-40B4-BE49-F238E27FC236}">
              <a16:creationId xmlns:a16="http://schemas.microsoft.com/office/drawing/2014/main" id="{23BB6CF0-EA70-4106-B12B-C57C178E1CBB}"/>
            </a:ext>
          </a:extLst>
        </xdr:cNvPr>
        <xdr:cNvCxnSpPr/>
      </xdr:nvCxnSpPr>
      <xdr:spPr>
        <a:xfrm flipV="1">
          <a:off x="16318864" y="1735836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27" name="【公民館】&#10;有形固定資産減価償却率最小値テキスト">
          <a:extLst>
            <a:ext uri="{FF2B5EF4-FFF2-40B4-BE49-F238E27FC236}">
              <a16:creationId xmlns:a16="http://schemas.microsoft.com/office/drawing/2014/main" id="{DBA9EC9C-3C3B-4AF5-9145-55C7B813BF5C}"/>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28" name="直線コネクタ 727">
          <a:extLst>
            <a:ext uri="{FF2B5EF4-FFF2-40B4-BE49-F238E27FC236}">
              <a16:creationId xmlns:a16="http://schemas.microsoft.com/office/drawing/2014/main" id="{1D173D9B-C414-462E-B9B2-35B1FC071F86}"/>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729" name="【公民館】&#10;有形固定資産減価償却率最大値テキスト">
          <a:extLst>
            <a:ext uri="{FF2B5EF4-FFF2-40B4-BE49-F238E27FC236}">
              <a16:creationId xmlns:a16="http://schemas.microsoft.com/office/drawing/2014/main" id="{C4584DF8-1EB7-4172-8AB4-CECCADEA4600}"/>
            </a:ext>
          </a:extLst>
        </xdr:cNvPr>
        <xdr:cNvSpPr txBox="1"/>
      </xdr:nvSpPr>
      <xdr:spPr>
        <a:xfrm>
          <a:off x="16357600" y="171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730" name="直線コネクタ 729">
          <a:extLst>
            <a:ext uri="{FF2B5EF4-FFF2-40B4-BE49-F238E27FC236}">
              <a16:creationId xmlns:a16="http://schemas.microsoft.com/office/drawing/2014/main" id="{F9E4CBA2-D9A9-46E4-BADB-AF8520D6A451}"/>
            </a:ext>
          </a:extLst>
        </xdr:cNvPr>
        <xdr:cNvCxnSpPr/>
      </xdr:nvCxnSpPr>
      <xdr:spPr>
        <a:xfrm>
          <a:off x="16230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116222</xdr:rowOff>
    </xdr:from>
    <xdr:ext cx="405111" cy="259045"/>
    <xdr:sp macro="" textlink="">
      <xdr:nvSpPr>
        <xdr:cNvPr id="731" name="【公民館】&#10;有形固定資産減価償却率平均値テキスト">
          <a:extLst>
            <a:ext uri="{FF2B5EF4-FFF2-40B4-BE49-F238E27FC236}">
              <a16:creationId xmlns:a16="http://schemas.microsoft.com/office/drawing/2014/main" id="{62643CC2-B5E1-4FC1-8E01-7D9883B8A93D}"/>
            </a:ext>
          </a:extLst>
        </xdr:cNvPr>
        <xdr:cNvSpPr txBox="1"/>
      </xdr:nvSpPr>
      <xdr:spPr>
        <a:xfrm>
          <a:off x="16357600" y="1777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137795</xdr:rowOff>
    </xdr:from>
    <xdr:to>
      <xdr:col>85</xdr:col>
      <xdr:colOff>177800</xdr:colOff>
      <xdr:row>104</xdr:row>
      <xdr:rowOff>67945</xdr:rowOff>
    </xdr:to>
    <xdr:sp macro="" textlink="">
      <xdr:nvSpPr>
        <xdr:cNvPr id="732" name="フローチャート: 判断 731">
          <a:extLst>
            <a:ext uri="{FF2B5EF4-FFF2-40B4-BE49-F238E27FC236}">
              <a16:creationId xmlns:a16="http://schemas.microsoft.com/office/drawing/2014/main" id="{5D6D9B82-4E4C-4EAB-8767-10DE4AE6A812}"/>
            </a:ext>
          </a:extLst>
        </xdr:cNvPr>
        <xdr:cNvSpPr/>
      </xdr:nvSpPr>
      <xdr:spPr>
        <a:xfrm>
          <a:off x="162687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122555</xdr:rowOff>
    </xdr:from>
    <xdr:to>
      <xdr:col>81</xdr:col>
      <xdr:colOff>101600</xdr:colOff>
      <xdr:row>104</xdr:row>
      <xdr:rowOff>52705</xdr:rowOff>
    </xdr:to>
    <xdr:sp macro="" textlink="">
      <xdr:nvSpPr>
        <xdr:cNvPr id="733" name="フローチャート: 判断 732">
          <a:extLst>
            <a:ext uri="{FF2B5EF4-FFF2-40B4-BE49-F238E27FC236}">
              <a16:creationId xmlns:a16="http://schemas.microsoft.com/office/drawing/2014/main" id="{8F343636-3DC3-40AD-B71B-965EA921904F}"/>
            </a:ext>
          </a:extLst>
        </xdr:cNvPr>
        <xdr:cNvSpPr/>
      </xdr:nvSpPr>
      <xdr:spPr>
        <a:xfrm>
          <a:off x="15430500" y="1778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113030</xdr:rowOff>
    </xdr:from>
    <xdr:to>
      <xdr:col>76</xdr:col>
      <xdr:colOff>165100</xdr:colOff>
      <xdr:row>104</xdr:row>
      <xdr:rowOff>43180</xdr:rowOff>
    </xdr:to>
    <xdr:sp macro="" textlink="">
      <xdr:nvSpPr>
        <xdr:cNvPr id="734" name="フローチャート: 判断 733">
          <a:extLst>
            <a:ext uri="{FF2B5EF4-FFF2-40B4-BE49-F238E27FC236}">
              <a16:creationId xmlns:a16="http://schemas.microsoft.com/office/drawing/2014/main" id="{A5B866C2-1591-4C4E-B260-22641908EB55}"/>
            </a:ext>
          </a:extLst>
        </xdr:cNvPr>
        <xdr:cNvSpPr/>
      </xdr:nvSpPr>
      <xdr:spPr>
        <a:xfrm>
          <a:off x="14541500" y="1777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103505</xdr:rowOff>
    </xdr:from>
    <xdr:to>
      <xdr:col>72</xdr:col>
      <xdr:colOff>38100</xdr:colOff>
      <xdr:row>104</xdr:row>
      <xdr:rowOff>33655</xdr:rowOff>
    </xdr:to>
    <xdr:sp macro="" textlink="">
      <xdr:nvSpPr>
        <xdr:cNvPr id="735" name="フローチャート: 判断 734">
          <a:extLst>
            <a:ext uri="{FF2B5EF4-FFF2-40B4-BE49-F238E27FC236}">
              <a16:creationId xmlns:a16="http://schemas.microsoft.com/office/drawing/2014/main" id="{4416C7B5-4348-4702-8CA7-AF5FA030B18A}"/>
            </a:ext>
          </a:extLst>
        </xdr:cNvPr>
        <xdr:cNvSpPr/>
      </xdr:nvSpPr>
      <xdr:spPr>
        <a:xfrm>
          <a:off x="13652500" y="1776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170180</xdr:rowOff>
    </xdr:from>
    <xdr:to>
      <xdr:col>67</xdr:col>
      <xdr:colOff>101600</xdr:colOff>
      <xdr:row>104</xdr:row>
      <xdr:rowOff>100330</xdr:rowOff>
    </xdr:to>
    <xdr:sp macro="" textlink="">
      <xdr:nvSpPr>
        <xdr:cNvPr id="736" name="フローチャート: 判断 735">
          <a:extLst>
            <a:ext uri="{FF2B5EF4-FFF2-40B4-BE49-F238E27FC236}">
              <a16:creationId xmlns:a16="http://schemas.microsoft.com/office/drawing/2014/main" id="{18AEEE3D-19C9-4A6D-9FB1-D876A709F6B5}"/>
            </a:ext>
          </a:extLst>
        </xdr:cNvPr>
        <xdr:cNvSpPr/>
      </xdr:nvSpPr>
      <xdr:spPr>
        <a:xfrm>
          <a:off x="127635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995BED3-8C6C-4749-9E4D-06712632D95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54D44BD5-B0F6-4995-9669-2094C4561C5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3C61444A-B7B1-49AD-AE61-59553742E7B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D31CE195-9278-49FD-81DD-1177C1E4333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92FF1956-50C0-48DD-90BF-E30C980DB63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23495</xdr:rowOff>
    </xdr:from>
    <xdr:to>
      <xdr:col>85</xdr:col>
      <xdr:colOff>177800</xdr:colOff>
      <xdr:row>103</xdr:row>
      <xdr:rowOff>125095</xdr:rowOff>
    </xdr:to>
    <xdr:sp macro="" textlink="">
      <xdr:nvSpPr>
        <xdr:cNvPr id="742" name="楕円 741">
          <a:extLst>
            <a:ext uri="{FF2B5EF4-FFF2-40B4-BE49-F238E27FC236}">
              <a16:creationId xmlns:a16="http://schemas.microsoft.com/office/drawing/2014/main" id="{C3994839-3DA3-4810-BDDB-BA9F969CCD8E}"/>
            </a:ext>
          </a:extLst>
        </xdr:cNvPr>
        <xdr:cNvSpPr/>
      </xdr:nvSpPr>
      <xdr:spPr>
        <a:xfrm>
          <a:off x="16268700" y="1768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46372</xdr:rowOff>
    </xdr:from>
    <xdr:ext cx="405111" cy="259045"/>
    <xdr:sp macro="" textlink="">
      <xdr:nvSpPr>
        <xdr:cNvPr id="743" name="【公民館】&#10;有形固定資産減価償却率該当値テキスト">
          <a:extLst>
            <a:ext uri="{FF2B5EF4-FFF2-40B4-BE49-F238E27FC236}">
              <a16:creationId xmlns:a16="http://schemas.microsoft.com/office/drawing/2014/main" id="{13D8CB17-8338-4DE6-B5E7-96EB36C9DDCC}"/>
            </a:ext>
          </a:extLst>
        </xdr:cNvPr>
        <xdr:cNvSpPr txBox="1"/>
      </xdr:nvSpPr>
      <xdr:spPr>
        <a:xfrm>
          <a:off x="16357600" y="1753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156845</xdr:rowOff>
    </xdr:from>
    <xdr:to>
      <xdr:col>81</xdr:col>
      <xdr:colOff>101600</xdr:colOff>
      <xdr:row>103</xdr:row>
      <xdr:rowOff>86995</xdr:rowOff>
    </xdr:to>
    <xdr:sp macro="" textlink="">
      <xdr:nvSpPr>
        <xdr:cNvPr id="744" name="楕円 743">
          <a:extLst>
            <a:ext uri="{FF2B5EF4-FFF2-40B4-BE49-F238E27FC236}">
              <a16:creationId xmlns:a16="http://schemas.microsoft.com/office/drawing/2014/main" id="{355E663F-5697-4644-A4CC-F20F4D8F98EC}"/>
            </a:ext>
          </a:extLst>
        </xdr:cNvPr>
        <xdr:cNvSpPr/>
      </xdr:nvSpPr>
      <xdr:spPr>
        <a:xfrm>
          <a:off x="15430500" y="1764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36195</xdr:rowOff>
    </xdr:from>
    <xdr:to>
      <xdr:col>85</xdr:col>
      <xdr:colOff>127000</xdr:colOff>
      <xdr:row>103</xdr:row>
      <xdr:rowOff>74295</xdr:rowOff>
    </xdr:to>
    <xdr:cxnSp macro="">
      <xdr:nvCxnSpPr>
        <xdr:cNvPr id="745" name="直線コネクタ 744">
          <a:extLst>
            <a:ext uri="{FF2B5EF4-FFF2-40B4-BE49-F238E27FC236}">
              <a16:creationId xmlns:a16="http://schemas.microsoft.com/office/drawing/2014/main" id="{3AEB97D0-E64C-40B3-BC7E-EF54C5A290B1}"/>
            </a:ext>
          </a:extLst>
        </xdr:cNvPr>
        <xdr:cNvCxnSpPr/>
      </xdr:nvCxnSpPr>
      <xdr:spPr>
        <a:xfrm>
          <a:off x="15481300" y="1769554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84455</xdr:rowOff>
    </xdr:from>
    <xdr:to>
      <xdr:col>76</xdr:col>
      <xdr:colOff>165100</xdr:colOff>
      <xdr:row>104</xdr:row>
      <xdr:rowOff>14605</xdr:rowOff>
    </xdr:to>
    <xdr:sp macro="" textlink="">
      <xdr:nvSpPr>
        <xdr:cNvPr id="746" name="楕円 745">
          <a:extLst>
            <a:ext uri="{FF2B5EF4-FFF2-40B4-BE49-F238E27FC236}">
              <a16:creationId xmlns:a16="http://schemas.microsoft.com/office/drawing/2014/main" id="{94A0FAC8-6C7E-4063-B917-2BA1AF707EEE}"/>
            </a:ext>
          </a:extLst>
        </xdr:cNvPr>
        <xdr:cNvSpPr/>
      </xdr:nvSpPr>
      <xdr:spPr>
        <a:xfrm>
          <a:off x="14541500" y="1774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36195</xdr:rowOff>
    </xdr:from>
    <xdr:to>
      <xdr:col>81</xdr:col>
      <xdr:colOff>50800</xdr:colOff>
      <xdr:row>103</xdr:row>
      <xdr:rowOff>135255</xdr:rowOff>
    </xdr:to>
    <xdr:cxnSp macro="">
      <xdr:nvCxnSpPr>
        <xdr:cNvPr id="747" name="直線コネクタ 746">
          <a:extLst>
            <a:ext uri="{FF2B5EF4-FFF2-40B4-BE49-F238E27FC236}">
              <a16:creationId xmlns:a16="http://schemas.microsoft.com/office/drawing/2014/main" id="{7E59BD1A-1C9E-4805-B4AF-A1EEF18420DB}"/>
            </a:ext>
          </a:extLst>
        </xdr:cNvPr>
        <xdr:cNvCxnSpPr/>
      </xdr:nvCxnSpPr>
      <xdr:spPr>
        <a:xfrm flipV="1">
          <a:off x="14592300" y="17695545"/>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50164</xdr:rowOff>
    </xdr:from>
    <xdr:to>
      <xdr:col>72</xdr:col>
      <xdr:colOff>38100</xdr:colOff>
      <xdr:row>103</xdr:row>
      <xdr:rowOff>151764</xdr:rowOff>
    </xdr:to>
    <xdr:sp macro="" textlink="">
      <xdr:nvSpPr>
        <xdr:cNvPr id="748" name="楕円 747">
          <a:extLst>
            <a:ext uri="{FF2B5EF4-FFF2-40B4-BE49-F238E27FC236}">
              <a16:creationId xmlns:a16="http://schemas.microsoft.com/office/drawing/2014/main" id="{377A2CA1-CDCD-43D2-9BDB-016117F41EFF}"/>
            </a:ext>
          </a:extLst>
        </xdr:cNvPr>
        <xdr:cNvSpPr/>
      </xdr:nvSpPr>
      <xdr:spPr>
        <a:xfrm>
          <a:off x="13652500" y="1770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100964</xdr:rowOff>
    </xdr:from>
    <xdr:to>
      <xdr:col>76</xdr:col>
      <xdr:colOff>114300</xdr:colOff>
      <xdr:row>103</xdr:row>
      <xdr:rowOff>135255</xdr:rowOff>
    </xdr:to>
    <xdr:cxnSp macro="">
      <xdr:nvCxnSpPr>
        <xdr:cNvPr id="749" name="直線コネクタ 748">
          <a:extLst>
            <a:ext uri="{FF2B5EF4-FFF2-40B4-BE49-F238E27FC236}">
              <a16:creationId xmlns:a16="http://schemas.microsoft.com/office/drawing/2014/main" id="{42F7E109-8BEC-4007-AF01-097C5023F296}"/>
            </a:ext>
          </a:extLst>
        </xdr:cNvPr>
        <xdr:cNvCxnSpPr/>
      </xdr:nvCxnSpPr>
      <xdr:spPr>
        <a:xfrm>
          <a:off x="13703300" y="1776031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43832</xdr:rowOff>
    </xdr:from>
    <xdr:ext cx="405111" cy="259045"/>
    <xdr:sp macro="" textlink="">
      <xdr:nvSpPr>
        <xdr:cNvPr id="750" name="n_1aveValue【公民館】&#10;有形固定資産減価償却率">
          <a:extLst>
            <a:ext uri="{FF2B5EF4-FFF2-40B4-BE49-F238E27FC236}">
              <a16:creationId xmlns:a16="http://schemas.microsoft.com/office/drawing/2014/main" id="{14592346-4417-443F-A665-A3C7C33BB02B}"/>
            </a:ext>
          </a:extLst>
        </xdr:cNvPr>
        <xdr:cNvSpPr txBox="1"/>
      </xdr:nvSpPr>
      <xdr:spPr>
        <a:xfrm>
          <a:off x="15266044" y="1787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34307</xdr:rowOff>
    </xdr:from>
    <xdr:ext cx="405111" cy="259045"/>
    <xdr:sp macro="" textlink="">
      <xdr:nvSpPr>
        <xdr:cNvPr id="751" name="n_2aveValue【公民館】&#10;有形固定資産減価償却率">
          <a:extLst>
            <a:ext uri="{FF2B5EF4-FFF2-40B4-BE49-F238E27FC236}">
              <a16:creationId xmlns:a16="http://schemas.microsoft.com/office/drawing/2014/main" id="{61F99F90-50F1-4995-973B-CCF9B7A6F3E4}"/>
            </a:ext>
          </a:extLst>
        </xdr:cNvPr>
        <xdr:cNvSpPr txBox="1"/>
      </xdr:nvSpPr>
      <xdr:spPr>
        <a:xfrm>
          <a:off x="14389744" y="1786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24782</xdr:rowOff>
    </xdr:from>
    <xdr:ext cx="405111" cy="259045"/>
    <xdr:sp macro="" textlink="">
      <xdr:nvSpPr>
        <xdr:cNvPr id="752" name="n_3aveValue【公民館】&#10;有形固定資産減価償却率">
          <a:extLst>
            <a:ext uri="{FF2B5EF4-FFF2-40B4-BE49-F238E27FC236}">
              <a16:creationId xmlns:a16="http://schemas.microsoft.com/office/drawing/2014/main" id="{7CAC2322-D6D6-40DC-8909-58E75ECDC668}"/>
            </a:ext>
          </a:extLst>
        </xdr:cNvPr>
        <xdr:cNvSpPr txBox="1"/>
      </xdr:nvSpPr>
      <xdr:spPr>
        <a:xfrm>
          <a:off x="13500744" y="1785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116857</xdr:rowOff>
    </xdr:from>
    <xdr:ext cx="405111" cy="259045"/>
    <xdr:sp macro="" textlink="">
      <xdr:nvSpPr>
        <xdr:cNvPr id="753" name="n_4aveValue【公民館】&#10;有形固定資産減価償却率">
          <a:extLst>
            <a:ext uri="{FF2B5EF4-FFF2-40B4-BE49-F238E27FC236}">
              <a16:creationId xmlns:a16="http://schemas.microsoft.com/office/drawing/2014/main" id="{333DC638-A434-412C-A39B-69DD8BBA350A}"/>
            </a:ext>
          </a:extLst>
        </xdr:cNvPr>
        <xdr:cNvSpPr txBox="1"/>
      </xdr:nvSpPr>
      <xdr:spPr>
        <a:xfrm>
          <a:off x="12611744"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103522</xdr:rowOff>
    </xdr:from>
    <xdr:ext cx="405111" cy="259045"/>
    <xdr:sp macro="" textlink="">
      <xdr:nvSpPr>
        <xdr:cNvPr id="754" name="n_1mainValue【公民館】&#10;有形固定資産減価償却率">
          <a:extLst>
            <a:ext uri="{FF2B5EF4-FFF2-40B4-BE49-F238E27FC236}">
              <a16:creationId xmlns:a16="http://schemas.microsoft.com/office/drawing/2014/main" id="{9F9B9104-AC85-4B1A-8793-A115CB6D2A0F}"/>
            </a:ext>
          </a:extLst>
        </xdr:cNvPr>
        <xdr:cNvSpPr txBox="1"/>
      </xdr:nvSpPr>
      <xdr:spPr>
        <a:xfrm>
          <a:off x="15266044" y="1741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31132</xdr:rowOff>
    </xdr:from>
    <xdr:ext cx="405111" cy="259045"/>
    <xdr:sp macro="" textlink="">
      <xdr:nvSpPr>
        <xdr:cNvPr id="755" name="n_2mainValue【公民館】&#10;有形固定資産減価償却率">
          <a:extLst>
            <a:ext uri="{FF2B5EF4-FFF2-40B4-BE49-F238E27FC236}">
              <a16:creationId xmlns:a16="http://schemas.microsoft.com/office/drawing/2014/main" id="{EEC3C30F-5DB6-4304-8425-77FE21E7C7DF}"/>
            </a:ext>
          </a:extLst>
        </xdr:cNvPr>
        <xdr:cNvSpPr txBox="1"/>
      </xdr:nvSpPr>
      <xdr:spPr>
        <a:xfrm>
          <a:off x="14389744" y="1751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168291</xdr:rowOff>
    </xdr:from>
    <xdr:ext cx="405111" cy="259045"/>
    <xdr:sp macro="" textlink="">
      <xdr:nvSpPr>
        <xdr:cNvPr id="756" name="n_3mainValue【公民館】&#10;有形固定資産減価償却率">
          <a:extLst>
            <a:ext uri="{FF2B5EF4-FFF2-40B4-BE49-F238E27FC236}">
              <a16:creationId xmlns:a16="http://schemas.microsoft.com/office/drawing/2014/main" id="{3DE3064F-B370-4B2D-9E50-BF2ED3936346}"/>
            </a:ext>
          </a:extLst>
        </xdr:cNvPr>
        <xdr:cNvSpPr txBox="1"/>
      </xdr:nvSpPr>
      <xdr:spPr>
        <a:xfrm>
          <a:off x="13500744" y="1748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7" name="正方形/長方形 756">
          <a:extLst>
            <a:ext uri="{FF2B5EF4-FFF2-40B4-BE49-F238E27FC236}">
              <a16:creationId xmlns:a16="http://schemas.microsoft.com/office/drawing/2014/main" id="{69EDAC41-60C4-4287-A011-B879F783808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8" name="正方形/長方形 757">
          <a:extLst>
            <a:ext uri="{FF2B5EF4-FFF2-40B4-BE49-F238E27FC236}">
              <a16:creationId xmlns:a16="http://schemas.microsoft.com/office/drawing/2014/main" id="{D740C6B4-8E9C-4732-A35C-EFC54D00390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9" name="正方形/長方形 758">
          <a:extLst>
            <a:ext uri="{FF2B5EF4-FFF2-40B4-BE49-F238E27FC236}">
              <a16:creationId xmlns:a16="http://schemas.microsoft.com/office/drawing/2014/main" id="{23922FB7-476D-4BE2-96EB-3467445F7DF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0" name="正方形/長方形 759">
          <a:extLst>
            <a:ext uri="{FF2B5EF4-FFF2-40B4-BE49-F238E27FC236}">
              <a16:creationId xmlns:a16="http://schemas.microsoft.com/office/drawing/2014/main" id="{25E0EDD0-8775-4FFF-8A81-18D5D6EB8EE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1" name="正方形/長方形 760">
          <a:extLst>
            <a:ext uri="{FF2B5EF4-FFF2-40B4-BE49-F238E27FC236}">
              <a16:creationId xmlns:a16="http://schemas.microsoft.com/office/drawing/2014/main" id="{44F8B1A7-C674-4A2C-8702-EB614FC7C48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2" name="正方形/長方形 761">
          <a:extLst>
            <a:ext uri="{FF2B5EF4-FFF2-40B4-BE49-F238E27FC236}">
              <a16:creationId xmlns:a16="http://schemas.microsoft.com/office/drawing/2014/main" id="{5941FFBB-9646-4900-910F-FE0604C0DA5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3" name="正方形/長方形 762">
          <a:extLst>
            <a:ext uri="{FF2B5EF4-FFF2-40B4-BE49-F238E27FC236}">
              <a16:creationId xmlns:a16="http://schemas.microsoft.com/office/drawing/2014/main" id="{D74A0263-B764-4A8A-8343-1804A563A39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4" name="正方形/長方形 763">
          <a:extLst>
            <a:ext uri="{FF2B5EF4-FFF2-40B4-BE49-F238E27FC236}">
              <a16:creationId xmlns:a16="http://schemas.microsoft.com/office/drawing/2014/main" id="{16C6B00E-966D-4F54-BA63-80069C07E21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5" name="テキスト ボックス 764">
          <a:extLst>
            <a:ext uri="{FF2B5EF4-FFF2-40B4-BE49-F238E27FC236}">
              <a16:creationId xmlns:a16="http://schemas.microsoft.com/office/drawing/2014/main" id="{D6DB651B-3B93-44C7-85A5-658BC03613C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6" name="直線コネクタ 765">
          <a:extLst>
            <a:ext uri="{FF2B5EF4-FFF2-40B4-BE49-F238E27FC236}">
              <a16:creationId xmlns:a16="http://schemas.microsoft.com/office/drawing/2014/main" id="{17D7240D-E8E8-4251-BA06-8107F97599E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67" name="直線コネクタ 766">
          <a:extLst>
            <a:ext uri="{FF2B5EF4-FFF2-40B4-BE49-F238E27FC236}">
              <a16:creationId xmlns:a16="http://schemas.microsoft.com/office/drawing/2014/main" id="{EF5E8E94-FE2B-4ACC-B14F-983D138AB986}"/>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8" name="テキスト ボックス 767">
          <a:extLst>
            <a:ext uri="{FF2B5EF4-FFF2-40B4-BE49-F238E27FC236}">
              <a16:creationId xmlns:a16="http://schemas.microsoft.com/office/drawing/2014/main" id="{27796654-E498-4AC3-9480-7245CE814CDA}"/>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9" name="直線コネクタ 768">
          <a:extLst>
            <a:ext uri="{FF2B5EF4-FFF2-40B4-BE49-F238E27FC236}">
              <a16:creationId xmlns:a16="http://schemas.microsoft.com/office/drawing/2014/main" id="{23D5B57E-7F90-4895-B2B4-2D030F7AD07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70" name="テキスト ボックス 769">
          <a:extLst>
            <a:ext uri="{FF2B5EF4-FFF2-40B4-BE49-F238E27FC236}">
              <a16:creationId xmlns:a16="http://schemas.microsoft.com/office/drawing/2014/main" id="{7A444AD5-8826-4ED0-BD5C-3968232F9ECC}"/>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1" name="直線コネクタ 770">
          <a:extLst>
            <a:ext uri="{FF2B5EF4-FFF2-40B4-BE49-F238E27FC236}">
              <a16:creationId xmlns:a16="http://schemas.microsoft.com/office/drawing/2014/main" id="{CEDC8FFE-D1A9-4C6E-804A-D8CAB14512A5}"/>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2" name="テキスト ボックス 771">
          <a:extLst>
            <a:ext uri="{FF2B5EF4-FFF2-40B4-BE49-F238E27FC236}">
              <a16:creationId xmlns:a16="http://schemas.microsoft.com/office/drawing/2014/main" id="{44BDAF90-FA03-4F1C-9422-C674D84CB7C3}"/>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3" name="直線コネクタ 772">
          <a:extLst>
            <a:ext uri="{FF2B5EF4-FFF2-40B4-BE49-F238E27FC236}">
              <a16:creationId xmlns:a16="http://schemas.microsoft.com/office/drawing/2014/main" id="{8A5E8A5C-3909-4360-B4A6-B693A7EA176D}"/>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74" name="テキスト ボックス 773">
          <a:extLst>
            <a:ext uri="{FF2B5EF4-FFF2-40B4-BE49-F238E27FC236}">
              <a16:creationId xmlns:a16="http://schemas.microsoft.com/office/drawing/2014/main" id="{F43D31F1-ABDD-47BA-B78F-1B4FF1E97691}"/>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75" name="直線コネクタ 774">
          <a:extLst>
            <a:ext uri="{FF2B5EF4-FFF2-40B4-BE49-F238E27FC236}">
              <a16:creationId xmlns:a16="http://schemas.microsoft.com/office/drawing/2014/main" id="{D5691395-DA7A-4F4F-921D-C4B9E439199B}"/>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6" name="テキスト ボックス 775">
          <a:extLst>
            <a:ext uri="{FF2B5EF4-FFF2-40B4-BE49-F238E27FC236}">
              <a16:creationId xmlns:a16="http://schemas.microsoft.com/office/drawing/2014/main" id="{5A1FBDB1-ECFA-49AE-983F-7323C45E03F9}"/>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7" name="直線コネクタ 776">
          <a:extLst>
            <a:ext uri="{FF2B5EF4-FFF2-40B4-BE49-F238E27FC236}">
              <a16:creationId xmlns:a16="http://schemas.microsoft.com/office/drawing/2014/main" id="{AA217D21-975D-4547-B083-633BAC866A1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8" name="テキスト ボックス 777">
          <a:extLst>
            <a:ext uri="{FF2B5EF4-FFF2-40B4-BE49-F238E27FC236}">
              <a16:creationId xmlns:a16="http://schemas.microsoft.com/office/drawing/2014/main" id="{A8151E55-1CF7-4BE1-9EDC-FB6F48AF431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9" name="【公民館】&#10;一人当たり面積グラフ枠">
          <a:extLst>
            <a:ext uri="{FF2B5EF4-FFF2-40B4-BE49-F238E27FC236}">
              <a16:creationId xmlns:a16="http://schemas.microsoft.com/office/drawing/2014/main" id="{6A3828C1-D664-4A95-A8B5-9132705FA4C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57150</xdr:rowOff>
    </xdr:from>
    <xdr:to>
      <xdr:col>116</xdr:col>
      <xdr:colOff>62864</xdr:colOff>
      <xdr:row>108</xdr:row>
      <xdr:rowOff>114300</xdr:rowOff>
    </xdr:to>
    <xdr:cxnSp macro="">
      <xdr:nvCxnSpPr>
        <xdr:cNvPr id="780" name="直線コネクタ 779">
          <a:extLst>
            <a:ext uri="{FF2B5EF4-FFF2-40B4-BE49-F238E27FC236}">
              <a16:creationId xmlns:a16="http://schemas.microsoft.com/office/drawing/2014/main" id="{BE7A61B8-1F69-45D1-B7FF-EDD01DB164BC}"/>
            </a:ext>
          </a:extLst>
        </xdr:cNvPr>
        <xdr:cNvCxnSpPr/>
      </xdr:nvCxnSpPr>
      <xdr:spPr>
        <a:xfrm flipV="1">
          <a:off x="22160864" y="17373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81" name="【公民館】&#10;一人当たり面積最小値テキスト">
          <a:extLst>
            <a:ext uri="{FF2B5EF4-FFF2-40B4-BE49-F238E27FC236}">
              <a16:creationId xmlns:a16="http://schemas.microsoft.com/office/drawing/2014/main" id="{F86626D7-AFC2-461C-96F9-6F8FE2DACB5C}"/>
            </a:ext>
          </a:extLst>
        </xdr:cNvPr>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82" name="直線コネクタ 781">
          <a:extLst>
            <a:ext uri="{FF2B5EF4-FFF2-40B4-BE49-F238E27FC236}">
              <a16:creationId xmlns:a16="http://schemas.microsoft.com/office/drawing/2014/main" id="{B49C6346-03E5-404B-9B3B-678C782084C9}"/>
            </a:ext>
          </a:extLst>
        </xdr:cNvPr>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3827</xdr:rowOff>
    </xdr:from>
    <xdr:ext cx="469744" cy="259045"/>
    <xdr:sp macro="" textlink="">
      <xdr:nvSpPr>
        <xdr:cNvPr id="783" name="【公民館】&#10;一人当たり面積最大値テキスト">
          <a:extLst>
            <a:ext uri="{FF2B5EF4-FFF2-40B4-BE49-F238E27FC236}">
              <a16:creationId xmlns:a16="http://schemas.microsoft.com/office/drawing/2014/main" id="{D8758D0D-DC53-4FD0-AF78-5DFAA6B86398}"/>
            </a:ext>
          </a:extLst>
        </xdr:cNvPr>
        <xdr:cNvSpPr txBox="1"/>
      </xdr:nvSpPr>
      <xdr:spPr>
        <a:xfrm>
          <a:off x="22199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57150</xdr:rowOff>
    </xdr:from>
    <xdr:to>
      <xdr:col>116</xdr:col>
      <xdr:colOff>152400</xdr:colOff>
      <xdr:row>101</xdr:row>
      <xdr:rowOff>57150</xdr:rowOff>
    </xdr:to>
    <xdr:cxnSp macro="">
      <xdr:nvCxnSpPr>
        <xdr:cNvPr id="784" name="直線コネクタ 783">
          <a:extLst>
            <a:ext uri="{FF2B5EF4-FFF2-40B4-BE49-F238E27FC236}">
              <a16:creationId xmlns:a16="http://schemas.microsoft.com/office/drawing/2014/main" id="{957CDE6F-DDE4-40AF-AE50-B923B0BF8163}"/>
            </a:ext>
          </a:extLst>
        </xdr:cNvPr>
        <xdr:cNvCxnSpPr/>
      </xdr:nvCxnSpPr>
      <xdr:spPr>
        <a:xfrm>
          <a:off x="22072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53357</xdr:rowOff>
    </xdr:from>
    <xdr:ext cx="469744" cy="259045"/>
    <xdr:sp macro="" textlink="">
      <xdr:nvSpPr>
        <xdr:cNvPr id="785" name="【公民館】&#10;一人当たり面積平均値テキスト">
          <a:extLst>
            <a:ext uri="{FF2B5EF4-FFF2-40B4-BE49-F238E27FC236}">
              <a16:creationId xmlns:a16="http://schemas.microsoft.com/office/drawing/2014/main" id="{598D2CDD-713D-46CD-BEF4-F947A4F85419}"/>
            </a:ext>
          </a:extLst>
        </xdr:cNvPr>
        <xdr:cNvSpPr txBox="1"/>
      </xdr:nvSpPr>
      <xdr:spPr>
        <a:xfrm>
          <a:off x="22199600" y="1805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786" name="フローチャート: 判断 785">
          <a:extLst>
            <a:ext uri="{FF2B5EF4-FFF2-40B4-BE49-F238E27FC236}">
              <a16:creationId xmlns:a16="http://schemas.microsoft.com/office/drawing/2014/main" id="{007D25AE-5F42-450A-930B-C5DB7CAE9234}"/>
            </a:ext>
          </a:extLst>
        </xdr:cNvPr>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82550</xdr:rowOff>
    </xdr:from>
    <xdr:to>
      <xdr:col>112</xdr:col>
      <xdr:colOff>38100</xdr:colOff>
      <xdr:row>106</xdr:row>
      <xdr:rowOff>12700</xdr:rowOff>
    </xdr:to>
    <xdr:sp macro="" textlink="">
      <xdr:nvSpPr>
        <xdr:cNvPr id="787" name="フローチャート: 判断 786">
          <a:extLst>
            <a:ext uri="{FF2B5EF4-FFF2-40B4-BE49-F238E27FC236}">
              <a16:creationId xmlns:a16="http://schemas.microsoft.com/office/drawing/2014/main" id="{06072310-A2AD-4CDB-83B8-4D1351E56EEE}"/>
            </a:ext>
          </a:extLst>
        </xdr:cNvPr>
        <xdr:cNvSpPr/>
      </xdr:nvSpPr>
      <xdr:spPr>
        <a:xfrm>
          <a:off x="21272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67311</xdr:rowOff>
    </xdr:from>
    <xdr:to>
      <xdr:col>107</xdr:col>
      <xdr:colOff>101600</xdr:colOff>
      <xdr:row>105</xdr:row>
      <xdr:rowOff>168911</xdr:rowOff>
    </xdr:to>
    <xdr:sp macro="" textlink="">
      <xdr:nvSpPr>
        <xdr:cNvPr id="788" name="フローチャート: 判断 787">
          <a:extLst>
            <a:ext uri="{FF2B5EF4-FFF2-40B4-BE49-F238E27FC236}">
              <a16:creationId xmlns:a16="http://schemas.microsoft.com/office/drawing/2014/main" id="{819C4852-0CFC-45BE-8061-E01A5D533D4B}"/>
            </a:ext>
          </a:extLst>
        </xdr:cNvPr>
        <xdr:cNvSpPr/>
      </xdr:nvSpPr>
      <xdr:spPr>
        <a:xfrm>
          <a:off x="20383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90170</xdr:rowOff>
    </xdr:from>
    <xdr:to>
      <xdr:col>102</xdr:col>
      <xdr:colOff>165100</xdr:colOff>
      <xdr:row>106</xdr:row>
      <xdr:rowOff>20320</xdr:rowOff>
    </xdr:to>
    <xdr:sp macro="" textlink="">
      <xdr:nvSpPr>
        <xdr:cNvPr id="789" name="フローチャート: 判断 788">
          <a:extLst>
            <a:ext uri="{FF2B5EF4-FFF2-40B4-BE49-F238E27FC236}">
              <a16:creationId xmlns:a16="http://schemas.microsoft.com/office/drawing/2014/main" id="{ED27C145-05F7-4423-B871-0A7A83CB145F}"/>
            </a:ext>
          </a:extLst>
        </xdr:cNvPr>
        <xdr:cNvSpPr/>
      </xdr:nvSpPr>
      <xdr:spPr>
        <a:xfrm>
          <a:off x="19494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162561</xdr:rowOff>
    </xdr:from>
    <xdr:to>
      <xdr:col>98</xdr:col>
      <xdr:colOff>38100</xdr:colOff>
      <xdr:row>107</xdr:row>
      <xdr:rowOff>92711</xdr:rowOff>
    </xdr:to>
    <xdr:sp macro="" textlink="">
      <xdr:nvSpPr>
        <xdr:cNvPr id="790" name="フローチャート: 判断 789">
          <a:extLst>
            <a:ext uri="{FF2B5EF4-FFF2-40B4-BE49-F238E27FC236}">
              <a16:creationId xmlns:a16="http://schemas.microsoft.com/office/drawing/2014/main" id="{1F3E536C-69BE-41ED-886F-EB78C7DC08B8}"/>
            </a:ext>
          </a:extLst>
        </xdr:cNvPr>
        <xdr:cNvSpPr/>
      </xdr:nvSpPr>
      <xdr:spPr>
        <a:xfrm>
          <a:off x="18605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1" name="テキスト ボックス 790">
          <a:extLst>
            <a:ext uri="{FF2B5EF4-FFF2-40B4-BE49-F238E27FC236}">
              <a16:creationId xmlns:a16="http://schemas.microsoft.com/office/drawing/2014/main" id="{BB706B87-CE76-465E-A67E-F81F4C380AC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2" name="テキスト ボックス 791">
          <a:extLst>
            <a:ext uri="{FF2B5EF4-FFF2-40B4-BE49-F238E27FC236}">
              <a16:creationId xmlns:a16="http://schemas.microsoft.com/office/drawing/2014/main" id="{90D3D6F0-0DEC-4B19-82B7-46C4842E895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3" name="テキスト ボックス 792">
          <a:extLst>
            <a:ext uri="{FF2B5EF4-FFF2-40B4-BE49-F238E27FC236}">
              <a16:creationId xmlns:a16="http://schemas.microsoft.com/office/drawing/2014/main" id="{8932F935-07E9-4CE0-9A04-D2CF28DFDFE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id="{DFB9B7E3-3EA7-4B65-A648-C435D4AD1F7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5" name="テキスト ボックス 794">
          <a:extLst>
            <a:ext uri="{FF2B5EF4-FFF2-40B4-BE49-F238E27FC236}">
              <a16:creationId xmlns:a16="http://schemas.microsoft.com/office/drawing/2014/main" id="{624F3F4E-6546-48F2-877C-83EAEC9201C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48261</xdr:rowOff>
    </xdr:from>
    <xdr:to>
      <xdr:col>116</xdr:col>
      <xdr:colOff>114300</xdr:colOff>
      <xdr:row>104</xdr:row>
      <xdr:rowOff>149861</xdr:rowOff>
    </xdr:to>
    <xdr:sp macro="" textlink="">
      <xdr:nvSpPr>
        <xdr:cNvPr id="796" name="楕円 795">
          <a:extLst>
            <a:ext uri="{FF2B5EF4-FFF2-40B4-BE49-F238E27FC236}">
              <a16:creationId xmlns:a16="http://schemas.microsoft.com/office/drawing/2014/main" id="{77F8680C-1C70-4DAB-9F73-416EB997CC94}"/>
            </a:ext>
          </a:extLst>
        </xdr:cNvPr>
        <xdr:cNvSpPr/>
      </xdr:nvSpPr>
      <xdr:spPr>
        <a:xfrm>
          <a:off x="221107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71138</xdr:rowOff>
    </xdr:from>
    <xdr:ext cx="469744" cy="259045"/>
    <xdr:sp macro="" textlink="">
      <xdr:nvSpPr>
        <xdr:cNvPr id="797" name="【公民館】&#10;一人当たり面積該当値テキスト">
          <a:extLst>
            <a:ext uri="{FF2B5EF4-FFF2-40B4-BE49-F238E27FC236}">
              <a16:creationId xmlns:a16="http://schemas.microsoft.com/office/drawing/2014/main" id="{30B0FD1D-CACB-421E-9090-5FD9E608ED30}"/>
            </a:ext>
          </a:extLst>
        </xdr:cNvPr>
        <xdr:cNvSpPr txBox="1"/>
      </xdr:nvSpPr>
      <xdr:spPr>
        <a:xfrm>
          <a:off x="22199600"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93980</xdr:rowOff>
    </xdr:from>
    <xdr:to>
      <xdr:col>112</xdr:col>
      <xdr:colOff>38100</xdr:colOff>
      <xdr:row>105</xdr:row>
      <xdr:rowOff>24130</xdr:rowOff>
    </xdr:to>
    <xdr:sp macro="" textlink="">
      <xdr:nvSpPr>
        <xdr:cNvPr id="798" name="楕円 797">
          <a:extLst>
            <a:ext uri="{FF2B5EF4-FFF2-40B4-BE49-F238E27FC236}">
              <a16:creationId xmlns:a16="http://schemas.microsoft.com/office/drawing/2014/main" id="{B6673D60-95CD-4270-8553-D56053265686}"/>
            </a:ext>
          </a:extLst>
        </xdr:cNvPr>
        <xdr:cNvSpPr/>
      </xdr:nvSpPr>
      <xdr:spPr>
        <a:xfrm>
          <a:off x="21272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99061</xdr:rowOff>
    </xdr:from>
    <xdr:to>
      <xdr:col>116</xdr:col>
      <xdr:colOff>63500</xdr:colOff>
      <xdr:row>104</xdr:row>
      <xdr:rowOff>144780</xdr:rowOff>
    </xdr:to>
    <xdr:cxnSp macro="">
      <xdr:nvCxnSpPr>
        <xdr:cNvPr id="799" name="直線コネクタ 798">
          <a:extLst>
            <a:ext uri="{FF2B5EF4-FFF2-40B4-BE49-F238E27FC236}">
              <a16:creationId xmlns:a16="http://schemas.microsoft.com/office/drawing/2014/main" id="{B8322C57-0C42-4502-9838-8AC7BE24720B}"/>
            </a:ext>
          </a:extLst>
        </xdr:cNvPr>
        <xdr:cNvCxnSpPr/>
      </xdr:nvCxnSpPr>
      <xdr:spPr>
        <a:xfrm flipV="1">
          <a:off x="21323300" y="179298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124461</xdr:rowOff>
    </xdr:from>
    <xdr:to>
      <xdr:col>107</xdr:col>
      <xdr:colOff>101600</xdr:colOff>
      <xdr:row>105</xdr:row>
      <xdr:rowOff>54611</xdr:rowOff>
    </xdr:to>
    <xdr:sp macro="" textlink="">
      <xdr:nvSpPr>
        <xdr:cNvPr id="800" name="楕円 799">
          <a:extLst>
            <a:ext uri="{FF2B5EF4-FFF2-40B4-BE49-F238E27FC236}">
              <a16:creationId xmlns:a16="http://schemas.microsoft.com/office/drawing/2014/main" id="{50B8EF33-8600-41B0-8D0A-3F565EF5649C}"/>
            </a:ext>
          </a:extLst>
        </xdr:cNvPr>
        <xdr:cNvSpPr/>
      </xdr:nvSpPr>
      <xdr:spPr>
        <a:xfrm>
          <a:off x="20383500" y="179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144780</xdr:rowOff>
    </xdr:from>
    <xdr:to>
      <xdr:col>111</xdr:col>
      <xdr:colOff>177800</xdr:colOff>
      <xdr:row>105</xdr:row>
      <xdr:rowOff>3811</xdr:rowOff>
    </xdr:to>
    <xdr:cxnSp macro="">
      <xdr:nvCxnSpPr>
        <xdr:cNvPr id="801" name="直線コネクタ 800">
          <a:extLst>
            <a:ext uri="{FF2B5EF4-FFF2-40B4-BE49-F238E27FC236}">
              <a16:creationId xmlns:a16="http://schemas.microsoft.com/office/drawing/2014/main" id="{99CFC8C4-EF38-4C21-942F-77AEAA44D6BE}"/>
            </a:ext>
          </a:extLst>
        </xdr:cNvPr>
        <xdr:cNvCxnSpPr/>
      </xdr:nvCxnSpPr>
      <xdr:spPr>
        <a:xfrm flipV="1">
          <a:off x="20434300" y="179755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124461</xdr:rowOff>
    </xdr:from>
    <xdr:to>
      <xdr:col>102</xdr:col>
      <xdr:colOff>165100</xdr:colOff>
      <xdr:row>105</xdr:row>
      <xdr:rowOff>54611</xdr:rowOff>
    </xdr:to>
    <xdr:sp macro="" textlink="">
      <xdr:nvSpPr>
        <xdr:cNvPr id="802" name="楕円 801">
          <a:extLst>
            <a:ext uri="{FF2B5EF4-FFF2-40B4-BE49-F238E27FC236}">
              <a16:creationId xmlns:a16="http://schemas.microsoft.com/office/drawing/2014/main" id="{07F37300-573D-4D1A-BA37-C06353381136}"/>
            </a:ext>
          </a:extLst>
        </xdr:cNvPr>
        <xdr:cNvSpPr/>
      </xdr:nvSpPr>
      <xdr:spPr>
        <a:xfrm>
          <a:off x="19494500" y="179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3811</xdr:rowOff>
    </xdr:from>
    <xdr:to>
      <xdr:col>107</xdr:col>
      <xdr:colOff>50800</xdr:colOff>
      <xdr:row>105</xdr:row>
      <xdr:rowOff>3811</xdr:rowOff>
    </xdr:to>
    <xdr:cxnSp macro="">
      <xdr:nvCxnSpPr>
        <xdr:cNvPr id="803" name="直線コネクタ 802">
          <a:extLst>
            <a:ext uri="{FF2B5EF4-FFF2-40B4-BE49-F238E27FC236}">
              <a16:creationId xmlns:a16="http://schemas.microsoft.com/office/drawing/2014/main" id="{3BEFD547-FAAF-4617-8F42-AFFFF67F84B5}"/>
            </a:ext>
          </a:extLst>
        </xdr:cNvPr>
        <xdr:cNvCxnSpPr/>
      </xdr:nvCxnSpPr>
      <xdr:spPr>
        <a:xfrm>
          <a:off x="19545300" y="18006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3827</xdr:rowOff>
    </xdr:from>
    <xdr:ext cx="469744" cy="259045"/>
    <xdr:sp macro="" textlink="">
      <xdr:nvSpPr>
        <xdr:cNvPr id="804" name="n_1aveValue【公民館】&#10;一人当たり面積">
          <a:extLst>
            <a:ext uri="{FF2B5EF4-FFF2-40B4-BE49-F238E27FC236}">
              <a16:creationId xmlns:a16="http://schemas.microsoft.com/office/drawing/2014/main" id="{18E153CA-B301-4BED-AEDB-EF0480AAF4A1}"/>
            </a:ext>
          </a:extLst>
        </xdr:cNvPr>
        <xdr:cNvSpPr txBox="1"/>
      </xdr:nvSpPr>
      <xdr:spPr>
        <a:xfrm>
          <a:off x="210757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160038</xdr:rowOff>
    </xdr:from>
    <xdr:ext cx="469744" cy="259045"/>
    <xdr:sp macro="" textlink="">
      <xdr:nvSpPr>
        <xdr:cNvPr id="805" name="n_2aveValue【公民館】&#10;一人当たり面積">
          <a:extLst>
            <a:ext uri="{FF2B5EF4-FFF2-40B4-BE49-F238E27FC236}">
              <a16:creationId xmlns:a16="http://schemas.microsoft.com/office/drawing/2014/main" id="{2C876CAE-3651-4B18-8B15-2C0020C8A5FD}"/>
            </a:ext>
          </a:extLst>
        </xdr:cNvPr>
        <xdr:cNvSpPr txBox="1"/>
      </xdr:nvSpPr>
      <xdr:spPr>
        <a:xfrm>
          <a:off x="20199427"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11447</xdr:rowOff>
    </xdr:from>
    <xdr:ext cx="469744" cy="259045"/>
    <xdr:sp macro="" textlink="">
      <xdr:nvSpPr>
        <xdr:cNvPr id="806" name="n_3aveValue【公民館】&#10;一人当たり面積">
          <a:extLst>
            <a:ext uri="{FF2B5EF4-FFF2-40B4-BE49-F238E27FC236}">
              <a16:creationId xmlns:a16="http://schemas.microsoft.com/office/drawing/2014/main" id="{985B6169-71C1-4D85-880C-C524F2415951}"/>
            </a:ext>
          </a:extLst>
        </xdr:cNvPr>
        <xdr:cNvSpPr txBox="1"/>
      </xdr:nvSpPr>
      <xdr:spPr>
        <a:xfrm>
          <a:off x="193104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109238</xdr:rowOff>
    </xdr:from>
    <xdr:ext cx="469744" cy="259045"/>
    <xdr:sp macro="" textlink="">
      <xdr:nvSpPr>
        <xdr:cNvPr id="807" name="n_4aveValue【公民館】&#10;一人当たり面積">
          <a:extLst>
            <a:ext uri="{FF2B5EF4-FFF2-40B4-BE49-F238E27FC236}">
              <a16:creationId xmlns:a16="http://schemas.microsoft.com/office/drawing/2014/main" id="{F4FD190C-AF67-42A3-B4E5-811D4F39139A}"/>
            </a:ext>
          </a:extLst>
        </xdr:cNvPr>
        <xdr:cNvSpPr txBox="1"/>
      </xdr:nvSpPr>
      <xdr:spPr>
        <a:xfrm>
          <a:off x="18421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40657</xdr:rowOff>
    </xdr:from>
    <xdr:ext cx="469744" cy="259045"/>
    <xdr:sp macro="" textlink="">
      <xdr:nvSpPr>
        <xdr:cNvPr id="808" name="n_1mainValue【公民館】&#10;一人当たり面積">
          <a:extLst>
            <a:ext uri="{FF2B5EF4-FFF2-40B4-BE49-F238E27FC236}">
              <a16:creationId xmlns:a16="http://schemas.microsoft.com/office/drawing/2014/main" id="{F04AFBC7-8D0A-4852-9FFD-65620E5592BD}"/>
            </a:ext>
          </a:extLst>
        </xdr:cNvPr>
        <xdr:cNvSpPr txBox="1"/>
      </xdr:nvSpPr>
      <xdr:spPr>
        <a:xfrm>
          <a:off x="210757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71138</xdr:rowOff>
    </xdr:from>
    <xdr:ext cx="469744" cy="259045"/>
    <xdr:sp macro="" textlink="">
      <xdr:nvSpPr>
        <xdr:cNvPr id="809" name="n_2mainValue【公民館】&#10;一人当たり面積">
          <a:extLst>
            <a:ext uri="{FF2B5EF4-FFF2-40B4-BE49-F238E27FC236}">
              <a16:creationId xmlns:a16="http://schemas.microsoft.com/office/drawing/2014/main" id="{91037505-9D2C-4541-8962-1E6BD9441B22}"/>
            </a:ext>
          </a:extLst>
        </xdr:cNvPr>
        <xdr:cNvSpPr txBox="1"/>
      </xdr:nvSpPr>
      <xdr:spPr>
        <a:xfrm>
          <a:off x="20199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71138</xdr:rowOff>
    </xdr:from>
    <xdr:ext cx="469744" cy="259045"/>
    <xdr:sp macro="" textlink="">
      <xdr:nvSpPr>
        <xdr:cNvPr id="810" name="n_3mainValue【公民館】&#10;一人当たり面積">
          <a:extLst>
            <a:ext uri="{FF2B5EF4-FFF2-40B4-BE49-F238E27FC236}">
              <a16:creationId xmlns:a16="http://schemas.microsoft.com/office/drawing/2014/main" id="{B4799653-5CF9-4220-B296-BFE6F1F3A73C}"/>
            </a:ext>
          </a:extLst>
        </xdr:cNvPr>
        <xdr:cNvSpPr txBox="1"/>
      </xdr:nvSpPr>
      <xdr:spPr>
        <a:xfrm>
          <a:off x="19310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1" name="正方形/長方形 810">
          <a:extLst>
            <a:ext uri="{FF2B5EF4-FFF2-40B4-BE49-F238E27FC236}">
              <a16:creationId xmlns:a16="http://schemas.microsoft.com/office/drawing/2014/main" id="{E370C6D8-D17C-4C06-8693-A09202E6F38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2" name="正方形/長方形 811">
          <a:extLst>
            <a:ext uri="{FF2B5EF4-FFF2-40B4-BE49-F238E27FC236}">
              <a16:creationId xmlns:a16="http://schemas.microsoft.com/office/drawing/2014/main" id="{EBC6306B-0332-40E5-AF48-7EF8FB5AA20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3" name="テキスト ボックス 812">
          <a:extLst>
            <a:ext uri="{FF2B5EF4-FFF2-40B4-BE49-F238E27FC236}">
              <a16:creationId xmlns:a16="http://schemas.microsoft.com/office/drawing/2014/main" id="{9875F111-E683-4CEA-94F3-67EB0D95251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有形固定資産減価償却率</a:t>
          </a:r>
          <a:r>
            <a:rPr kumimoji="1" lang="en-US" altLang="ja-JP"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　多くの類型において老朽化が進んでいるが、減価償却済みの２幼稚園の除却があった「認定こども園・幼稚園・保育所」、ふくしま支援学校の旧校舎の解体及び新校舎の建設があった「学校施設」等で減少が見られ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一人当たり面積</a:t>
          </a:r>
          <a:r>
            <a:rPr kumimoji="1" lang="en-US" altLang="ja-JP"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　道路が類似団体内で４位となっているほか、「橋りょう・トンネル」、「公営住宅」、「学校施設」、「公民館」で類似団体平均を上回っており、これらの施設サービスが広く行き渡っている状態である。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184B1CD-EECD-434D-B958-457753C0A25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24EA6F3-E4A9-4FDD-BFC5-FC04E17E205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61A82DE-B1FC-4DA4-9B02-FEB2CA00284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DC8FCF2-E94A-426D-BEF2-290DB760E3E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福島県福島市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D957F70-D338-4E5E-8896-3790B34D988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D72AECF-A26D-4F23-A6F2-E9A73945F5F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7657F66-7AE6-4986-91E3-C812086FAFA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493BF96-A17F-427A-B0EF-D55B29071DD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6D62182-D123-4024-A9E0-04968E2F8EE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5DBCC14-0F75-4254-87A0-B20A2BE5BAE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273,348
271,541
767.72
143,827,662
133,255,557
8,544,541
62,017,428
100,096,813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AC562EC-8FE8-44CE-BB8B-F90BD6957D6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67C6344-6735-4E8D-B129-FB00CDF5690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893C1BC-1232-47DF-8149-0D5D9F7B81C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4136579-B7B7-4974-BCE5-1A963EBE1A5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34ED947-22AD-4CF8-A0F2-0A55280A5A1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12737D3-C711-43A2-B371-A887918658D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6F72E6D-4119-4D35-BB06-88B29606C78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743405C-5EF9-4283-8756-D56B8EF3807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541998A-81FB-42A1-88CB-A82612E7430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DA7E6ED-47AA-47D8-B874-F07F5FDC86A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1313505-3ACB-4D70-BAF0-EDD8C60EF13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271003B-FC8A-42E2-B90C-5387D700B4F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3A28004-10C7-4806-AAA8-5D5BBE130EF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339812F-D3A6-4282-8F2E-A0AFFC70A01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142A454-306E-4598-9ABD-80DA637821B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588F8D3-0E8B-4EEF-8377-A4B442648A6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1CFCA26-5716-43FF-B7C4-5396B2B852B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975F89D-C377-492B-9042-2BCDD79242D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3671FF5-F0FA-43F5-856A-C8C757E5781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3499C84-5930-4722-82D2-307EA2BBC47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B63604A-97C5-43E1-87C1-501A4B20200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5BF70A9-4867-4026-B3CD-0967D8D9C08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1DA11BD-7529-40BF-9CD8-9D2D652DB46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028A981-F302-4934-9D13-B49F8A94D10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21EF474-5A63-4E19-AAD4-D00F1F6FBFF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E8FB49E-F2B7-4814-9D8F-425EF4C59EA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5E74405-C0B4-44E4-ABFA-4FB8D8E688C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B0642AE-804B-4C14-98FC-BA090B7244E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5E980FE-5696-4FE4-99A5-5687B8F948B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30ED65B-2654-44AB-9CB2-AA6B3B247FE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8C09A3C-06E8-4982-828F-38C78743E24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03E923D-5806-42EF-B8B8-F8113AB4731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3C944C6C-75AE-4A73-8D90-391E4DB2D8E1}"/>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7CDBF318-C67A-4EC6-9C05-D85059F184E1}"/>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AB6A9B67-CBA2-4DBB-B9AC-BBDB10BC6C1B}"/>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1001AE26-D86C-4BE9-B19A-0D8B37AD7DB2}"/>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E440136A-6612-4BEB-A160-E120D2E4DD58}"/>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3C9241A5-18C6-4A84-8F9E-DF75B006AEC9}"/>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BA664101-9E4F-44F0-BC0A-861470366B68}"/>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A83AD585-170D-4B38-A615-A2E8FDD779E9}"/>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3497231-C0EF-4D21-9127-34CEF5771DA4}"/>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9A7E3238-01A4-41C2-8CD4-618360A05743}"/>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AA78FB7A-3155-4EA5-AC26-E175C884690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4C028FD1-8FB4-4C0F-BCC2-C0AB38FA8BCF}"/>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B6434F3A-45CF-448D-BC6F-3A7B53DE524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34290</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id="{B33AE207-12BA-4961-AA1B-3A9352F50AD8}"/>
            </a:ext>
          </a:extLst>
        </xdr:cNvPr>
        <xdr:cNvCxnSpPr/>
      </xdr:nvCxnSpPr>
      <xdr:spPr>
        <a:xfrm flipV="1">
          <a:off x="4634865" y="569214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図書館】&#10;有形固定資産減価償却率最小値テキスト">
          <a:extLst>
            <a:ext uri="{FF2B5EF4-FFF2-40B4-BE49-F238E27FC236}">
              <a16:creationId xmlns:a16="http://schemas.microsoft.com/office/drawing/2014/main" id="{E80B9989-8F81-4CFF-ADB0-42A54ABCA31E}"/>
            </a:ext>
          </a:extLst>
        </xdr:cNvPr>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id="{34152AC7-9297-4E05-BAB0-050DDAD29A36}"/>
            </a:ext>
          </a:extLst>
        </xdr:cNvPr>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152417</xdr:rowOff>
    </xdr:from>
    <xdr:ext cx="405111" cy="259045"/>
    <xdr:sp macro="" textlink="">
      <xdr:nvSpPr>
        <xdr:cNvPr id="60" name="【図書館】&#10;有形固定資産減価償却率最大値テキスト">
          <a:extLst>
            <a:ext uri="{FF2B5EF4-FFF2-40B4-BE49-F238E27FC236}">
              <a16:creationId xmlns:a16="http://schemas.microsoft.com/office/drawing/2014/main" id="{48AAD1E5-8166-4073-9813-9BA33E2661C1}"/>
            </a:ext>
          </a:extLst>
        </xdr:cNvPr>
        <xdr:cNvSpPr txBox="1"/>
      </xdr:nvSpPr>
      <xdr:spPr>
        <a:xfrm>
          <a:off x="4673600" y="546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34290</xdr:rowOff>
    </xdr:from>
    <xdr:to>
      <xdr:col>24</xdr:col>
      <xdr:colOff>152400</xdr:colOff>
      <xdr:row>33</xdr:row>
      <xdr:rowOff>34290</xdr:rowOff>
    </xdr:to>
    <xdr:cxnSp macro="">
      <xdr:nvCxnSpPr>
        <xdr:cNvPr id="61" name="直線コネクタ 60">
          <a:extLst>
            <a:ext uri="{FF2B5EF4-FFF2-40B4-BE49-F238E27FC236}">
              <a16:creationId xmlns:a16="http://schemas.microsoft.com/office/drawing/2014/main" id="{D22DA916-1860-4131-9ED1-5543B6D95EF4}"/>
            </a:ext>
          </a:extLst>
        </xdr:cNvPr>
        <xdr:cNvCxnSpPr/>
      </xdr:nvCxnSpPr>
      <xdr:spPr>
        <a:xfrm>
          <a:off x="4546600" y="569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25417</xdr:rowOff>
    </xdr:from>
    <xdr:ext cx="405111" cy="259045"/>
    <xdr:sp macro="" textlink="">
      <xdr:nvSpPr>
        <xdr:cNvPr id="62" name="【図書館】&#10;有形固定資産減価償却率平均値テキスト">
          <a:extLst>
            <a:ext uri="{FF2B5EF4-FFF2-40B4-BE49-F238E27FC236}">
              <a16:creationId xmlns:a16="http://schemas.microsoft.com/office/drawing/2014/main" id="{9ABA5D47-597D-4243-9DC0-490313CA8420}"/>
            </a:ext>
          </a:extLst>
        </xdr:cNvPr>
        <xdr:cNvSpPr txBox="1"/>
      </xdr:nvSpPr>
      <xdr:spPr>
        <a:xfrm>
          <a:off x="4673600" y="6026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xdr:rowOff>
    </xdr:from>
    <xdr:to>
      <xdr:col>24</xdr:col>
      <xdr:colOff>114300</xdr:colOff>
      <xdr:row>36</xdr:row>
      <xdr:rowOff>104140</xdr:rowOff>
    </xdr:to>
    <xdr:sp macro="" textlink="">
      <xdr:nvSpPr>
        <xdr:cNvPr id="63" name="フローチャート: 判断 62">
          <a:extLst>
            <a:ext uri="{FF2B5EF4-FFF2-40B4-BE49-F238E27FC236}">
              <a16:creationId xmlns:a16="http://schemas.microsoft.com/office/drawing/2014/main" id="{BDC454F7-F78D-43FA-A0D9-363160F2C8B2}"/>
            </a:ext>
          </a:extLst>
        </xdr:cNvPr>
        <xdr:cNvSpPr/>
      </xdr:nvSpPr>
      <xdr:spPr>
        <a:xfrm>
          <a:off x="4584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168275</xdr:rowOff>
    </xdr:from>
    <xdr:to>
      <xdr:col>20</xdr:col>
      <xdr:colOff>38100</xdr:colOff>
      <xdr:row>36</xdr:row>
      <xdr:rowOff>98425</xdr:rowOff>
    </xdr:to>
    <xdr:sp macro="" textlink="">
      <xdr:nvSpPr>
        <xdr:cNvPr id="64" name="フローチャート: 判断 63">
          <a:extLst>
            <a:ext uri="{FF2B5EF4-FFF2-40B4-BE49-F238E27FC236}">
              <a16:creationId xmlns:a16="http://schemas.microsoft.com/office/drawing/2014/main" id="{4AAAC88A-12A8-4111-A35C-893ED77C0A35}"/>
            </a:ext>
          </a:extLst>
        </xdr:cNvPr>
        <xdr:cNvSpPr/>
      </xdr:nvSpPr>
      <xdr:spPr>
        <a:xfrm>
          <a:off x="37465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137795</xdr:rowOff>
    </xdr:from>
    <xdr:to>
      <xdr:col>15</xdr:col>
      <xdr:colOff>101600</xdr:colOff>
      <xdr:row>36</xdr:row>
      <xdr:rowOff>67945</xdr:rowOff>
    </xdr:to>
    <xdr:sp macro="" textlink="">
      <xdr:nvSpPr>
        <xdr:cNvPr id="65" name="フローチャート: 判断 64">
          <a:extLst>
            <a:ext uri="{FF2B5EF4-FFF2-40B4-BE49-F238E27FC236}">
              <a16:creationId xmlns:a16="http://schemas.microsoft.com/office/drawing/2014/main" id="{EFE3CED2-D72E-4651-97FD-6FE2274AE1C4}"/>
            </a:ext>
          </a:extLst>
        </xdr:cNvPr>
        <xdr:cNvSpPr/>
      </xdr:nvSpPr>
      <xdr:spPr>
        <a:xfrm>
          <a:off x="2857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111125</xdr:rowOff>
    </xdr:from>
    <xdr:to>
      <xdr:col>10</xdr:col>
      <xdr:colOff>165100</xdr:colOff>
      <xdr:row>36</xdr:row>
      <xdr:rowOff>41275</xdr:rowOff>
    </xdr:to>
    <xdr:sp macro="" textlink="">
      <xdr:nvSpPr>
        <xdr:cNvPr id="66" name="フローチャート: 判断 65">
          <a:extLst>
            <a:ext uri="{FF2B5EF4-FFF2-40B4-BE49-F238E27FC236}">
              <a16:creationId xmlns:a16="http://schemas.microsoft.com/office/drawing/2014/main" id="{0EF17073-90AE-4915-B0CB-A29AE08EB9A4}"/>
            </a:ext>
          </a:extLst>
        </xdr:cNvPr>
        <xdr:cNvSpPr/>
      </xdr:nvSpPr>
      <xdr:spPr>
        <a:xfrm>
          <a:off x="1968500" y="611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50165</xdr:rowOff>
    </xdr:from>
    <xdr:to>
      <xdr:col>6</xdr:col>
      <xdr:colOff>38100</xdr:colOff>
      <xdr:row>36</xdr:row>
      <xdr:rowOff>151765</xdr:rowOff>
    </xdr:to>
    <xdr:sp macro="" textlink="">
      <xdr:nvSpPr>
        <xdr:cNvPr id="67" name="フローチャート: 判断 66">
          <a:extLst>
            <a:ext uri="{FF2B5EF4-FFF2-40B4-BE49-F238E27FC236}">
              <a16:creationId xmlns:a16="http://schemas.microsoft.com/office/drawing/2014/main" id="{293B931E-48C1-48B5-B201-4A8A518609B5}"/>
            </a:ext>
          </a:extLst>
        </xdr:cNvPr>
        <xdr:cNvSpPr/>
      </xdr:nvSpPr>
      <xdr:spPr>
        <a:xfrm>
          <a:off x="107950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4FB6585-457C-4848-9A03-A0FE60E59B9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FAFFB14-24B3-4A3C-A1DC-746AA722F5A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E082296-A5D9-4FFB-9D87-FBFAC2C719E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E282D72-4E7C-44D9-B414-E80A9C9F958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52BE3AA-926B-4E96-9CD8-A93C432E5CB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149225</xdr:rowOff>
    </xdr:from>
    <xdr:to>
      <xdr:col>24</xdr:col>
      <xdr:colOff>114300</xdr:colOff>
      <xdr:row>42</xdr:row>
      <xdr:rowOff>79375</xdr:rowOff>
    </xdr:to>
    <xdr:sp macro="" textlink="">
      <xdr:nvSpPr>
        <xdr:cNvPr id="73" name="楕円 72">
          <a:extLst>
            <a:ext uri="{FF2B5EF4-FFF2-40B4-BE49-F238E27FC236}">
              <a16:creationId xmlns:a16="http://schemas.microsoft.com/office/drawing/2014/main" id="{9CAAD86C-1808-4419-B32F-9F292907A709}"/>
            </a:ext>
          </a:extLst>
        </xdr:cNvPr>
        <xdr:cNvSpPr/>
      </xdr:nvSpPr>
      <xdr:spPr>
        <a:xfrm>
          <a:off x="4584700" y="717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64152</xdr:rowOff>
    </xdr:from>
    <xdr:ext cx="405111" cy="259045"/>
    <xdr:sp macro="" textlink="">
      <xdr:nvSpPr>
        <xdr:cNvPr id="74" name="【図書館】&#10;有形固定資産減価償却率該当値テキスト">
          <a:extLst>
            <a:ext uri="{FF2B5EF4-FFF2-40B4-BE49-F238E27FC236}">
              <a16:creationId xmlns:a16="http://schemas.microsoft.com/office/drawing/2014/main" id="{4AEF01AA-F12D-43AB-B64A-AD6F52561A17}"/>
            </a:ext>
          </a:extLst>
        </xdr:cNvPr>
        <xdr:cNvSpPr txBox="1"/>
      </xdr:nvSpPr>
      <xdr:spPr>
        <a:xfrm>
          <a:off x="4673600" y="7093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154940</xdr:rowOff>
    </xdr:from>
    <xdr:to>
      <xdr:col>20</xdr:col>
      <xdr:colOff>38100</xdr:colOff>
      <xdr:row>42</xdr:row>
      <xdr:rowOff>85090</xdr:rowOff>
    </xdr:to>
    <xdr:sp macro="" textlink="">
      <xdr:nvSpPr>
        <xdr:cNvPr id="75" name="楕円 74">
          <a:extLst>
            <a:ext uri="{FF2B5EF4-FFF2-40B4-BE49-F238E27FC236}">
              <a16:creationId xmlns:a16="http://schemas.microsoft.com/office/drawing/2014/main" id="{9B1F666D-9831-47BC-8AF4-CDC3FD70B5FA}"/>
            </a:ext>
          </a:extLst>
        </xdr:cNvPr>
        <xdr:cNvSpPr/>
      </xdr:nvSpPr>
      <xdr:spPr>
        <a:xfrm>
          <a:off x="3746500" y="718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28575</xdr:rowOff>
    </xdr:from>
    <xdr:to>
      <xdr:col>24</xdr:col>
      <xdr:colOff>63500</xdr:colOff>
      <xdr:row>42</xdr:row>
      <xdr:rowOff>34290</xdr:rowOff>
    </xdr:to>
    <xdr:cxnSp macro="">
      <xdr:nvCxnSpPr>
        <xdr:cNvPr id="76" name="直線コネクタ 75">
          <a:extLst>
            <a:ext uri="{FF2B5EF4-FFF2-40B4-BE49-F238E27FC236}">
              <a16:creationId xmlns:a16="http://schemas.microsoft.com/office/drawing/2014/main" id="{49363DAE-4FE3-4EB1-AE32-3C9D6681056D}"/>
            </a:ext>
          </a:extLst>
        </xdr:cNvPr>
        <xdr:cNvCxnSpPr/>
      </xdr:nvCxnSpPr>
      <xdr:spPr>
        <a:xfrm flipV="1">
          <a:off x="3797300" y="722947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154940</xdr:rowOff>
    </xdr:from>
    <xdr:to>
      <xdr:col>15</xdr:col>
      <xdr:colOff>101600</xdr:colOff>
      <xdr:row>42</xdr:row>
      <xdr:rowOff>85090</xdr:rowOff>
    </xdr:to>
    <xdr:sp macro="" textlink="">
      <xdr:nvSpPr>
        <xdr:cNvPr id="77" name="楕円 76">
          <a:extLst>
            <a:ext uri="{FF2B5EF4-FFF2-40B4-BE49-F238E27FC236}">
              <a16:creationId xmlns:a16="http://schemas.microsoft.com/office/drawing/2014/main" id="{9EB11BE3-12A5-4B16-88B6-976845FE1FF0}"/>
            </a:ext>
          </a:extLst>
        </xdr:cNvPr>
        <xdr:cNvSpPr/>
      </xdr:nvSpPr>
      <xdr:spPr>
        <a:xfrm>
          <a:off x="2857500" y="718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34290</xdr:rowOff>
    </xdr:from>
    <xdr:to>
      <xdr:col>19</xdr:col>
      <xdr:colOff>177800</xdr:colOff>
      <xdr:row>42</xdr:row>
      <xdr:rowOff>34290</xdr:rowOff>
    </xdr:to>
    <xdr:cxnSp macro="">
      <xdr:nvCxnSpPr>
        <xdr:cNvPr id="78" name="直線コネクタ 77">
          <a:extLst>
            <a:ext uri="{FF2B5EF4-FFF2-40B4-BE49-F238E27FC236}">
              <a16:creationId xmlns:a16="http://schemas.microsoft.com/office/drawing/2014/main" id="{FCEE247D-D685-4B63-AFB0-2F74CECDBE11}"/>
            </a:ext>
          </a:extLst>
        </xdr:cNvPr>
        <xdr:cNvCxnSpPr/>
      </xdr:nvCxnSpPr>
      <xdr:spPr>
        <a:xfrm>
          <a:off x="2908300" y="72351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154940</xdr:rowOff>
    </xdr:from>
    <xdr:to>
      <xdr:col>10</xdr:col>
      <xdr:colOff>165100</xdr:colOff>
      <xdr:row>42</xdr:row>
      <xdr:rowOff>85090</xdr:rowOff>
    </xdr:to>
    <xdr:sp macro="" textlink="">
      <xdr:nvSpPr>
        <xdr:cNvPr id="79" name="楕円 78">
          <a:extLst>
            <a:ext uri="{FF2B5EF4-FFF2-40B4-BE49-F238E27FC236}">
              <a16:creationId xmlns:a16="http://schemas.microsoft.com/office/drawing/2014/main" id="{D1B72423-7721-4A80-9952-7F993FF5EBC6}"/>
            </a:ext>
          </a:extLst>
        </xdr:cNvPr>
        <xdr:cNvSpPr/>
      </xdr:nvSpPr>
      <xdr:spPr>
        <a:xfrm>
          <a:off x="1968500" y="718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34290</xdr:rowOff>
    </xdr:from>
    <xdr:to>
      <xdr:col>15</xdr:col>
      <xdr:colOff>50800</xdr:colOff>
      <xdr:row>42</xdr:row>
      <xdr:rowOff>34290</xdr:rowOff>
    </xdr:to>
    <xdr:cxnSp macro="">
      <xdr:nvCxnSpPr>
        <xdr:cNvPr id="80" name="直線コネクタ 79">
          <a:extLst>
            <a:ext uri="{FF2B5EF4-FFF2-40B4-BE49-F238E27FC236}">
              <a16:creationId xmlns:a16="http://schemas.microsoft.com/office/drawing/2014/main" id="{BB75C5EA-34D8-47AD-B967-01826CA2D6F7}"/>
            </a:ext>
          </a:extLst>
        </xdr:cNvPr>
        <xdr:cNvCxnSpPr/>
      </xdr:nvCxnSpPr>
      <xdr:spPr>
        <a:xfrm>
          <a:off x="2019300" y="72351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114952</xdr:rowOff>
    </xdr:from>
    <xdr:ext cx="405111" cy="259045"/>
    <xdr:sp macro="" textlink="">
      <xdr:nvSpPr>
        <xdr:cNvPr id="81" name="n_1aveValue【図書館】&#10;有形固定資産減価償却率">
          <a:extLst>
            <a:ext uri="{FF2B5EF4-FFF2-40B4-BE49-F238E27FC236}">
              <a16:creationId xmlns:a16="http://schemas.microsoft.com/office/drawing/2014/main" id="{E9EB676A-E706-43BB-8CBD-39625088739F}"/>
            </a:ext>
          </a:extLst>
        </xdr:cNvPr>
        <xdr:cNvSpPr txBox="1"/>
      </xdr:nvSpPr>
      <xdr:spPr>
        <a:xfrm>
          <a:off x="3582044" y="594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84472</xdr:rowOff>
    </xdr:from>
    <xdr:ext cx="405111" cy="259045"/>
    <xdr:sp macro="" textlink="">
      <xdr:nvSpPr>
        <xdr:cNvPr id="82" name="n_2aveValue【図書館】&#10;有形固定資産減価償却率">
          <a:extLst>
            <a:ext uri="{FF2B5EF4-FFF2-40B4-BE49-F238E27FC236}">
              <a16:creationId xmlns:a16="http://schemas.microsoft.com/office/drawing/2014/main" id="{19CFFF3B-523E-4CDA-AD89-1BF0B108400B}"/>
            </a:ext>
          </a:extLst>
        </xdr:cNvPr>
        <xdr:cNvSpPr txBox="1"/>
      </xdr:nvSpPr>
      <xdr:spPr>
        <a:xfrm>
          <a:off x="27057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57802</xdr:rowOff>
    </xdr:from>
    <xdr:ext cx="405111" cy="259045"/>
    <xdr:sp macro="" textlink="">
      <xdr:nvSpPr>
        <xdr:cNvPr id="83" name="n_3aveValue【図書館】&#10;有形固定資産減価償却率">
          <a:extLst>
            <a:ext uri="{FF2B5EF4-FFF2-40B4-BE49-F238E27FC236}">
              <a16:creationId xmlns:a16="http://schemas.microsoft.com/office/drawing/2014/main" id="{C67DDE72-6FD6-40BF-84B6-C7599D561892}"/>
            </a:ext>
          </a:extLst>
        </xdr:cNvPr>
        <xdr:cNvSpPr txBox="1"/>
      </xdr:nvSpPr>
      <xdr:spPr>
        <a:xfrm>
          <a:off x="18167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168292</xdr:rowOff>
    </xdr:from>
    <xdr:ext cx="405111" cy="259045"/>
    <xdr:sp macro="" textlink="">
      <xdr:nvSpPr>
        <xdr:cNvPr id="84" name="n_4aveValue【図書館】&#10;有形固定資産減価償却率">
          <a:extLst>
            <a:ext uri="{FF2B5EF4-FFF2-40B4-BE49-F238E27FC236}">
              <a16:creationId xmlns:a16="http://schemas.microsoft.com/office/drawing/2014/main" id="{8F998B7A-F668-4C25-8D24-1BA25C5415D5}"/>
            </a:ext>
          </a:extLst>
        </xdr:cNvPr>
        <xdr:cNvSpPr txBox="1"/>
      </xdr:nvSpPr>
      <xdr:spPr>
        <a:xfrm>
          <a:off x="927744"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76217</xdr:rowOff>
    </xdr:from>
    <xdr:ext cx="405111" cy="259045"/>
    <xdr:sp macro="" textlink="">
      <xdr:nvSpPr>
        <xdr:cNvPr id="85" name="n_1mainValue【図書館】&#10;有形固定資産減価償却率">
          <a:extLst>
            <a:ext uri="{FF2B5EF4-FFF2-40B4-BE49-F238E27FC236}">
              <a16:creationId xmlns:a16="http://schemas.microsoft.com/office/drawing/2014/main" id="{F82A061A-715C-4F10-A1AF-8499BB799645}"/>
            </a:ext>
          </a:extLst>
        </xdr:cNvPr>
        <xdr:cNvSpPr txBox="1"/>
      </xdr:nvSpPr>
      <xdr:spPr>
        <a:xfrm>
          <a:off x="3582044" y="727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76217</xdr:rowOff>
    </xdr:from>
    <xdr:ext cx="405111" cy="259045"/>
    <xdr:sp macro="" textlink="">
      <xdr:nvSpPr>
        <xdr:cNvPr id="86" name="n_2mainValue【図書館】&#10;有形固定資産減価償却率">
          <a:extLst>
            <a:ext uri="{FF2B5EF4-FFF2-40B4-BE49-F238E27FC236}">
              <a16:creationId xmlns:a16="http://schemas.microsoft.com/office/drawing/2014/main" id="{3A29F433-0205-4B08-BEBF-FBD99D9A7BE4}"/>
            </a:ext>
          </a:extLst>
        </xdr:cNvPr>
        <xdr:cNvSpPr txBox="1"/>
      </xdr:nvSpPr>
      <xdr:spPr>
        <a:xfrm>
          <a:off x="2705744" y="727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76217</xdr:rowOff>
    </xdr:from>
    <xdr:ext cx="405111" cy="259045"/>
    <xdr:sp macro="" textlink="">
      <xdr:nvSpPr>
        <xdr:cNvPr id="87" name="n_3mainValue【図書館】&#10;有形固定資産減価償却率">
          <a:extLst>
            <a:ext uri="{FF2B5EF4-FFF2-40B4-BE49-F238E27FC236}">
              <a16:creationId xmlns:a16="http://schemas.microsoft.com/office/drawing/2014/main" id="{105E5378-73EF-478F-82A3-176779328785}"/>
            </a:ext>
          </a:extLst>
        </xdr:cNvPr>
        <xdr:cNvSpPr txBox="1"/>
      </xdr:nvSpPr>
      <xdr:spPr>
        <a:xfrm>
          <a:off x="1816744" y="727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6037B1AA-D7CA-411A-8F66-4F491E131BA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AACE0883-B474-4AA6-A2FA-E226F87B0D5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E9971F5A-3FBA-40CF-A17A-0F2D062B012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326ED4A3-CEDD-4292-A8E0-E09B6525E63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B294A10B-9DDB-4905-A7FE-2DD7C351BB6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4807C593-42AD-461C-9224-A5366EA1018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E23AAAC8-DB05-4537-AA54-28518CFC645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A50EDAB2-9B1A-40A5-8301-83C2D35415E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6" name="テキスト ボックス 95">
          <a:extLst>
            <a:ext uri="{FF2B5EF4-FFF2-40B4-BE49-F238E27FC236}">
              <a16:creationId xmlns:a16="http://schemas.microsoft.com/office/drawing/2014/main" id="{ADF53932-681A-4F4D-9D5A-1B53DF0FFE9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81FC2BCD-4379-4F8B-89A1-F599223355A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a:extLst>
            <a:ext uri="{FF2B5EF4-FFF2-40B4-BE49-F238E27FC236}">
              <a16:creationId xmlns:a16="http://schemas.microsoft.com/office/drawing/2014/main" id="{3690C491-0EB0-47D5-9F7A-61A726D9CF5E}"/>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a:extLst>
            <a:ext uri="{FF2B5EF4-FFF2-40B4-BE49-F238E27FC236}">
              <a16:creationId xmlns:a16="http://schemas.microsoft.com/office/drawing/2014/main" id="{D89748BA-FBAD-4709-BD44-37B172D7EB07}"/>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a:extLst>
            <a:ext uri="{FF2B5EF4-FFF2-40B4-BE49-F238E27FC236}">
              <a16:creationId xmlns:a16="http://schemas.microsoft.com/office/drawing/2014/main" id="{9E3544C8-4E87-4069-9A12-1FCE0FD7352B}"/>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1" name="テキスト ボックス 100">
          <a:extLst>
            <a:ext uri="{FF2B5EF4-FFF2-40B4-BE49-F238E27FC236}">
              <a16:creationId xmlns:a16="http://schemas.microsoft.com/office/drawing/2014/main" id="{1B1DFD5E-9F31-4E2A-8C16-8B097D1CC1C2}"/>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a:extLst>
            <a:ext uri="{FF2B5EF4-FFF2-40B4-BE49-F238E27FC236}">
              <a16:creationId xmlns:a16="http://schemas.microsoft.com/office/drawing/2014/main" id="{A9367C5E-2BEA-49B3-A1B8-A0BB43C9EBD7}"/>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3" name="テキスト ボックス 102">
          <a:extLst>
            <a:ext uri="{FF2B5EF4-FFF2-40B4-BE49-F238E27FC236}">
              <a16:creationId xmlns:a16="http://schemas.microsoft.com/office/drawing/2014/main" id="{E26A1B62-9E3E-45B4-AA38-33D617886698}"/>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a:extLst>
            <a:ext uri="{FF2B5EF4-FFF2-40B4-BE49-F238E27FC236}">
              <a16:creationId xmlns:a16="http://schemas.microsoft.com/office/drawing/2014/main" id="{FBAE0D92-57C8-4787-AE26-7FE3AC8F9A8F}"/>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5" name="テキスト ボックス 104">
          <a:extLst>
            <a:ext uri="{FF2B5EF4-FFF2-40B4-BE49-F238E27FC236}">
              <a16:creationId xmlns:a16="http://schemas.microsoft.com/office/drawing/2014/main" id="{06CDC563-DE99-47DF-9E3B-391824254357}"/>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767CFFB8-6AB7-4C40-A5CF-88005701626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id="{2B32823D-BAFA-4372-8C47-26D96840E07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id="{2DCE97E2-FCDE-4FA8-AC4E-D43F10CF4F4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09" name="直線コネクタ 108">
          <a:extLst>
            <a:ext uri="{FF2B5EF4-FFF2-40B4-BE49-F238E27FC236}">
              <a16:creationId xmlns:a16="http://schemas.microsoft.com/office/drawing/2014/main" id="{AFAA8B55-D628-4492-8D15-32CDE765EC92}"/>
            </a:ext>
          </a:extLst>
        </xdr:cNvPr>
        <xdr:cNvCxnSpPr/>
      </xdr:nvCxnSpPr>
      <xdr:spPr>
        <a:xfrm flipV="1">
          <a:off x="10476865"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0" name="【図書館】&#10;一人当たり面積最小値テキスト">
          <a:extLst>
            <a:ext uri="{FF2B5EF4-FFF2-40B4-BE49-F238E27FC236}">
              <a16:creationId xmlns:a16="http://schemas.microsoft.com/office/drawing/2014/main" id="{ECF48582-42D0-44FB-A883-165F5C6F05D0}"/>
            </a:ext>
          </a:extLst>
        </xdr:cNvPr>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1" name="直線コネクタ 110">
          <a:extLst>
            <a:ext uri="{FF2B5EF4-FFF2-40B4-BE49-F238E27FC236}">
              <a16:creationId xmlns:a16="http://schemas.microsoft.com/office/drawing/2014/main" id="{738E74C5-6920-426C-A682-364C5AECD3EB}"/>
            </a:ext>
          </a:extLst>
        </xdr:cNvPr>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2" name="【図書館】&#10;一人当たり面積最大値テキスト">
          <a:extLst>
            <a:ext uri="{FF2B5EF4-FFF2-40B4-BE49-F238E27FC236}">
              <a16:creationId xmlns:a16="http://schemas.microsoft.com/office/drawing/2014/main" id="{BE26748E-59E6-41FF-85DD-EB8F60E921A5}"/>
            </a:ext>
          </a:extLst>
        </xdr:cNvPr>
        <xdr:cNvSpPr txBox="1"/>
      </xdr:nvSpPr>
      <xdr:spPr>
        <a:xfrm>
          <a:off x="10515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3" name="直線コネクタ 112">
          <a:extLst>
            <a:ext uri="{FF2B5EF4-FFF2-40B4-BE49-F238E27FC236}">
              <a16:creationId xmlns:a16="http://schemas.microsoft.com/office/drawing/2014/main" id="{B0985B60-C2D6-4715-B4AB-8EB5F34AB49E}"/>
            </a:ext>
          </a:extLst>
        </xdr:cNvPr>
        <xdr:cNvCxnSpPr/>
      </xdr:nvCxnSpPr>
      <xdr:spPr>
        <a:xfrm>
          <a:off x="10388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25417</xdr:rowOff>
    </xdr:from>
    <xdr:ext cx="469744" cy="259045"/>
    <xdr:sp macro="" textlink="">
      <xdr:nvSpPr>
        <xdr:cNvPr id="114" name="【図書館】&#10;一人当たり面積平均値テキスト">
          <a:extLst>
            <a:ext uri="{FF2B5EF4-FFF2-40B4-BE49-F238E27FC236}">
              <a16:creationId xmlns:a16="http://schemas.microsoft.com/office/drawing/2014/main" id="{8DE7A049-E623-4EAD-8191-4B6A7E75E887}"/>
            </a:ext>
          </a:extLst>
        </xdr:cNvPr>
        <xdr:cNvSpPr txBox="1"/>
      </xdr:nvSpPr>
      <xdr:spPr>
        <a:xfrm>
          <a:off x="10515600" y="6369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5" name="フローチャート: 判断 114">
          <a:extLst>
            <a:ext uri="{FF2B5EF4-FFF2-40B4-BE49-F238E27FC236}">
              <a16:creationId xmlns:a16="http://schemas.microsoft.com/office/drawing/2014/main" id="{98F5D71C-972F-4440-A4F4-898DBAAB4289}"/>
            </a:ext>
          </a:extLst>
        </xdr:cNvPr>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6" name="フローチャート: 判断 115">
          <a:extLst>
            <a:ext uri="{FF2B5EF4-FFF2-40B4-BE49-F238E27FC236}">
              <a16:creationId xmlns:a16="http://schemas.microsoft.com/office/drawing/2014/main" id="{DFC5F7B9-EC78-4965-8FDA-43D413D63F26}"/>
            </a:ext>
          </a:extLst>
        </xdr:cNvPr>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17" name="フローチャート: 判断 116">
          <a:extLst>
            <a:ext uri="{FF2B5EF4-FFF2-40B4-BE49-F238E27FC236}">
              <a16:creationId xmlns:a16="http://schemas.microsoft.com/office/drawing/2014/main" id="{412F52F8-C18F-4CBC-9613-C9B22C48BE45}"/>
            </a:ext>
          </a:extLst>
        </xdr:cNvPr>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25400</xdr:rowOff>
    </xdr:from>
    <xdr:to>
      <xdr:col>41</xdr:col>
      <xdr:colOff>101600</xdr:colOff>
      <xdr:row>38</xdr:row>
      <xdr:rowOff>127000</xdr:rowOff>
    </xdr:to>
    <xdr:sp macro="" textlink="">
      <xdr:nvSpPr>
        <xdr:cNvPr id="118" name="フローチャート: 判断 117">
          <a:extLst>
            <a:ext uri="{FF2B5EF4-FFF2-40B4-BE49-F238E27FC236}">
              <a16:creationId xmlns:a16="http://schemas.microsoft.com/office/drawing/2014/main" id="{DC25F3C3-6CA0-40CB-8197-0A832CBECC54}"/>
            </a:ext>
          </a:extLst>
        </xdr:cNvPr>
        <xdr:cNvSpPr/>
      </xdr:nvSpPr>
      <xdr:spPr>
        <a:xfrm>
          <a:off x="781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2540</xdr:rowOff>
    </xdr:from>
    <xdr:to>
      <xdr:col>36</xdr:col>
      <xdr:colOff>165100</xdr:colOff>
      <xdr:row>38</xdr:row>
      <xdr:rowOff>104140</xdr:rowOff>
    </xdr:to>
    <xdr:sp macro="" textlink="">
      <xdr:nvSpPr>
        <xdr:cNvPr id="119" name="フローチャート: 判断 118">
          <a:extLst>
            <a:ext uri="{FF2B5EF4-FFF2-40B4-BE49-F238E27FC236}">
              <a16:creationId xmlns:a16="http://schemas.microsoft.com/office/drawing/2014/main" id="{6C99A115-6E14-4357-AA67-CD928FD0D26B}"/>
            </a:ext>
          </a:extLst>
        </xdr:cNvPr>
        <xdr:cNvSpPr/>
      </xdr:nvSpPr>
      <xdr:spPr>
        <a:xfrm>
          <a:off x="6921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C8D0F8F8-1089-4D99-9FE3-4F5EA7D9637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904E7B89-F85E-480F-A04A-50CD85A2501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91498286-40CE-43FC-B15B-95045E65D9E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B67C4D08-A65E-40A8-8E31-BE9D46C5734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CEE578E5-B69B-444C-AFD1-1E16BBB3F45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25400</xdr:rowOff>
    </xdr:from>
    <xdr:to>
      <xdr:col>55</xdr:col>
      <xdr:colOff>50800</xdr:colOff>
      <xdr:row>40</xdr:row>
      <xdr:rowOff>127000</xdr:rowOff>
    </xdr:to>
    <xdr:sp macro="" textlink="">
      <xdr:nvSpPr>
        <xdr:cNvPr id="125" name="楕円 124">
          <a:extLst>
            <a:ext uri="{FF2B5EF4-FFF2-40B4-BE49-F238E27FC236}">
              <a16:creationId xmlns:a16="http://schemas.microsoft.com/office/drawing/2014/main" id="{B59B2CE4-642E-498A-B2EF-155CB941465B}"/>
            </a:ext>
          </a:extLst>
        </xdr:cNvPr>
        <xdr:cNvSpPr/>
      </xdr:nvSpPr>
      <xdr:spPr>
        <a:xfrm>
          <a:off x="10426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111777</xdr:rowOff>
    </xdr:from>
    <xdr:ext cx="469744" cy="259045"/>
    <xdr:sp macro="" textlink="">
      <xdr:nvSpPr>
        <xdr:cNvPr id="126" name="【図書館】&#10;一人当たり面積該当値テキスト">
          <a:extLst>
            <a:ext uri="{FF2B5EF4-FFF2-40B4-BE49-F238E27FC236}">
              <a16:creationId xmlns:a16="http://schemas.microsoft.com/office/drawing/2014/main" id="{D0EEAC59-F943-46D8-97D6-F153A715A0F8}"/>
            </a:ext>
          </a:extLst>
        </xdr:cNvPr>
        <xdr:cNvSpPr txBox="1"/>
      </xdr:nvSpPr>
      <xdr:spPr>
        <a:xfrm>
          <a:off x="10515600"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25400</xdr:rowOff>
    </xdr:from>
    <xdr:to>
      <xdr:col>50</xdr:col>
      <xdr:colOff>165100</xdr:colOff>
      <xdr:row>40</xdr:row>
      <xdr:rowOff>127000</xdr:rowOff>
    </xdr:to>
    <xdr:sp macro="" textlink="">
      <xdr:nvSpPr>
        <xdr:cNvPr id="127" name="楕円 126">
          <a:extLst>
            <a:ext uri="{FF2B5EF4-FFF2-40B4-BE49-F238E27FC236}">
              <a16:creationId xmlns:a16="http://schemas.microsoft.com/office/drawing/2014/main" id="{2873FC36-0C5A-45C1-9051-312CCA2A5935}"/>
            </a:ext>
          </a:extLst>
        </xdr:cNvPr>
        <xdr:cNvSpPr/>
      </xdr:nvSpPr>
      <xdr:spPr>
        <a:xfrm>
          <a:off x="9588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76200</xdr:rowOff>
    </xdr:from>
    <xdr:to>
      <xdr:col>55</xdr:col>
      <xdr:colOff>0</xdr:colOff>
      <xdr:row>40</xdr:row>
      <xdr:rowOff>76200</xdr:rowOff>
    </xdr:to>
    <xdr:cxnSp macro="">
      <xdr:nvCxnSpPr>
        <xdr:cNvPr id="128" name="直線コネクタ 127">
          <a:extLst>
            <a:ext uri="{FF2B5EF4-FFF2-40B4-BE49-F238E27FC236}">
              <a16:creationId xmlns:a16="http://schemas.microsoft.com/office/drawing/2014/main" id="{689EFD25-BB87-4435-825D-16877C3BC2B2}"/>
            </a:ext>
          </a:extLst>
        </xdr:cNvPr>
        <xdr:cNvCxnSpPr/>
      </xdr:nvCxnSpPr>
      <xdr:spPr>
        <a:xfrm>
          <a:off x="9639300" y="693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29" name="楕円 128">
          <a:extLst>
            <a:ext uri="{FF2B5EF4-FFF2-40B4-BE49-F238E27FC236}">
              <a16:creationId xmlns:a16="http://schemas.microsoft.com/office/drawing/2014/main" id="{C3D01CF7-7707-4240-84D8-FEDD2EB24711}"/>
            </a:ext>
          </a:extLst>
        </xdr:cNvPr>
        <xdr:cNvSpPr/>
      </xdr:nvSpPr>
      <xdr:spPr>
        <a:xfrm>
          <a:off x="8699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76200</xdr:rowOff>
    </xdr:from>
    <xdr:to>
      <xdr:col>50</xdr:col>
      <xdr:colOff>114300</xdr:colOff>
      <xdr:row>40</xdr:row>
      <xdr:rowOff>76200</xdr:rowOff>
    </xdr:to>
    <xdr:cxnSp macro="">
      <xdr:nvCxnSpPr>
        <xdr:cNvPr id="130" name="直線コネクタ 129">
          <a:extLst>
            <a:ext uri="{FF2B5EF4-FFF2-40B4-BE49-F238E27FC236}">
              <a16:creationId xmlns:a16="http://schemas.microsoft.com/office/drawing/2014/main" id="{16F47883-59E0-473C-90A9-017F92EA39C3}"/>
            </a:ext>
          </a:extLst>
        </xdr:cNvPr>
        <xdr:cNvCxnSpPr/>
      </xdr:nvCxnSpPr>
      <xdr:spPr>
        <a:xfrm>
          <a:off x="8750300" y="693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25400</xdr:rowOff>
    </xdr:from>
    <xdr:to>
      <xdr:col>41</xdr:col>
      <xdr:colOff>101600</xdr:colOff>
      <xdr:row>40</xdr:row>
      <xdr:rowOff>127000</xdr:rowOff>
    </xdr:to>
    <xdr:sp macro="" textlink="">
      <xdr:nvSpPr>
        <xdr:cNvPr id="131" name="楕円 130">
          <a:extLst>
            <a:ext uri="{FF2B5EF4-FFF2-40B4-BE49-F238E27FC236}">
              <a16:creationId xmlns:a16="http://schemas.microsoft.com/office/drawing/2014/main" id="{06E78F59-83A8-4B1F-BA7F-D7AFDD096C21}"/>
            </a:ext>
          </a:extLst>
        </xdr:cNvPr>
        <xdr:cNvSpPr/>
      </xdr:nvSpPr>
      <xdr:spPr>
        <a:xfrm>
          <a:off x="7810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76200</xdr:rowOff>
    </xdr:from>
    <xdr:to>
      <xdr:col>45</xdr:col>
      <xdr:colOff>177800</xdr:colOff>
      <xdr:row>40</xdr:row>
      <xdr:rowOff>76200</xdr:rowOff>
    </xdr:to>
    <xdr:cxnSp macro="">
      <xdr:nvCxnSpPr>
        <xdr:cNvPr id="132" name="直線コネクタ 131">
          <a:extLst>
            <a:ext uri="{FF2B5EF4-FFF2-40B4-BE49-F238E27FC236}">
              <a16:creationId xmlns:a16="http://schemas.microsoft.com/office/drawing/2014/main" id="{A5BE2E90-9A11-443C-B0A6-CC9031AA01A5}"/>
            </a:ext>
          </a:extLst>
        </xdr:cNvPr>
        <xdr:cNvCxnSpPr/>
      </xdr:nvCxnSpPr>
      <xdr:spPr>
        <a:xfrm>
          <a:off x="7861300" y="693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120667</xdr:rowOff>
    </xdr:from>
    <xdr:ext cx="469744" cy="259045"/>
    <xdr:sp macro="" textlink="">
      <xdr:nvSpPr>
        <xdr:cNvPr id="133" name="n_1aveValue【図書館】&#10;一人当たり面積">
          <a:extLst>
            <a:ext uri="{FF2B5EF4-FFF2-40B4-BE49-F238E27FC236}">
              <a16:creationId xmlns:a16="http://schemas.microsoft.com/office/drawing/2014/main" id="{B5DD4CC7-8752-41A3-9661-F1EFB1B9F679}"/>
            </a:ext>
          </a:extLst>
        </xdr:cNvPr>
        <xdr:cNvSpPr txBox="1"/>
      </xdr:nvSpPr>
      <xdr:spPr>
        <a:xfrm>
          <a:off x="9391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34" name="n_2aveValue【図書館】&#10;一人当たり面積">
          <a:extLst>
            <a:ext uri="{FF2B5EF4-FFF2-40B4-BE49-F238E27FC236}">
              <a16:creationId xmlns:a16="http://schemas.microsoft.com/office/drawing/2014/main" id="{8521A1DB-650F-4A75-AD41-A89738B212D3}"/>
            </a:ext>
          </a:extLst>
        </xdr:cNvPr>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143527</xdr:rowOff>
    </xdr:from>
    <xdr:ext cx="469744" cy="259045"/>
    <xdr:sp macro="" textlink="">
      <xdr:nvSpPr>
        <xdr:cNvPr id="135" name="n_3aveValue【図書館】&#10;一人当たり面積">
          <a:extLst>
            <a:ext uri="{FF2B5EF4-FFF2-40B4-BE49-F238E27FC236}">
              <a16:creationId xmlns:a16="http://schemas.microsoft.com/office/drawing/2014/main" id="{30498107-A365-4401-A6B4-0DAEE678DEE2}"/>
            </a:ext>
          </a:extLst>
        </xdr:cNvPr>
        <xdr:cNvSpPr txBox="1"/>
      </xdr:nvSpPr>
      <xdr:spPr>
        <a:xfrm>
          <a:off x="7626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120667</xdr:rowOff>
    </xdr:from>
    <xdr:ext cx="469744" cy="259045"/>
    <xdr:sp macro="" textlink="">
      <xdr:nvSpPr>
        <xdr:cNvPr id="136" name="n_4aveValue【図書館】&#10;一人当たり面積">
          <a:extLst>
            <a:ext uri="{FF2B5EF4-FFF2-40B4-BE49-F238E27FC236}">
              <a16:creationId xmlns:a16="http://schemas.microsoft.com/office/drawing/2014/main" id="{20BE26F7-9E4F-4EDB-B4BE-06A23BA9D78A}"/>
            </a:ext>
          </a:extLst>
        </xdr:cNvPr>
        <xdr:cNvSpPr txBox="1"/>
      </xdr:nvSpPr>
      <xdr:spPr>
        <a:xfrm>
          <a:off x="6737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118127</xdr:rowOff>
    </xdr:from>
    <xdr:ext cx="469744" cy="259045"/>
    <xdr:sp macro="" textlink="">
      <xdr:nvSpPr>
        <xdr:cNvPr id="137" name="n_1mainValue【図書館】&#10;一人当たり面積">
          <a:extLst>
            <a:ext uri="{FF2B5EF4-FFF2-40B4-BE49-F238E27FC236}">
              <a16:creationId xmlns:a16="http://schemas.microsoft.com/office/drawing/2014/main" id="{AC716370-0AB2-400B-BF43-57A44348140C}"/>
            </a:ext>
          </a:extLst>
        </xdr:cNvPr>
        <xdr:cNvSpPr txBox="1"/>
      </xdr:nvSpPr>
      <xdr:spPr>
        <a:xfrm>
          <a:off x="9391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118127</xdr:rowOff>
    </xdr:from>
    <xdr:ext cx="469744" cy="259045"/>
    <xdr:sp macro="" textlink="">
      <xdr:nvSpPr>
        <xdr:cNvPr id="138" name="n_2mainValue【図書館】&#10;一人当たり面積">
          <a:extLst>
            <a:ext uri="{FF2B5EF4-FFF2-40B4-BE49-F238E27FC236}">
              <a16:creationId xmlns:a16="http://schemas.microsoft.com/office/drawing/2014/main" id="{A010BE7A-5367-4261-9000-4F1C238E968E}"/>
            </a:ext>
          </a:extLst>
        </xdr:cNvPr>
        <xdr:cNvSpPr txBox="1"/>
      </xdr:nvSpPr>
      <xdr:spPr>
        <a:xfrm>
          <a:off x="8515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118127</xdr:rowOff>
    </xdr:from>
    <xdr:ext cx="469744" cy="259045"/>
    <xdr:sp macro="" textlink="">
      <xdr:nvSpPr>
        <xdr:cNvPr id="139" name="n_3mainValue【図書館】&#10;一人当たり面積">
          <a:extLst>
            <a:ext uri="{FF2B5EF4-FFF2-40B4-BE49-F238E27FC236}">
              <a16:creationId xmlns:a16="http://schemas.microsoft.com/office/drawing/2014/main" id="{0656352A-E0B1-41FD-9B2F-02E7D229A294}"/>
            </a:ext>
          </a:extLst>
        </xdr:cNvPr>
        <xdr:cNvSpPr txBox="1"/>
      </xdr:nvSpPr>
      <xdr:spPr>
        <a:xfrm>
          <a:off x="7626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83517FA5-58E3-4102-A067-2566D83715C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12119F3B-19C0-4308-8951-9B133B17E99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C3E6BD2E-C4BA-43DD-A8E9-1E5E7AD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80E1E69B-AD97-47DB-A89C-BA273E71E25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74AED71A-76BE-453A-B8AB-225A526A3D9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8648C75B-24DF-4994-8B7E-193E53AB39A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DF76297D-D2BE-4A5D-A8A6-CD9D25E5300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76EBFF63-FC28-45B2-BC1E-16B1F8F303E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134468B9-D1ED-4A3D-9BFA-D88EDC5B241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370A432D-B667-46CF-BCDF-8441542DF1B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a:extLst>
            <a:ext uri="{FF2B5EF4-FFF2-40B4-BE49-F238E27FC236}">
              <a16:creationId xmlns:a16="http://schemas.microsoft.com/office/drawing/2014/main" id="{813F4B2B-2A20-4A84-BE37-03F3B87543D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a:extLst>
            <a:ext uri="{FF2B5EF4-FFF2-40B4-BE49-F238E27FC236}">
              <a16:creationId xmlns:a16="http://schemas.microsoft.com/office/drawing/2014/main" id="{69D22BFB-8160-4E50-A606-520DAAE14479}"/>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2" name="テキスト ボックス 151">
          <a:extLst>
            <a:ext uri="{FF2B5EF4-FFF2-40B4-BE49-F238E27FC236}">
              <a16:creationId xmlns:a16="http://schemas.microsoft.com/office/drawing/2014/main" id="{B55D2C42-C733-44F5-B146-2B21D6F61D6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a:extLst>
            <a:ext uri="{FF2B5EF4-FFF2-40B4-BE49-F238E27FC236}">
              <a16:creationId xmlns:a16="http://schemas.microsoft.com/office/drawing/2014/main" id="{B70C0C31-7668-4EC0-BE45-C12276C80B27}"/>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a:extLst>
            <a:ext uri="{FF2B5EF4-FFF2-40B4-BE49-F238E27FC236}">
              <a16:creationId xmlns:a16="http://schemas.microsoft.com/office/drawing/2014/main" id="{3D787859-B778-49B6-B378-AAEC546BB478}"/>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a:extLst>
            <a:ext uri="{FF2B5EF4-FFF2-40B4-BE49-F238E27FC236}">
              <a16:creationId xmlns:a16="http://schemas.microsoft.com/office/drawing/2014/main" id="{AE4FB782-A78D-4A1B-B524-342F81D62641}"/>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a:extLst>
            <a:ext uri="{FF2B5EF4-FFF2-40B4-BE49-F238E27FC236}">
              <a16:creationId xmlns:a16="http://schemas.microsoft.com/office/drawing/2014/main" id="{AC8BFD55-4A70-4C39-811C-5E071587D567}"/>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a:extLst>
            <a:ext uri="{FF2B5EF4-FFF2-40B4-BE49-F238E27FC236}">
              <a16:creationId xmlns:a16="http://schemas.microsoft.com/office/drawing/2014/main" id="{D3452E39-BCDB-4D7C-865A-0DE98DE8DB8A}"/>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a:extLst>
            <a:ext uri="{FF2B5EF4-FFF2-40B4-BE49-F238E27FC236}">
              <a16:creationId xmlns:a16="http://schemas.microsoft.com/office/drawing/2014/main" id="{7F07C307-66C0-4486-9A14-2BF250E4BB04}"/>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a:extLst>
            <a:ext uri="{FF2B5EF4-FFF2-40B4-BE49-F238E27FC236}">
              <a16:creationId xmlns:a16="http://schemas.microsoft.com/office/drawing/2014/main" id="{FA2185D2-6994-40E9-83D9-D0E38BE178F4}"/>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0" name="テキスト ボックス 159">
          <a:extLst>
            <a:ext uri="{FF2B5EF4-FFF2-40B4-BE49-F238E27FC236}">
              <a16:creationId xmlns:a16="http://schemas.microsoft.com/office/drawing/2014/main" id="{3DABA84F-BC19-416E-A063-262394A54CD2}"/>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a:extLst>
            <a:ext uri="{FF2B5EF4-FFF2-40B4-BE49-F238E27FC236}">
              <a16:creationId xmlns:a16="http://schemas.microsoft.com/office/drawing/2014/main" id="{C3AAAC03-7B60-444C-8FFD-655DD1B3EC3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2" name="テキスト ボックス 161">
          <a:extLst>
            <a:ext uri="{FF2B5EF4-FFF2-40B4-BE49-F238E27FC236}">
              <a16:creationId xmlns:a16="http://schemas.microsoft.com/office/drawing/2014/main" id="{17F22499-3FBC-48CA-AD99-E3793316DC1E}"/>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体育館・プール】&#10;有形固定資産減価償却率グラフ枠">
          <a:extLst>
            <a:ext uri="{FF2B5EF4-FFF2-40B4-BE49-F238E27FC236}">
              <a16:creationId xmlns:a16="http://schemas.microsoft.com/office/drawing/2014/main" id="{3C7F5DC7-B99C-4B93-9698-F988C53DAF2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0</xdr:rowOff>
    </xdr:to>
    <xdr:cxnSp macro="">
      <xdr:nvCxnSpPr>
        <xdr:cNvPr id="164" name="直線コネクタ 163">
          <a:extLst>
            <a:ext uri="{FF2B5EF4-FFF2-40B4-BE49-F238E27FC236}">
              <a16:creationId xmlns:a16="http://schemas.microsoft.com/office/drawing/2014/main" id="{42C51815-7271-40D0-81C0-33C8302AA097}"/>
            </a:ext>
          </a:extLst>
        </xdr:cNvPr>
        <xdr:cNvCxnSpPr/>
      </xdr:nvCxnSpPr>
      <xdr:spPr>
        <a:xfrm flipV="1">
          <a:off x="4634865" y="965263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05111" cy="259045"/>
    <xdr:sp macro="" textlink="">
      <xdr:nvSpPr>
        <xdr:cNvPr id="165" name="【体育館・プール】&#10;有形固定資産減価償却率最小値テキスト">
          <a:extLst>
            <a:ext uri="{FF2B5EF4-FFF2-40B4-BE49-F238E27FC236}">
              <a16:creationId xmlns:a16="http://schemas.microsoft.com/office/drawing/2014/main" id="{547A8CED-02F8-453E-AF03-9701853F4849}"/>
            </a:ext>
          </a:extLst>
        </xdr:cNvPr>
        <xdr:cNvSpPr txBox="1"/>
      </xdr:nvSpPr>
      <xdr:spPr>
        <a:xfrm>
          <a:off x="4673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66" name="直線コネクタ 165">
          <a:extLst>
            <a:ext uri="{FF2B5EF4-FFF2-40B4-BE49-F238E27FC236}">
              <a16:creationId xmlns:a16="http://schemas.microsoft.com/office/drawing/2014/main" id="{F85C1BA4-CDA6-4982-B1C4-285F95ACDA9C}"/>
            </a:ext>
          </a:extLst>
        </xdr:cNvPr>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67" name="【体育館・プール】&#10;有形固定資産減価償却率最大値テキスト">
          <a:extLst>
            <a:ext uri="{FF2B5EF4-FFF2-40B4-BE49-F238E27FC236}">
              <a16:creationId xmlns:a16="http://schemas.microsoft.com/office/drawing/2014/main" id="{5D5C9170-EF7C-418C-A094-E01AB8B9C23B}"/>
            </a:ext>
          </a:extLst>
        </xdr:cNvPr>
        <xdr:cNvSpPr txBox="1"/>
      </xdr:nvSpPr>
      <xdr:spPr>
        <a:xfrm>
          <a:off x="4673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68" name="直線コネクタ 167">
          <a:extLst>
            <a:ext uri="{FF2B5EF4-FFF2-40B4-BE49-F238E27FC236}">
              <a16:creationId xmlns:a16="http://schemas.microsoft.com/office/drawing/2014/main" id="{EB2134BB-325F-45EE-8604-B87309CB1B26}"/>
            </a:ext>
          </a:extLst>
        </xdr:cNvPr>
        <xdr:cNvCxnSpPr/>
      </xdr:nvCxnSpPr>
      <xdr:spPr>
        <a:xfrm>
          <a:off x="4546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160037</xdr:rowOff>
    </xdr:from>
    <xdr:ext cx="405111" cy="259045"/>
    <xdr:sp macro="" textlink="">
      <xdr:nvSpPr>
        <xdr:cNvPr id="169" name="【体育館・プール】&#10;有形固定資産減価償却率平均値テキスト">
          <a:extLst>
            <a:ext uri="{FF2B5EF4-FFF2-40B4-BE49-F238E27FC236}">
              <a16:creationId xmlns:a16="http://schemas.microsoft.com/office/drawing/2014/main" id="{1656618D-D2CD-42C5-83E2-434E0E90DB41}"/>
            </a:ext>
          </a:extLst>
        </xdr:cNvPr>
        <xdr:cNvSpPr txBox="1"/>
      </xdr:nvSpPr>
      <xdr:spPr>
        <a:xfrm>
          <a:off x="4673600" y="10104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xdr:rowOff>
    </xdr:from>
    <xdr:to>
      <xdr:col>24</xdr:col>
      <xdr:colOff>114300</xdr:colOff>
      <xdr:row>59</xdr:row>
      <xdr:rowOff>111760</xdr:rowOff>
    </xdr:to>
    <xdr:sp macro="" textlink="">
      <xdr:nvSpPr>
        <xdr:cNvPr id="170" name="フローチャート: 判断 169">
          <a:extLst>
            <a:ext uri="{FF2B5EF4-FFF2-40B4-BE49-F238E27FC236}">
              <a16:creationId xmlns:a16="http://schemas.microsoft.com/office/drawing/2014/main" id="{9DE85300-1DD1-4E0F-AF7D-DA8301A40887}"/>
            </a:ext>
          </a:extLst>
        </xdr:cNvPr>
        <xdr:cNvSpPr/>
      </xdr:nvSpPr>
      <xdr:spPr>
        <a:xfrm>
          <a:off x="45847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156845</xdr:rowOff>
    </xdr:from>
    <xdr:to>
      <xdr:col>20</xdr:col>
      <xdr:colOff>38100</xdr:colOff>
      <xdr:row>59</xdr:row>
      <xdr:rowOff>86995</xdr:rowOff>
    </xdr:to>
    <xdr:sp macro="" textlink="">
      <xdr:nvSpPr>
        <xdr:cNvPr id="171" name="フローチャート: 判断 170">
          <a:extLst>
            <a:ext uri="{FF2B5EF4-FFF2-40B4-BE49-F238E27FC236}">
              <a16:creationId xmlns:a16="http://schemas.microsoft.com/office/drawing/2014/main" id="{D4B7368B-807C-478C-BF98-688290033F1B}"/>
            </a:ext>
          </a:extLst>
        </xdr:cNvPr>
        <xdr:cNvSpPr/>
      </xdr:nvSpPr>
      <xdr:spPr>
        <a:xfrm>
          <a:off x="3746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145415</xdr:rowOff>
    </xdr:from>
    <xdr:to>
      <xdr:col>15</xdr:col>
      <xdr:colOff>101600</xdr:colOff>
      <xdr:row>59</xdr:row>
      <xdr:rowOff>75565</xdr:rowOff>
    </xdr:to>
    <xdr:sp macro="" textlink="">
      <xdr:nvSpPr>
        <xdr:cNvPr id="172" name="フローチャート: 判断 171">
          <a:extLst>
            <a:ext uri="{FF2B5EF4-FFF2-40B4-BE49-F238E27FC236}">
              <a16:creationId xmlns:a16="http://schemas.microsoft.com/office/drawing/2014/main" id="{1D2EA69B-8325-40BA-8A32-6BDB5FBE803F}"/>
            </a:ext>
          </a:extLst>
        </xdr:cNvPr>
        <xdr:cNvSpPr/>
      </xdr:nvSpPr>
      <xdr:spPr>
        <a:xfrm>
          <a:off x="2857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139700</xdr:rowOff>
    </xdr:from>
    <xdr:to>
      <xdr:col>10</xdr:col>
      <xdr:colOff>165100</xdr:colOff>
      <xdr:row>59</xdr:row>
      <xdr:rowOff>69850</xdr:rowOff>
    </xdr:to>
    <xdr:sp macro="" textlink="">
      <xdr:nvSpPr>
        <xdr:cNvPr id="173" name="フローチャート: 判断 172">
          <a:extLst>
            <a:ext uri="{FF2B5EF4-FFF2-40B4-BE49-F238E27FC236}">
              <a16:creationId xmlns:a16="http://schemas.microsoft.com/office/drawing/2014/main" id="{EC914187-0762-4B51-AD56-F1E6FA6B8752}"/>
            </a:ext>
          </a:extLst>
        </xdr:cNvPr>
        <xdr:cNvSpPr/>
      </xdr:nvSpPr>
      <xdr:spPr>
        <a:xfrm>
          <a:off x="1968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93980</xdr:rowOff>
    </xdr:from>
    <xdr:to>
      <xdr:col>6</xdr:col>
      <xdr:colOff>38100</xdr:colOff>
      <xdr:row>60</xdr:row>
      <xdr:rowOff>24130</xdr:rowOff>
    </xdr:to>
    <xdr:sp macro="" textlink="">
      <xdr:nvSpPr>
        <xdr:cNvPr id="174" name="フローチャート: 判断 173">
          <a:extLst>
            <a:ext uri="{FF2B5EF4-FFF2-40B4-BE49-F238E27FC236}">
              <a16:creationId xmlns:a16="http://schemas.microsoft.com/office/drawing/2014/main" id="{88725DAC-D296-491B-B9FB-7A1435215B2F}"/>
            </a:ext>
          </a:extLst>
        </xdr:cNvPr>
        <xdr:cNvSpPr/>
      </xdr:nvSpPr>
      <xdr:spPr>
        <a:xfrm>
          <a:off x="1079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7BE11AAE-620C-4D97-941D-E82CDBAFDBF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EE6A63DB-16C9-489B-ACAD-E4A8524FF49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C3DCDA8B-ADCF-4A1B-91E6-F0A19CAA743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E08AB765-72D6-4FB8-A685-5270F63BE72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7D7B7B8B-8E5C-497B-ACE2-B1BF8E30C64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168275</xdr:rowOff>
    </xdr:from>
    <xdr:to>
      <xdr:col>24</xdr:col>
      <xdr:colOff>114300</xdr:colOff>
      <xdr:row>59</xdr:row>
      <xdr:rowOff>98425</xdr:rowOff>
    </xdr:to>
    <xdr:sp macro="" textlink="">
      <xdr:nvSpPr>
        <xdr:cNvPr id="180" name="楕円 179">
          <a:extLst>
            <a:ext uri="{FF2B5EF4-FFF2-40B4-BE49-F238E27FC236}">
              <a16:creationId xmlns:a16="http://schemas.microsoft.com/office/drawing/2014/main" id="{232E7AA4-2D12-4286-A5DB-836C14EE10A0}"/>
            </a:ext>
          </a:extLst>
        </xdr:cNvPr>
        <xdr:cNvSpPr/>
      </xdr:nvSpPr>
      <xdr:spPr>
        <a:xfrm>
          <a:off x="45847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19702</xdr:rowOff>
    </xdr:from>
    <xdr:ext cx="405111" cy="259045"/>
    <xdr:sp macro="" textlink="">
      <xdr:nvSpPr>
        <xdr:cNvPr id="181" name="【体育館・プール】&#10;有形固定資産減価償却率該当値テキスト">
          <a:extLst>
            <a:ext uri="{FF2B5EF4-FFF2-40B4-BE49-F238E27FC236}">
              <a16:creationId xmlns:a16="http://schemas.microsoft.com/office/drawing/2014/main" id="{90A1707C-2007-4AF4-B6A4-6EBDD10A3AAD}"/>
            </a:ext>
          </a:extLst>
        </xdr:cNvPr>
        <xdr:cNvSpPr txBox="1"/>
      </xdr:nvSpPr>
      <xdr:spPr>
        <a:xfrm>
          <a:off x="4673600"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158750</xdr:rowOff>
    </xdr:from>
    <xdr:to>
      <xdr:col>20</xdr:col>
      <xdr:colOff>38100</xdr:colOff>
      <xdr:row>59</xdr:row>
      <xdr:rowOff>88900</xdr:rowOff>
    </xdr:to>
    <xdr:sp macro="" textlink="">
      <xdr:nvSpPr>
        <xdr:cNvPr id="182" name="楕円 181">
          <a:extLst>
            <a:ext uri="{FF2B5EF4-FFF2-40B4-BE49-F238E27FC236}">
              <a16:creationId xmlns:a16="http://schemas.microsoft.com/office/drawing/2014/main" id="{0A804571-76B6-4EBC-A1B2-38727F30B2A3}"/>
            </a:ext>
          </a:extLst>
        </xdr:cNvPr>
        <xdr:cNvSpPr/>
      </xdr:nvSpPr>
      <xdr:spPr>
        <a:xfrm>
          <a:off x="37465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38100</xdr:rowOff>
    </xdr:from>
    <xdr:to>
      <xdr:col>24</xdr:col>
      <xdr:colOff>63500</xdr:colOff>
      <xdr:row>59</xdr:row>
      <xdr:rowOff>47625</xdr:rowOff>
    </xdr:to>
    <xdr:cxnSp macro="">
      <xdr:nvCxnSpPr>
        <xdr:cNvPr id="183" name="直線コネクタ 182">
          <a:extLst>
            <a:ext uri="{FF2B5EF4-FFF2-40B4-BE49-F238E27FC236}">
              <a16:creationId xmlns:a16="http://schemas.microsoft.com/office/drawing/2014/main" id="{065254D3-C5E4-4E45-B9D9-8A00E7529325}"/>
            </a:ext>
          </a:extLst>
        </xdr:cNvPr>
        <xdr:cNvCxnSpPr/>
      </xdr:nvCxnSpPr>
      <xdr:spPr>
        <a:xfrm>
          <a:off x="3797300" y="101536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135890</xdr:rowOff>
    </xdr:from>
    <xdr:to>
      <xdr:col>15</xdr:col>
      <xdr:colOff>101600</xdr:colOff>
      <xdr:row>59</xdr:row>
      <xdr:rowOff>66040</xdr:rowOff>
    </xdr:to>
    <xdr:sp macro="" textlink="">
      <xdr:nvSpPr>
        <xdr:cNvPr id="184" name="楕円 183">
          <a:extLst>
            <a:ext uri="{FF2B5EF4-FFF2-40B4-BE49-F238E27FC236}">
              <a16:creationId xmlns:a16="http://schemas.microsoft.com/office/drawing/2014/main" id="{A8F0114B-8AD9-4269-AC13-6820F5BB3FD7}"/>
            </a:ext>
          </a:extLst>
        </xdr:cNvPr>
        <xdr:cNvSpPr/>
      </xdr:nvSpPr>
      <xdr:spPr>
        <a:xfrm>
          <a:off x="2857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15240</xdr:rowOff>
    </xdr:from>
    <xdr:to>
      <xdr:col>19</xdr:col>
      <xdr:colOff>177800</xdr:colOff>
      <xdr:row>59</xdr:row>
      <xdr:rowOff>38100</xdr:rowOff>
    </xdr:to>
    <xdr:cxnSp macro="">
      <xdr:nvCxnSpPr>
        <xdr:cNvPr id="185" name="直線コネクタ 184">
          <a:extLst>
            <a:ext uri="{FF2B5EF4-FFF2-40B4-BE49-F238E27FC236}">
              <a16:creationId xmlns:a16="http://schemas.microsoft.com/office/drawing/2014/main" id="{F6C8408E-426F-4639-924A-FE3567C8D9BE}"/>
            </a:ext>
          </a:extLst>
        </xdr:cNvPr>
        <xdr:cNvCxnSpPr/>
      </xdr:nvCxnSpPr>
      <xdr:spPr>
        <a:xfrm>
          <a:off x="2908300" y="101307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4445</xdr:rowOff>
    </xdr:from>
    <xdr:to>
      <xdr:col>10</xdr:col>
      <xdr:colOff>165100</xdr:colOff>
      <xdr:row>58</xdr:row>
      <xdr:rowOff>106045</xdr:rowOff>
    </xdr:to>
    <xdr:sp macro="" textlink="">
      <xdr:nvSpPr>
        <xdr:cNvPr id="186" name="楕円 185">
          <a:extLst>
            <a:ext uri="{FF2B5EF4-FFF2-40B4-BE49-F238E27FC236}">
              <a16:creationId xmlns:a16="http://schemas.microsoft.com/office/drawing/2014/main" id="{89F9841F-8655-4FB4-A14E-B8EA5B082A09}"/>
            </a:ext>
          </a:extLst>
        </xdr:cNvPr>
        <xdr:cNvSpPr/>
      </xdr:nvSpPr>
      <xdr:spPr>
        <a:xfrm>
          <a:off x="1968500" y="994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55245</xdr:rowOff>
    </xdr:from>
    <xdr:to>
      <xdr:col>15</xdr:col>
      <xdr:colOff>50800</xdr:colOff>
      <xdr:row>59</xdr:row>
      <xdr:rowOff>15240</xdr:rowOff>
    </xdr:to>
    <xdr:cxnSp macro="">
      <xdr:nvCxnSpPr>
        <xdr:cNvPr id="187" name="直線コネクタ 186">
          <a:extLst>
            <a:ext uri="{FF2B5EF4-FFF2-40B4-BE49-F238E27FC236}">
              <a16:creationId xmlns:a16="http://schemas.microsoft.com/office/drawing/2014/main" id="{2E33C0B9-7847-42F5-8AC1-531750413149}"/>
            </a:ext>
          </a:extLst>
        </xdr:cNvPr>
        <xdr:cNvCxnSpPr/>
      </xdr:nvCxnSpPr>
      <xdr:spPr>
        <a:xfrm>
          <a:off x="2019300" y="9999345"/>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103522</xdr:rowOff>
    </xdr:from>
    <xdr:ext cx="405111" cy="259045"/>
    <xdr:sp macro="" textlink="">
      <xdr:nvSpPr>
        <xdr:cNvPr id="188" name="n_1aveValue【体育館・プール】&#10;有形固定資産減価償却率">
          <a:extLst>
            <a:ext uri="{FF2B5EF4-FFF2-40B4-BE49-F238E27FC236}">
              <a16:creationId xmlns:a16="http://schemas.microsoft.com/office/drawing/2014/main" id="{4A93CCC8-30F5-4404-A741-0C7AB80CEF63}"/>
            </a:ext>
          </a:extLst>
        </xdr:cNvPr>
        <xdr:cNvSpPr txBox="1"/>
      </xdr:nvSpPr>
      <xdr:spPr>
        <a:xfrm>
          <a:off x="3582044"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66692</xdr:rowOff>
    </xdr:from>
    <xdr:ext cx="405111" cy="259045"/>
    <xdr:sp macro="" textlink="">
      <xdr:nvSpPr>
        <xdr:cNvPr id="189" name="n_2aveValue【体育館・プール】&#10;有形固定資産減価償却率">
          <a:extLst>
            <a:ext uri="{FF2B5EF4-FFF2-40B4-BE49-F238E27FC236}">
              <a16:creationId xmlns:a16="http://schemas.microsoft.com/office/drawing/2014/main" id="{AD586773-FCDA-438F-BE14-47CBF3B688B1}"/>
            </a:ext>
          </a:extLst>
        </xdr:cNvPr>
        <xdr:cNvSpPr txBox="1"/>
      </xdr:nvSpPr>
      <xdr:spPr>
        <a:xfrm>
          <a:off x="270574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60977</xdr:rowOff>
    </xdr:from>
    <xdr:ext cx="405111" cy="259045"/>
    <xdr:sp macro="" textlink="">
      <xdr:nvSpPr>
        <xdr:cNvPr id="190" name="n_3aveValue【体育館・プール】&#10;有形固定資産減価償却率">
          <a:extLst>
            <a:ext uri="{FF2B5EF4-FFF2-40B4-BE49-F238E27FC236}">
              <a16:creationId xmlns:a16="http://schemas.microsoft.com/office/drawing/2014/main" id="{0B3CAAD9-EE8E-4CB0-AF7B-B6D7FAC95757}"/>
            </a:ext>
          </a:extLst>
        </xdr:cNvPr>
        <xdr:cNvSpPr txBox="1"/>
      </xdr:nvSpPr>
      <xdr:spPr>
        <a:xfrm>
          <a:off x="18167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40657</xdr:rowOff>
    </xdr:from>
    <xdr:ext cx="405111" cy="259045"/>
    <xdr:sp macro="" textlink="">
      <xdr:nvSpPr>
        <xdr:cNvPr id="191" name="n_4aveValue【体育館・プール】&#10;有形固定資産減価償却率">
          <a:extLst>
            <a:ext uri="{FF2B5EF4-FFF2-40B4-BE49-F238E27FC236}">
              <a16:creationId xmlns:a16="http://schemas.microsoft.com/office/drawing/2014/main" id="{112DC530-773C-46AB-B9BB-62EC7A4BFDEA}"/>
            </a:ext>
          </a:extLst>
        </xdr:cNvPr>
        <xdr:cNvSpPr txBox="1"/>
      </xdr:nvSpPr>
      <xdr:spPr>
        <a:xfrm>
          <a:off x="927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80027</xdr:rowOff>
    </xdr:from>
    <xdr:ext cx="405111" cy="259045"/>
    <xdr:sp macro="" textlink="">
      <xdr:nvSpPr>
        <xdr:cNvPr id="192" name="n_1mainValue【体育館・プール】&#10;有形固定資産減価償却率">
          <a:extLst>
            <a:ext uri="{FF2B5EF4-FFF2-40B4-BE49-F238E27FC236}">
              <a16:creationId xmlns:a16="http://schemas.microsoft.com/office/drawing/2014/main" id="{06CC1532-FCB8-40E9-9F1F-8A8CA074791F}"/>
            </a:ext>
          </a:extLst>
        </xdr:cNvPr>
        <xdr:cNvSpPr txBox="1"/>
      </xdr:nvSpPr>
      <xdr:spPr>
        <a:xfrm>
          <a:off x="3582044" y="1019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82567</xdr:rowOff>
    </xdr:from>
    <xdr:ext cx="405111" cy="259045"/>
    <xdr:sp macro="" textlink="">
      <xdr:nvSpPr>
        <xdr:cNvPr id="193" name="n_2mainValue【体育館・プール】&#10;有形固定資産減価償却率">
          <a:extLst>
            <a:ext uri="{FF2B5EF4-FFF2-40B4-BE49-F238E27FC236}">
              <a16:creationId xmlns:a16="http://schemas.microsoft.com/office/drawing/2014/main" id="{3BFCAE54-7692-4B96-8D0E-9D54C65C4964}"/>
            </a:ext>
          </a:extLst>
        </xdr:cNvPr>
        <xdr:cNvSpPr txBox="1"/>
      </xdr:nvSpPr>
      <xdr:spPr>
        <a:xfrm>
          <a:off x="2705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122572</xdr:rowOff>
    </xdr:from>
    <xdr:ext cx="405111" cy="259045"/>
    <xdr:sp macro="" textlink="">
      <xdr:nvSpPr>
        <xdr:cNvPr id="194" name="n_3mainValue【体育館・プール】&#10;有形固定資産減価償却率">
          <a:extLst>
            <a:ext uri="{FF2B5EF4-FFF2-40B4-BE49-F238E27FC236}">
              <a16:creationId xmlns:a16="http://schemas.microsoft.com/office/drawing/2014/main" id="{B004BBCC-C25B-42DA-A69D-5D0719795B78}"/>
            </a:ext>
          </a:extLst>
        </xdr:cNvPr>
        <xdr:cNvSpPr txBox="1"/>
      </xdr:nvSpPr>
      <xdr:spPr>
        <a:xfrm>
          <a:off x="1816744" y="972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a:extLst>
            <a:ext uri="{FF2B5EF4-FFF2-40B4-BE49-F238E27FC236}">
              <a16:creationId xmlns:a16="http://schemas.microsoft.com/office/drawing/2014/main" id="{BDBDB13E-262C-49C4-A461-F73F058A880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a:extLst>
            <a:ext uri="{FF2B5EF4-FFF2-40B4-BE49-F238E27FC236}">
              <a16:creationId xmlns:a16="http://schemas.microsoft.com/office/drawing/2014/main" id="{4A02E55F-E690-418E-B236-8376FD80CDA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a:extLst>
            <a:ext uri="{FF2B5EF4-FFF2-40B4-BE49-F238E27FC236}">
              <a16:creationId xmlns:a16="http://schemas.microsoft.com/office/drawing/2014/main" id="{518D301B-4593-47E3-B27A-D8D1D0BF1C1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a:extLst>
            <a:ext uri="{FF2B5EF4-FFF2-40B4-BE49-F238E27FC236}">
              <a16:creationId xmlns:a16="http://schemas.microsoft.com/office/drawing/2014/main" id="{794F8196-CBD5-46B6-83F5-ECF3E18C561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a:extLst>
            <a:ext uri="{FF2B5EF4-FFF2-40B4-BE49-F238E27FC236}">
              <a16:creationId xmlns:a16="http://schemas.microsoft.com/office/drawing/2014/main" id="{E8106733-103E-4DEB-95F9-EB09F6782D7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a:extLst>
            <a:ext uri="{FF2B5EF4-FFF2-40B4-BE49-F238E27FC236}">
              <a16:creationId xmlns:a16="http://schemas.microsoft.com/office/drawing/2014/main" id="{EF3F4166-A826-4E4D-8453-8FA700C14D5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a:extLst>
            <a:ext uri="{FF2B5EF4-FFF2-40B4-BE49-F238E27FC236}">
              <a16:creationId xmlns:a16="http://schemas.microsoft.com/office/drawing/2014/main" id="{7C2F02C4-4867-42F9-8F49-FF6DA6E670B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a:extLst>
            <a:ext uri="{FF2B5EF4-FFF2-40B4-BE49-F238E27FC236}">
              <a16:creationId xmlns:a16="http://schemas.microsoft.com/office/drawing/2014/main" id="{F92F1841-867B-4848-A2FC-60D4DF0115E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a:extLst>
            <a:ext uri="{FF2B5EF4-FFF2-40B4-BE49-F238E27FC236}">
              <a16:creationId xmlns:a16="http://schemas.microsoft.com/office/drawing/2014/main" id="{B366A7DA-7434-4239-8D4D-1D7723CF065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a:extLst>
            <a:ext uri="{FF2B5EF4-FFF2-40B4-BE49-F238E27FC236}">
              <a16:creationId xmlns:a16="http://schemas.microsoft.com/office/drawing/2014/main" id="{BFA0D6FF-C53B-471E-AA4F-3E6D1753438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5" name="直線コネクタ 204">
          <a:extLst>
            <a:ext uri="{FF2B5EF4-FFF2-40B4-BE49-F238E27FC236}">
              <a16:creationId xmlns:a16="http://schemas.microsoft.com/office/drawing/2014/main" id="{7ED68098-29C2-4859-B557-11D0E3C4D14D}"/>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6" name="テキスト ボックス 205">
          <a:extLst>
            <a:ext uri="{FF2B5EF4-FFF2-40B4-BE49-F238E27FC236}">
              <a16:creationId xmlns:a16="http://schemas.microsoft.com/office/drawing/2014/main" id="{F0079555-A898-4F1C-9B1C-E6D7F0A49F34}"/>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7" name="直線コネクタ 206">
          <a:extLst>
            <a:ext uri="{FF2B5EF4-FFF2-40B4-BE49-F238E27FC236}">
              <a16:creationId xmlns:a16="http://schemas.microsoft.com/office/drawing/2014/main" id="{0D220C72-1E40-45ED-A7A2-B4778CD1295C}"/>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8" name="テキスト ボックス 207">
          <a:extLst>
            <a:ext uri="{FF2B5EF4-FFF2-40B4-BE49-F238E27FC236}">
              <a16:creationId xmlns:a16="http://schemas.microsoft.com/office/drawing/2014/main" id="{C2764DB7-888A-4D57-9C70-8199F9CC3CF9}"/>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9" name="直線コネクタ 208">
          <a:extLst>
            <a:ext uri="{FF2B5EF4-FFF2-40B4-BE49-F238E27FC236}">
              <a16:creationId xmlns:a16="http://schemas.microsoft.com/office/drawing/2014/main" id="{7022DE57-AC56-41C2-B37F-715F7829B54D}"/>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0" name="テキスト ボックス 209">
          <a:extLst>
            <a:ext uri="{FF2B5EF4-FFF2-40B4-BE49-F238E27FC236}">
              <a16:creationId xmlns:a16="http://schemas.microsoft.com/office/drawing/2014/main" id="{E258DCC8-C122-49C7-8A72-F4A837016D82}"/>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1" name="直線コネクタ 210">
          <a:extLst>
            <a:ext uri="{FF2B5EF4-FFF2-40B4-BE49-F238E27FC236}">
              <a16:creationId xmlns:a16="http://schemas.microsoft.com/office/drawing/2014/main" id="{D8A9F81B-47FA-4DAD-88F7-0D91014E0125}"/>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2" name="テキスト ボックス 211">
          <a:extLst>
            <a:ext uri="{FF2B5EF4-FFF2-40B4-BE49-F238E27FC236}">
              <a16:creationId xmlns:a16="http://schemas.microsoft.com/office/drawing/2014/main" id="{F302DE35-6873-4FAA-ACCB-25232FBE402D}"/>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57D00CFD-C668-4D27-AC7A-906220F4CAE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a:extLst>
            <a:ext uri="{FF2B5EF4-FFF2-40B4-BE49-F238E27FC236}">
              <a16:creationId xmlns:a16="http://schemas.microsoft.com/office/drawing/2014/main" id="{7B152D29-1BF9-4E45-8E6F-EF98FDEFCEDF}"/>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a:extLst>
            <a:ext uri="{FF2B5EF4-FFF2-40B4-BE49-F238E27FC236}">
              <a16:creationId xmlns:a16="http://schemas.microsoft.com/office/drawing/2014/main" id="{D1764092-4F40-4F01-B0CE-7A3FD5B2079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130302</xdr:rowOff>
    </xdr:from>
    <xdr:to>
      <xdr:col>54</xdr:col>
      <xdr:colOff>189865</xdr:colOff>
      <xdr:row>63</xdr:row>
      <xdr:rowOff>157734</xdr:rowOff>
    </xdr:to>
    <xdr:cxnSp macro="">
      <xdr:nvCxnSpPr>
        <xdr:cNvPr id="216" name="直線コネクタ 215">
          <a:extLst>
            <a:ext uri="{FF2B5EF4-FFF2-40B4-BE49-F238E27FC236}">
              <a16:creationId xmlns:a16="http://schemas.microsoft.com/office/drawing/2014/main" id="{B40AF56C-A662-45EA-B844-612363259774}"/>
            </a:ext>
          </a:extLst>
        </xdr:cNvPr>
        <xdr:cNvCxnSpPr/>
      </xdr:nvCxnSpPr>
      <xdr:spPr>
        <a:xfrm flipV="1">
          <a:off x="10476865" y="9731502"/>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17" name="【体育館・プール】&#10;一人当たり面積最小値テキスト">
          <a:extLst>
            <a:ext uri="{FF2B5EF4-FFF2-40B4-BE49-F238E27FC236}">
              <a16:creationId xmlns:a16="http://schemas.microsoft.com/office/drawing/2014/main" id="{F9271500-D1FA-408D-8266-41C618562AB8}"/>
            </a:ext>
          </a:extLst>
        </xdr:cNvPr>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18" name="直線コネクタ 217">
          <a:extLst>
            <a:ext uri="{FF2B5EF4-FFF2-40B4-BE49-F238E27FC236}">
              <a16:creationId xmlns:a16="http://schemas.microsoft.com/office/drawing/2014/main" id="{2FD57FF9-CA07-4353-AF07-39EF35CF3DDB}"/>
            </a:ext>
          </a:extLst>
        </xdr:cNvPr>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76979</xdr:rowOff>
    </xdr:from>
    <xdr:ext cx="469744" cy="259045"/>
    <xdr:sp macro="" textlink="">
      <xdr:nvSpPr>
        <xdr:cNvPr id="219" name="【体育館・プール】&#10;一人当たり面積最大値テキスト">
          <a:extLst>
            <a:ext uri="{FF2B5EF4-FFF2-40B4-BE49-F238E27FC236}">
              <a16:creationId xmlns:a16="http://schemas.microsoft.com/office/drawing/2014/main" id="{9F70A22A-94A4-4530-8920-C3E8D49F9F67}"/>
            </a:ext>
          </a:extLst>
        </xdr:cNvPr>
        <xdr:cNvSpPr txBox="1"/>
      </xdr:nvSpPr>
      <xdr:spPr>
        <a:xfrm>
          <a:off x="10515600" y="950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130302</xdr:rowOff>
    </xdr:from>
    <xdr:to>
      <xdr:col>55</xdr:col>
      <xdr:colOff>88900</xdr:colOff>
      <xdr:row>56</xdr:row>
      <xdr:rowOff>130302</xdr:rowOff>
    </xdr:to>
    <xdr:cxnSp macro="">
      <xdr:nvCxnSpPr>
        <xdr:cNvPr id="220" name="直線コネクタ 219">
          <a:extLst>
            <a:ext uri="{FF2B5EF4-FFF2-40B4-BE49-F238E27FC236}">
              <a16:creationId xmlns:a16="http://schemas.microsoft.com/office/drawing/2014/main" id="{68326E36-B4F8-4427-BCA6-5DD3BBEF9F1F}"/>
            </a:ext>
          </a:extLst>
        </xdr:cNvPr>
        <xdr:cNvCxnSpPr/>
      </xdr:nvCxnSpPr>
      <xdr:spPr>
        <a:xfrm>
          <a:off x="10388600" y="973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7637</xdr:rowOff>
    </xdr:from>
    <xdr:ext cx="469744" cy="259045"/>
    <xdr:sp macro="" textlink="">
      <xdr:nvSpPr>
        <xdr:cNvPr id="221" name="【体育館・プール】&#10;一人当たり面積平均値テキスト">
          <a:extLst>
            <a:ext uri="{FF2B5EF4-FFF2-40B4-BE49-F238E27FC236}">
              <a16:creationId xmlns:a16="http://schemas.microsoft.com/office/drawing/2014/main" id="{D57703CA-4509-4D0B-94AE-562A18D6A5FB}"/>
            </a:ext>
          </a:extLst>
        </xdr:cNvPr>
        <xdr:cNvSpPr txBox="1"/>
      </xdr:nvSpPr>
      <xdr:spPr>
        <a:xfrm>
          <a:off x="10515600" y="10637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29210</xdr:rowOff>
    </xdr:from>
    <xdr:to>
      <xdr:col>55</xdr:col>
      <xdr:colOff>50800</xdr:colOff>
      <xdr:row>62</xdr:row>
      <xdr:rowOff>130810</xdr:rowOff>
    </xdr:to>
    <xdr:sp macro="" textlink="">
      <xdr:nvSpPr>
        <xdr:cNvPr id="222" name="フローチャート: 判断 221">
          <a:extLst>
            <a:ext uri="{FF2B5EF4-FFF2-40B4-BE49-F238E27FC236}">
              <a16:creationId xmlns:a16="http://schemas.microsoft.com/office/drawing/2014/main" id="{DD87CAF3-6F5A-4DC9-9B3E-2CBF9BC5FA06}"/>
            </a:ext>
          </a:extLst>
        </xdr:cNvPr>
        <xdr:cNvSpPr/>
      </xdr:nvSpPr>
      <xdr:spPr>
        <a:xfrm>
          <a:off x="104267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33782</xdr:rowOff>
    </xdr:from>
    <xdr:to>
      <xdr:col>50</xdr:col>
      <xdr:colOff>165100</xdr:colOff>
      <xdr:row>62</xdr:row>
      <xdr:rowOff>135382</xdr:rowOff>
    </xdr:to>
    <xdr:sp macro="" textlink="">
      <xdr:nvSpPr>
        <xdr:cNvPr id="223" name="フローチャート: 判断 222">
          <a:extLst>
            <a:ext uri="{FF2B5EF4-FFF2-40B4-BE49-F238E27FC236}">
              <a16:creationId xmlns:a16="http://schemas.microsoft.com/office/drawing/2014/main" id="{DB2A1984-F25C-40CA-86AD-F6D8A58F9B9B}"/>
            </a:ext>
          </a:extLst>
        </xdr:cNvPr>
        <xdr:cNvSpPr/>
      </xdr:nvSpPr>
      <xdr:spPr>
        <a:xfrm>
          <a:off x="95885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24" name="フローチャート: 判断 223">
          <a:extLst>
            <a:ext uri="{FF2B5EF4-FFF2-40B4-BE49-F238E27FC236}">
              <a16:creationId xmlns:a16="http://schemas.microsoft.com/office/drawing/2014/main" id="{E56B6B29-8A8E-444C-A81E-79E690B3F95F}"/>
            </a:ext>
          </a:extLst>
        </xdr:cNvPr>
        <xdr:cNvSpPr/>
      </xdr:nvSpPr>
      <xdr:spPr>
        <a:xfrm>
          <a:off x="8699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36068</xdr:rowOff>
    </xdr:from>
    <xdr:to>
      <xdr:col>41</xdr:col>
      <xdr:colOff>101600</xdr:colOff>
      <xdr:row>62</xdr:row>
      <xdr:rowOff>137668</xdr:rowOff>
    </xdr:to>
    <xdr:sp macro="" textlink="">
      <xdr:nvSpPr>
        <xdr:cNvPr id="225" name="フローチャート: 判断 224">
          <a:extLst>
            <a:ext uri="{FF2B5EF4-FFF2-40B4-BE49-F238E27FC236}">
              <a16:creationId xmlns:a16="http://schemas.microsoft.com/office/drawing/2014/main" id="{B1B2B265-7ACA-47EE-85AC-6C4B51FBDA62}"/>
            </a:ext>
          </a:extLst>
        </xdr:cNvPr>
        <xdr:cNvSpPr/>
      </xdr:nvSpPr>
      <xdr:spPr>
        <a:xfrm>
          <a:off x="7810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97790</xdr:rowOff>
    </xdr:from>
    <xdr:to>
      <xdr:col>36</xdr:col>
      <xdr:colOff>165100</xdr:colOff>
      <xdr:row>63</xdr:row>
      <xdr:rowOff>27940</xdr:rowOff>
    </xdr:to>
    <xdr:sp macro="" textlink="">
      <xdr:nvSpPr>
        <xdr:cNvPr id="226" name="フローチャート: 判断 225">
          <a:extLst>
            <a:ext uri="{FF2B5EF4-FFF2-40B4-BE49-F238E27FC236}">
              <a16:creationId xmlns:a16="http://schemas.microsoft.com/office/drawing/2014/main" id="{E18474C0-CB99-40B1-80C2-4B362578AE27}"/>
            </a:ext>
          </a:extLst>
        </xdr:cNvPr>
        <xdr:cNvSpPr/>
      </xdr:nvSpPr>
      <xdr:spPr>
        <a:xfrm>
          <a:off x="6921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AFC260BF-C089-4DFA-9213-DEA1922A5B9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27ECDB83-4ABA-4692-AB96-676E3EAFBBF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86E88D81-BCA9-4DD4-A4D8-34ED7F55E61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78500F05-6489-4D07-9EBA-3B5D685D946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D9B601A1-F4D7-4C07-AD9A-F8411B57B6A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168656</xdr:rowOff>
    </xdr:from>
    <xdr:to>
      <xdr:col>55</xdr:col>
      <xdr:colOff>50800</xdr:colOff>
      <xdr:row>62</xdr:row>
      <xdr:rowOff>98806</xdr:rowOff>
    </xdr:to>
    <xdr:sp macro="" textlink="">
      <xdr:nvSpPr>
        <xdr:cNvPr id="232" name="楕円 231">
          <a:extLst>
            <a:ext uri="{FF2B5EF4-FFF2-40B4-BE49-F238E27FC236}">
              <a16:creationId xmlns:a16="http://schemas.microsoft.com/office/drawing/2014/main" id="{84DCAC66-F2CC-49B9-BBCB-6B714B1200F4}"/>
            </a:ext>
          </a:extLst>
        </xdr:cNvPr>
        <xdr:cNvSpPr/>
      </xdr:nvSpPr>
      <xdr:spPr>
        <a:xfrm>
          <a:off x="10426700" y="1062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20083</xdr:rowOff>
    </xdr:from>
    <xdr:ext cx="469744" cy="259045"/>
    <xdr:sp macro="" textlink="">
      <xdr:nvSpPr>
        <xdr:cNvPr id="233" name="【体育館・プール】&#10;一人当たり面積該当値テキスト">
          <a:extLst>
            <a:ext uri="{FF2B5EF4-FFF2-40B4-BE49-F238E27FC236}">
              <a16:creationId xmlns:a16="http://schemas.microsoft.com/office/drawing/2014/main" id="{ACAE275B-F224-4DDA-942E-2941D3A86FBE}"/>
            </a:ext>
          </a:extLst>
        </xdr:cNvPr>
        <xdr:cNvSpPr txBox="1"/>
      </xdr:nvSpPr>
      <xdr:spPr>
        <a:xfrm>
          <a:off x="10515600" y="10478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29210</xdr:rowOff>
    </xdr:from>
    <xdr:to>
      <xdr:col>50</xdr:col>
      <xdr:colOff>165100</xdr:colOff>
      <xdr:row>62</xdr:row>
      <xdr:rowOff>130810</xdr:rowOff>
    </xdr:to>
    <xdr:sp macro="" textlink="">
      <xdr:nvSpPr>
        <xdr:cNvPr id="234" name="楕円 233">
          <a:extLst>
            <a:ext uri="{FF2B5EF4-FFF2-40B4-BE49-F238E27FC236}">
              <a16:creationId xmlns:a16="http://schemas.microsoft.com/office/drawing/2014/main" id="{575D31FE-AF3B-4B31-AB71-C34F1C894091}"/>
            </a:ext>
          </a:extLst>
        </xdr:cNvPr>
        <xdr:cNvSpPr/>
      </xdr:nvSpPr>
      <xdr:spPr>
        <a:xfrm>
          <a:off x="9588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48006</xdr:rowOff>
    </xdr:from>
    <xdr:to>
      <xdr:col>55</xdr:col>
      <xdr:colOff>0</xdr:colOff>
      <xdr:row>62</xdr:row>
      <xdr:rowOff>80010</xdr:rowOff>
    </xdr:to>
    <xdr:cxnSp macro="">
      <xdr:nvCxnSpPr>
        <xdr:cNvPr id="235" name="直線コネクタ 234">
          <a:extLst>
            <a:ext uri="{FF2B5EF4-FFF2-40B4-BE49-F238E27FC236}">
              <a16:creationId xmlns:a16="http://schemas.microsoft.com/office/drawing/2014/main" id="{ED6BA29E-7CB2-4E72-A6C3-BDA02FB5EE00}"/>
            </a:ext>
          </a:extLst>
        </xdr:cNvPr>
        <xdr:cNvCxnSpPr/>
      </xdr:nvCxnSpPr>
      <xdr:spPr>
        <a:xfrm flipV="1">
          <a:off x="9639300" y="1067790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31496</xdr:rowOff>
    </xdr:from>
    <xdr:to>
      <xdr:col>46</xdr:col>
      <xdr:colOff>38100</xdr:colOff>
      <xdr:row>62</xdr:row>
      <xdr:rowOff>133096</xdr:rowOff>
    </xdr:to>
    <xdr:sp macro="" textlink="">
      <xdr:nvSpPr>
        <xdr:cNvPr id="236" name="楕円 235">
          <a:extLst>
            <a:ext uri="{FF2B5EF4-FFF2-40B4-BE49-F238E27FC236}">
              <a16:creationId xmlns:a16="http://schemas.microsoft.com/office/drawing/2014/main" id="{A7BC2E2E-C43C-4EE2-AA15-626A4294C03F}"/>
            </a:ext>
          </a:extLst>
        </xdr:cNvPr>
        <xdr:cNvSpPr/>
      </xdr:nvSpPr>
      <xdr:spPr>
        <a:xfrm>
          <a:off x="8699500" y="1066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80010</xdr:rowOff>
    </xdr:from>
    <xdr:to>
      <xdr:col>50</xdr:col>
      <xdr:colOff>114300</xdr:colOff>
      <xdr:row>62</xdr:row>
      <xdr:rowOff>82296</xdr:rowOff>
    </xdr:to>
    <xdr:cxnSp macro="">
      <xdr:nvCxnSpPr>
        <xdr:cNvPr id="237" name="直線コネクタ 236">
          <a:extLst>
            <a:ext uri="{FF2B5EF4-FFF2-40B4-BE49-F238E27FC236}">
              <a16:creationId xmlns:a16="http://schemas.microsoft.com/office/drawing/2014/main" id="{F48633B0-A18D-48AE-82D3-B7D771EAAC9C}"/>
            </a:ext>
          </a:extLst>
        </xdr:cNvPr>
        <xdr:cNvCxnSpPr/>
      </xdr:nvCxnSpPr>
      <xdr:spPr>
        <a:xfrm flipV="1">
          <a:off x="8750300" y="1070991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63500</xdr:rowOff>
    </xdr:from>
    <xdr:to>
      <xdr:col>41</xdr:col>
      <xdr:colOff>101600</xdr:colOff>
      <xdr:row>62</xdr:row>
      <xdr:rowOff>165100</xdr:rowOff>
    </xdr:to>
    <xdr:sp macro="" textlink="">
      <xdr:nvSpPr>
        <xdr:cNvPr id="238" name="楕円 237">
          <a:extLst>
            <a:ext uri="{FF2B5EF4-FFF2-40B4-BE49-F238E27FC236}">
              <a16:creationId xmlns:a16="http://schemas.microsoft.com/office/drawing/2014/main" id="{3E01D886-9872-44AB-9BA5-33AFCA50E7DC}"/>
            </a:ext>
          </a:extLst>
        </xdr:cNvPr>
        <xdr:cNvSpPr/>
      </xdr:nvSpPr>
      <xdr:spPr>
        <a:xfrm>
          <a:off x="7810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82296</xdr:rowOff>
    </xdr:from>
    <xdr:to>
      <xdr:col>45</xdr:col>
      <xdr:colOff>177800</xdr:colOff>
      <xdr:row>62</xdr:row>
      <xdr:rowOff>114300</xdr:rowOff>
    </xdr:to>
    <xdr:cxnSp macro="">
      <xdr:nvCxnSpPr>
        <xdr:cNvPr id="239" name="直線コネクタ 238">
          <a:extLst>
            <a:ext uri="{FF2B5EF4-FFF2-40B4-BE49-F238E27FC236}">
              <a16:creationId xmlns:a16="http://schemas.microsoft.com/office/drawing/2014/main" id="{128A8F1F-5828-4D63-920C-BEE83B1BCCF9}"/>
            </a:ext>
          </a:extLst>
        </xdr:cNvPr>
        <xdr:cNvCxnSpPr/>
      </xdr:nvCxnSpPr>
      <xdr:spPr>
        <a:xfrm flipV="1">
          <a:off x="7861300" y="107121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126509</xdr:rowOff>
    </xdr:from>
    <xdr:ext cx="469744" cy="259045"/>
    <xdr:sp macro="" textlink="">
      <xdr:nvSpPr>
        <xdr:cNvPr id="240" name="n_1aveValue【体育館・プール】&#10;一人当たり面積">
          <a:extLst>
            <a:ext uri="{FF2B5EF4-FFF2-40B4-BE49-F238E27FC236}">
              <a16:creationId xmlns:a16="http://schemas.microsoft.com/office/drawing/2014/main" id="{92DB3B5D-B329-4939-9948-7AAAB65E01A3}"/>
            </a:ext>
          </a:extLst>
        </xdr:cNvPr>
        <xdr:cNvSpPr txBox="1"/>
      </xdr:nvSpPr>
      <xdr:spPr>
        <a:xfrm>
          <a:off x="9391727" y="1075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128795</xdr:rowOff>
    </xdr:from>
    <xdr:ext cx="469744" cy="259045"/>
    <xdr:sp macro="" textlink="">
      <xdr:nvSpPr>
        <xdr:cNvPr id="241" name="n_2aveValue【体育館・プール】&#10;一人当たり面積">
          <a:extLst>
            <a:ext uri="{FF2B5EF4-FFF2-40B4-BE49-F238E27FC236}">
              <a16:creationId xmlns:a16="http://schemas.microsoft.com/office/drawing/2014/main" id="{A3FA92C3-C44B-4AEE-A6C4-4FF135A7327E}"/>
            </a:ext>
          </a:extLst>
        </xdr:cNvPr>
        <xdr:cNvSpPr txBox="1"/>
      </xdr:nvSpPr>
      <xdr:spPr>
        <a:xfrm>
          <a:off x="85154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154195</xdr:rowOff>
    </xdr:from>
    <xdr:ext cx="469744" cy="259045"/>
    <xdr:sp macro="" textlink="">
      <xdr:nvSpPr>
        <xdr:cNvPr id="242" name="n_3aveValue【体育館・プール】&#10;一人当たり面積">
          <a:extLst>
            <a:ext uri="{FF2B5EF4-FFF2-40B4-BE49-F238E27FC236}">
              <a16:creationId xmlns:a16="http://schemas.microsoft.com/office/drawing/2014/main" id="{8067AAC9-DD90-4120-8CBB-EDD1781EB80A}"/>
            </a:ext>
          </a:extLst>
        </xdr:cNvPr>
        <xdr:cNvSpPr txBox="1"/>
      </xdr:nvSpPr>
      <xdr:spPr>
        <a:xfrm>
          <a:off x="76264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44467</xdr:rowOff>
    </xdr:from>
    <xdr:ext cx="469744" cy="259045"/>
    <xdr:sp macro="" textlink="">
      <xdr:nvSpPr>
        <xdr:cNvPr id="243" name="n_4aveValue【体育館・プール】&#10;一人当たり面積">
          <a:extLst>
            <a:ext uri="{FF2B5EF4-FFF2-40B4-BE49-F238E27FC236}">
              <a16:creationId xmlns:a16="http://schemas.microsoft.com/office/drawing/2014/main" id="{93CDA7E4-0158-44A5-AB1F-40CCD3FB2263}"/>
            </a:ext>
          </a:extLst>
        </xdr:cNvPr>
        <xdr:cNvSpPr txBox="1"/>
      </xdr:nvSpPr>
      <xdr:spPr>
        <a:xfrm>
          <a:off x="67374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147337</xdr:rowOff>
    </xdr:from>
    <xdr:ext cx="469744" cy="259045"/>
    <xdr:sp macro="" textlink="">
      <xdr:nvSpPr>
        <xdr:cNvPr id="244" name="n_1mainValue【体育館・プール】&#10;一人当たり面積">
          <a:extLst>
            <a:ext uri="{FF2B5EF4-FFF2-40B4-BE49-F238E27FC236}">
              <a16:creationId xmlns:a16="http://schemas.microsoft.com/office/drawing/2014/main" id="{8B134F99-9457-45AA-9184-874F719305BC}"/>
            </a:ext>
          </a:extLst>
        </xdr:cNvPr>
        <xdr:cNvSpPr txBox="1"/>
      </xdr:nvSpPr>
      <xdr:spPr>
        <a:xfrm>
          <a:off x="9391727" y="1043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149623</xdr:rowOff>
    </xdr:from>
    <xdr:ext cx="469744" cy="259045"/>
    <xdr:sp macro="" textlink="">
      <xdr:nvSpPr>
        <xdr:cNvPr id="245" name="n_2mainValue【体育館・プール】&#10;一人当たり面積">
          <a:extLst>
            <a:ext uri="{FF2B5EF4-FFF2-40B4-BE49-F238E27FC236}">
              <a16:creationId xmlns:a16="http://schemas.microsoft.com/office/drawing/2014/main" id="{DA9EA23C-587C-4870-BDE4-4AF441A2922D}"/>
            </a:ext>
          </a:extLst>
        </xdr:cNvPr>
        <xdr:cNvSpPr txBox="1"/>
      </xdr:nvSpPr>
      <xdr:spPr>
        <a:xfrm>
          <a:off x="8515427" y="1043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156227</xdr:rowOff>
    </xdr:from>
    <xdr:ext cx="469744" cy="259045"/>
    <xdr:sp macro="" textlink="">
      <xdr:nvSpPr>
        <xdr:cNvPr id="246" name="n_3mainValue【体育館・プール】&#10;一人当たり面積">
          <a:extLst>
            <a:ext uri="{FF2B5EF4-FFF2-40B4-BE49-F238E27FC236}">
              <a16:creationId xmlns:a16="http://schemas.microsoft.com/office/drawing/2014/main" id="{3F3B1B22-7190-4E68-B8B3-DE7033A8459B}"/>
            </a:ext>
          </a:extLst>
        </xdr:cNvPr>
        <xdr:cNvSpPr txBox="1"/>
      </xdr:nvSpPr>
      <xdr:spPr>
        <a:xfrm>
          <a:off x="7626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a:extLst>
            <a:ext uri="{FF2B5EF4-FFF2-40B4-BE49-F238E27FC236}">
              <a16:creationId xmlns:a16="http://schemas.microsoft.com/office/drawing/2014/main" id="{2B8DC221-6C37-4B2C-90BE-9C1F1C93C3F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a:extLst>
            <a:ext uri="{FF2B5EF4-FFF2-40B4-BE49-F238E27FC236}">
              <a16:creationId xmlns:a16="http://schemas.microsoft.com/office/drawing/2014/main" id="{E369C2F6-5FAC-4A13-82C6-7A790F19CDC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a:extLst>
            <a:ext uri="{FF2B5EF4-FFF2-40B4-BE49-F238E27FC236}">
              <a16:creationId xmlns:a16="http://schemas.microsoft.com/office/drawing/2014/main" id="{B16CF1F3-4277-4E37-AB82-CA6D63CA182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a:extLst>
            <a:ext uri="{FF2B5EF4-FFF2-40B4-BE49-F238E27FC236}">
              <a16:creationId xmlns:a16="http://schemas.microsoft.com/office/drawing/2014/main" id="{ACF683B0-628D-4351-8DC4-532DD90D4AC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a:extLst>
            <a:ext uri="{FF2B5EF4-FFF2-40B4-BE49-F238E27FC236}">
              <a16:creationId xmlns:a16="http://schemas.microsoft.com/office/drawing/2014/main" id="{8E446957-A4D9-4196-9F13-0F0F254BBD1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a:extLst>
            <a:ext uri="{FF2B5EF4-FFF2-40B4-BE49-F238E27FC236}">
              <a16:creationId xmlns:a16="http://schemas.microsoft.com/office/drawing/2014/main" id="{97B1EB86-DF0A-4666-B664-FA63E98150E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a:extLst>
            <a:ext uri="{FF2B5EF4-FFF2-40B4-BE49-F238E27FC236}">
              <a16:creationId xmlns:a16="http://schemas.microsoft.com/office/drawing/2014/main" id="{4125850F-81E5-4705-94F4-E92F2116DB4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a:extLst>
            <a:ext uri="{FF2B5EF4-FFF2-40B4-BE49-F238E27FC236}">
              <a16:creationId xmlns:a16="http://schemas.microsoft.com/office/drawing/2014/main" id="{EACD4B1F-03DB-4541-B3B0-58B4212FB0C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a:extLst>
            <a:ext uri="{FF2B5EF4-FFF2-40B4-BE49-F238E27FC236}">
              <a16:creationId xmlns:a16="http://schemas.microsoft.com/office/drawing/2014/main" id="{7D263CC1-69F0-4F01-AB09-4F02962E318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a:extLst>
            <a:ext uri="{FF2B5EF4-FFF2-40B4-BE49-F238E27FC236}">
              <a16:creationId xmlns:a16="http://schemas.microsoft.com/office/drawing/2014/main" id="{AF7B9A7C-6867-42DA-B3D0-341A1CDA977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a:extLst>
            <a:ext uri="{FF2B5EF4-FFF2-40B4-BE49-F238E27FC236}">
              <a16:creationId xmlns:a16="http://schemas.microsoft.com/office/drawing/2014/main" id="{82A1ED02-7A55-4E6B-939F-4302576B9AA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8" name="直線コネクタ 257">
          <a:extLst>
            <a:ext uri="{FF2B5EF4-FFF2-40B4-BE49-F238E27FC236}">
              <a16:creationId xmlns:a16="http://schemas.microsoft.com/office/drawing/2014/main" id="{004D4868-7EA1-49E4-9316-DD06852B89B9}"/>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59" name="テキスト ボックス 258">
          <a:extLst>
            <a:ext uri="{FF2B5EF4-FFF2-40B4-BE49-F238E27FC236}">
              <a16:creationId xmlns:a16="http://schemas.microsoft.com/office/drawing/2014/main" id="{E3489CD8-E13A-4D0C-BE12-2C012E815B46}"/>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0" name="直線コネクタ 259">
          <a:extLst>
            <a:ext uri="{FF2B5EF4-FFF2-40B4-BE49-F238E27FC236}">
              <a16:creationId xmlns:a16="http://schemas.microsoft.com/office/drawing/2014/main" id="{7F6C0380-CC34-4EB9-B26C-023C16D0203E}"/>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1" name="テキスト ボックス 260">
          <a:extLst>
            <a:ext uri="{FF2B5EF4-FFF2-40B4-BE49-F238E27FC236}">
              <a16:creationId xmlns:a16="http://schemas.microsoft.com/office/drawing/2014/main" id="{485BD1C4-3147-4DD7-84CD-610E51D3BC53}"/>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2" name="直線コネクタ 261">
          <a:extLst>
            <a:ext uri="{FF2B5EF4-FFF2-40B4-BE49-F238E27FC236}">
              <a16:creationId xmlns:a16="http://schemas.microsoft.com/office/drawing/2014/main" id="{CC0ACF20-0318-416F-AE4E-22100916EDA6}"/>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3" name="テキスト ボックス 262">
          <a:extLst>
            <a:ext uri="{FF2B5EF4-FFF2-40B4-BE49-F238E27FC236}">
              <a16:creationId xmlns:a16="http://schemas.microsoft.com/office/drawing/2014/main" id="{FED3F3A5-8B66-4621-B2AF-617FA77C5DF8}"/>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4" name="直線コネクタ 263">
          <a:extLst>
            <a:ext uri="{FF2B5EF4-FFF2-40B4-BE49-F238E27FC236}">
              <a16:creationId xmlns:a16="http://schemas.microsoft.com/office/drawing/2014/main" id="{A60647FB-5E10-42BB-BF5C-38C8C26EBE96}"/>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5" name="テキスト ボックス 264">
          <a:extLst>
            <a:ext uri="{FF2B5EF4-FFF2-40B4-BE49-F238E27FC236}">
              <a16:creationId xmlns:a16="http://schemas.microsoft.com/office/drawing/2014/main" id="{23CD6300-0840-442C-9812-1858922B05A3}"/>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a:extLst>
            <a:ext uri="{FF2B5EF4-FFF2-40B4-BE49-F238E27FC236}">
              <a16:creationId xmlns:a16="http://schemas.microsoft.com/office/drawing/2014/main" id="{BEFB3693-72E2-49AB-A1F6-3C2E7772E9E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7" name="テキスト ボックス 266">
          <a:extLst>
            <a:ext uri="{FF2B5EF4-FFF2-40B4-BE49-F238E27FC236}">
              <a16:creationId xmlns:a16="http://schemas.microsoft.com/office/drawing/2014/main" id="{2B577BF5-2527-4A54-9F01-37E86C66B3DA}"/>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福祉施設】&#10;有形固定資産減価償却率グラフ枠">
          <a:extLst>
            <a:ext uri="{FF2B5EF4-FFF2-40B4-BE49-F238E27FC236}">
              <a16:creationId xmlns:a16="http://schemas.microsoft.com/office/drawing/2014/main" id="{2C3214ED-4D5D-45BA-9DB1-5AAAC381FC8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85</xdr:row>
      <xdr:rowOff>31242</xdr:rowOff>
    </xdr:to>
    <xdr:cxnSp macro="">
      <xdr:nvCxnSpPr>
        <xdr:cNvPr id="269" name="直線コネクタ 268">
          <a:extLst>
            <a:ext uri="{FF2B5EF4-FFF2-40B4-BE49-F238E27FC236}">
              <a16:creationId xmlns:a16="http://schemas.microsoft.com/office/drawing/2014/main" id="{DC6C370A-F001-497D-BF1A-99CB7CE603E2}"/>
            </a:ext>
          </a:extLst>
        </xdr:cNvPr>
        <xdr:cNvCxnSpPr/>
      </xdr:nvCxnSpPr>
      <xdr:spPr>
        <a:xfrm flipV="1">
          <a:off x="4634865" y="13422630"/>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35069</xdr:rowOff>
    </xdr:from>
    <xdr:ext cx="405111" cy="259045"/>
    <xdr:sp macro="" textlink="">
      <xdr:nvSpPr>
        <xdr:cNvPr id="270" name="【福祉施設】&#10;有形固定資産減価償却率最小値テキスト">
          <a:extLst>
            <a:ext uri="{FF2B5EF4-FFF2-40B4-BE49-F238E27FC236}">
              <a16:creationId xmlns:a16="http://schemas.microsoft.com/office/drawing/2014/main" id="{EC1D72AA-21E6-45D0-9045-B3A7639E96B4}"/>
            </a:ext>
          </a:extLst>
        </xdr:cNvPr>
        <xdr:cNvSpPr txBox="1"/>
      </xdr:nvSpPr>
      <xdr:spPr>
        <a:xfrm>
          <a:off x="4673600" y="1460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31242</xdr:rowOff>
    </xdr:from>
    <xdr:to>
      <xdr:col>24</xdr:col>
      <xdr:colOff>152400</xdr:colOff>
      <xdr:row>85</xdr:row>
      <xdr:rowOff>31242</xdr:rowOff>
    </xdr:to>
    <xdr:cxnSp macro="">
      <xdr:nvCxnSpPr>
        <xdr:cNvPr id="271" name="直線コネクタ 270">
          <a:extLst>
            <a:ext uri="{FF2B5EF4-FFF2-40B4-BE49-F238E27FC236}">
              <a16:creationId xmlns:a16="http://schemas.microsoft.com/office/drawing/2014/main" id="{E3CF2C66-C42A-4C65-B846-461954C9D507}"/>
            </a:ext>
          </a:extLst>
        </xdr:cNvPr>
        <xdr:cNvCxnSpPr/>
      </xdr:nvCxnSpPr>
      <xdr:spPr>
        <a:xfrm>
          <a:off x="4546600" y="1460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72" name="【福祉施設】&#10;有形固定資産減価償却率最大値テキスト">
          <a:extLst>
            <a:ext uri="{FF2B5EF4-FFF2-40B4-BE49-F238E27FC236}">
              <a16:creationId xmlns:a16="http://schemas.microsoft.com/office/drawing/2014/main" id="{A439391F-EBEA-4DE1-88A2-93BBC48EEDBB}"/>
            </a:ext>
          </a:extLst>
        </xdr:cNvPr>
        <xdr:cNvSpPr txBox="1"/>
      </xdr:nvSpPr>
      <xdr:spPr>
        <a:xfrm>
          <a:off x="46736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73" name="直線コネクタ 272">
          <a:extLst>
            <a:ext uri="{FF2B5EF4-FFF2-40B4-BE49-F238E27FC236}">
              <a16:creationId xmlns:a16="http://schemas.microsoft.com/office/drawing/2014/main" id="{DBB65C88-0B3E-441E-9E56-B1D50F94DF21}"/>
            </a:ext>
          </a:extLst>
        </xdr:cNvPr>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162323</xdr:rowOff>
    </xdr:from>
    <xdr:ext cx="405111" cy="259045"/>
    <xdr:sp macro="" textlink="">
      <xdr:nvSpPr>
        <xdr:cNvPr id="274" name="【福祉施設】&#10;有形固定資産減価償却率平均値テキスト">
          <a:extLst>
            <a:ext uri="{FF2B5EF4-FFF2-40B4-BE49-F238E27FC236}">
              <a16:creationId xmlns:a16="http://schemas.microsoft.com/office/drawing/2014/main" id="{9FE45ED6-27EA-4172-8E12-39DED5D0BB90}"/>
            </a:ext>
          </a:extLst>
        </xdr:cNvPr>
        <xdr:cNvSpPr txBox="1"/>
      </xdr:nvSpPr>
      <xdr:spPr>
        <a:xfrm>
          <a:off x="4673600" y="13706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12446</xdr:rowOff>
    </xdr:from>
    <xdr:to>
      <xdr:col>24</xdr:col>
      <xdr:colOff>114300</xdr:colOff>
      <xdr:row>80</xdr:row>
      <xdr:rowOff>114046</xdr:rowOff>
    </xdr:to>
    <xdr:sp macro="" textlink="">
      <xdr:nvSpPr>
        <xdr:cNvPr id="275" name="フローチャート: 判断 274">
          <a:extLst>
            <a:ext uri="{FF2B5EF4-FFF2-40B4-BE49-F238E27FC236}">
              <a16:creationId xmlns:a16="http://schemas.microsoft.com/office/drawing/2014/main" id="{69E49D79-9D45-4AA5-B550-159E151B7BFB}"/>
            </a:ext>
          </a:extLst>
        </xdr:cNvPr>
        <xdr:cNvSpPr/>
      </xdr:nvSpPr>
      <xdr:spPr>
        <a:xfrm>
          <a:off x="4584700" y="1372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147320</xdr:rowOff>
    </xdr:from>
    <xdr:to>
      <xdr:col>20</xdr:col>
      <xdr:colOff>38100</xdr:colOff>
      <xdr:row>80</xdr:row>
      <xdr:rowOff>77470</xdr:rowOff>
    </xdr:to>
    <xdr:sp macro="" textlink="">
      <xdr:nvSpPr>
        <xdr:cNvPr id="276" name="フローチャート: 判断 275">
          <a:extLst>
            <a:ext uri="{FF2B5EF4-FFF2-40B4-BE49-F238E27FC236}">
              <a16:creationId xmlns:a16="http://schemas.microsoft.com/office/drawing/2014/main" id="{004761C5-0BA6-49E3-8775-A8A381D95BDA}"/>
            </a:ext>
          </a:extLst>
        </xdr:cNvPr>
        <xdr:cNvSpPr/>
      </xdr:nvSpPr>
      <xdr:spPr>
        <a:xfrm>
          <a:off x="3746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110744</xdr:rowOff>
    </xdr:from>
    <xdr:to>
      <xdr:col>15</xdr:col>
      <xdr:colOff>101600</xdr:colOff>
      <xdr:row>80</xdr:row>
      <xdr:rowOff>40894</xdr:rowOff>
    </xdr:to>
    <xdr:sp macro="" textlink="">
      <xdr:nvSpPr>
        <xdr:cNvPr id="277" name="フローチャート: 判断 276">
          <a:extLst>
            <a:ext uri="{FF2B5EF4-FFF2-40B4-BE49-F238E27FC236}">
              <a16:creationId xmlns:a16="http://schemas.microsoft.com/office/drawing/2014/main" id="{3787D822-DFE7-42B7-8CC1-AD9160030A42}"/>
            </a:ext>
          </a:extLst>
        </xdr:cNvPr>
        <xdr:cNvSpPr/>
      </xdr:nvSpPr>
      <xdr:spPr>
        <a:xfrm>
          <a:off x="28575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90170</xdr:rowOff>
    </xdr:from>
    <xdr:to>
      <xdr:col>10</xdr:col>
      <xdr:colOff>165100</xdr:colOff>
      <xdr:row>80</xdr:row>
      <xdr:rowOff>20320</xdr:rowOff>
    </xdr:to>
    <xdr:sp macro="" textlink="">
      <xdr:nvSpPr>
        <xdr:cNvPr id="278" name="フローチャート: 判断 277">
          <a:extLst>
            <a:ext uri="{FF2B5EF4-FFF2-40B4-BE49-F238E27FC236}">
              <a16:creationId xmlns:a16="http://schemas.microsoft.com/office/drawing/2014/main" id="{582CD492-1D9B-42DC-8615-48D033D533AE}"/>
            </a:ext>
          </a:extLst>
        </xdr:cNvPr>
        <xdr:cNvSpPr/>
      </xdr:nvSpPr>
      <xdr:spPr>
        <a:xfrm>
          <a:off x="1968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92456</xdr:rowOff>
    </xdr:from>
    <xdr:to>
      <xdr:col>6</xdr:col>
      <xdr:colOff>38100</xdr:colOff>
      <xdr:row>80</xdr:row>
      <xdr:rowOff>22606</xdr:rowOff>
    </xdr:to>
    <xdr:sp macro="" textlink="">
      <xdr:nvSpPr>
        <xdr:cNvPr id="279" name="フローチャート: 判断 278">
          <a:extLst>
            <a:ext uri="{FF2B5EF4-FFF2-40B4-BE49-F238E27FC236}">
              <a16:creationId xmlns:a16="http://schemas.microsoft.com/office/drawing/2014/main" id="{D5C05667-8737-4012-9DE5-46A48B21A708}"/>
            </a:ext>
          </a:extLst>
        </xdr:cNvPr>
        <xdr:cNvSpPr/>
      </xdr:nvSpPr>
      <xdr:spPr>
        <a:xfrm>
          <a:off x="1079500" y="1363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DF6B44A5-012F-484C-8F01-6D59E33CC69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A2246388-FA32-4EB5-9D80-27CEF6F25E3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BFD9FCF1-FE81-43AA-B744-36EA9C0220B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9B9927F8-E3F9-40C2-A32F-DDEFFFFA3C3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61AD429-50A7-498C-BBD6-E9357027ACB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135889</xdr:rowOff>
    </xdr:from>
    <xdr:to>
      <xdr:col>24</xdr:col>
      <xdr:colOff>114300</xdr:colOff>
      <xdr:row>80</xdr:row>
      <xdr:rowOff>66039</xdr:rowOff>
    </xdr:to>
    <xdr:sp macro="" textlink="">
      <xdr:nvSpPr>
        <xdr:cNvPr id="285" name="楕円 284">
          <a:extLst>
            <a:ext uri="{FF2B5EF4-FFF2-40B4-BE49-F238E27FC236}">
              <a16:creationId xmlns:a16="http://schemas.microsoft.com/office/drawing/2014/main" id="{0DC919C2-30B5-42BF-AD73-A361B0C80730}"/>
            </a:ext>
          </a:extLst>
        </xdr:cNvPr>
        <xdr:cNvSpPr/>
      </xdr:nvSpPr>
      <xdr:spPr>
        <a:xfrm>
          <a:off x="45847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158766</xdr:rowOff>
    </xdr:from>
    <xdr:ext cx="405111" cy="259045"/>
    <xdr:sp macro="" textlink="">
      <xdr:nvSpPr>
        <xdr:cNvPr id="286" name="【福祉施設】&#10;有形固定資産減価償却率該当値テキスト">
          <a:extLst>
            <a:ext uri="{FF2B5EF4-FFF2-40B4-BE49-F238E27FC236}">
              <a16:creationId xmlns:a16="http://schemas.microsoft.com/office/drawing/2014/main" id="{8FD4F653-43BC-4139-B736-130431E9E90D}"/>
            </a:ext>
          </a:extLst>
        </xdr:cNvPr>
        <xdr:cNvSpPr txBox="1"/>
      </xdr:nvSpPr>
      <xdr:spPr>
        <a:xfrm>
          <a:off x="4673600" y="1353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44450</xdr:rowOff>
    </xdr:from>
    <xdr:to>
      <xdr:col>20</xdr:col>
      <xdr:colOff>38100</xdr:colOff>
      <xdr:row>80</xdr:row>
      <xdr:rowOff>146050</xdr:rowOff>
    </xdr:to>
    <xdr:sp macro="" textlink="">
      <xdr:nvSpPr>
        <xdr:cNvPr id="287" name="楕円 286">
          <a:extLst>
            <a:ext uri="{FF2B5EF4-FFF2-40B4-BE49-F238E27FC236}">
              <a16:creationId xmlns:a16="http://schemas.microsoft.com/office/drawing/2014/main" id="{90101BBA-10D3-49F0-A55A-934A45D72486}"/>
            </a:ext>
          </a:extLst>
        </xdr:cNvPr>
        <xdr:cNvSpPr/>
      </xdr:nvSpPr>
      <xdr:spPr>
        <a:xfrm>
          <a:off x="3746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15239</xdr:rowOff>
    </xdr:from>
    <xdr:to>
      <xdr:col>24</xdr:col>
      <xdr:colOff>63500</xdr:colOff>
      <xdr:row>80</xdr:row>
      <xdr:rowOff>95250</xdr:rowOff>
    </xdr:to>
    <xdr:cxnSp macro="">
      <xdr:nvCxnSpPr>
        <xdr:cNvPr id="288" name="直線コネクタ 287">
          <a:extLst>
            <a:ext uri="{FF2B5EF4-FFF2-40B4-BE49-F238E27FC236}">
              <a16:creationId xmlns:a16="http://schemas.microsoft.com/office/drawing/2014/main" id="{F09C6D34-5F47-4D38-B4D8-6D33B0FE004F}"/>
            </a:ext>
          </a:extLst>
        </xdr:cNvPr>
        <xdr:cNvCxnSpPr/>
      </xdr:nvCxnSpPr>
      <xdr:spPr>
        <a:xfrm flipV="1">
          <a:off x="3797300" y="13731239"/>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23876</xdr:rowOff>
    </xdr:from>
    <xdr:to>
      <xdr:col>15</xdr:col>
      <xdr:colOff>101600</xdr:colOff>
      <xdr:row>80</xdr:row>
      <xdr:rowOff>125476</xdr:rowOff>
    </xdr:to>
    <xdr:sp macro="" textlink="">
      <xdr:nvSpPr>
        <xdr:cNvPr id="289" name="楕円 288">
          <a:extLst>
            <a:ext uri="{FF2B5EF4-FFF2-40B4-BE49-F238E27FC236}">
              <a16:creationId xmlns:a16="http://schemas.microsoft.com/office/drawing/2014/main" id="{93699475-D9CB-4E4B-993A-5EFFADC4C80D}"/>
            </a:ext>
          </a:extLst>
        </xdr:cNvPr>
        <xdr:cNvSpPr/>
      </xdr:nvSpPr>
      <xdr:spPr>
        <a:xfrm>
          <a:off x="2857500" y="1373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74676</xdr:rowOff>
    </xdr:from>
    <xdr:to>
      <xdr:col>19</xdr:col>
      <xdr:colOff>177800</xdr:colOff>
      <xdr:row>80</xdr:row>
      <xdr:rowOff>95250</xdr:rowOff>
    </xdr:to>
    <xdr:cxnSp macro="">
      <xdr:nvCxnSpPr>
        <xdr:cNvPr id="290" name="直線コネクタ 289">
          <a:extLst>
            <a:ext uri="{FF2B5EF4-FFF2-40B4-BE49-F238E27FC236}">
              <a16:creationId xmlns:a16="http://schemas.microsoft.com/office/drawing/2014/main" id="{9FEA6496-4410-409C-97EB-74D8DAD6D8B2}"/>
            </a:ext>
          </a:extLst>
        </xdr:cNvPr>
        <xdr:cNvCxnSpPr/>
      </xdr:nvCxnSpPr>
      <xdr:spPr>
        <a:xfrm>
          <a:off x="2908300" y="1379067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151892</xdr:rowOff>
    </xdr:from>
    <xdr:to>
      <xdr:col>10</xdr:col>
      <xdr:colOff>165100</xdr:colOff>
      <xdr:row>81</xdr:row>
      <xdr:rowOff>82042</xdr:rowOff>
    </xdr:to>
    <xdr:sp macro="" textlink="">
      <xdr:nvSpPr>
        <xdr:cNvPr id="291" name="楕円 290">
          <a:extLst>
            <a:ext uri="{FF2B5EF4-FFF2-40B4-BE49-F238E27FC236}">
              <a16:creationId xmlns:a16="http://schemas.microsoft.com/office/drawing/2014/main" id="{C49F9AFF-89DA-4BD4-BBFF-79E9E3E3ED1B}"/>
            </a:ext>
          </a:extLst>
        </xdr:cNvPr>
        <xdr:cNvSpPr/>
      </xdr:nvSpPr>
      <xdr:spPr>
        <a:xfrm>
          <a:off x="1968500" y="1386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74676</xdr:rowOff>
    </xdr:from>
    <xdr:to>
      <xdr:col>15</xdr:col>
      <xdr:colOff>50800</xdr:colOff>
      <xdr:row>81</xdr:row>
      <xdr:rowOff>31242</xdr:rowOff>
    </xdr:to>
    <xdr:cxnSp macro="">
      <xdr:nvCxnSpPr>
        <xdr:cNvPr id="292" name="直線コネクタ 291">
          <a:extLst>
            <a:ext uri="{FF2B5EF4-FFF2-40B4-BE49-F238E27FC236}">
              <a16:creationId xmlns:a16="http://schemas.microsoft.com/office/drawing/2014/main" id="{B451E222-B54D-4E16-92C1-E37BEC406DAE}"/>
            </a:ext>
          </a:extLst>
        </xdr:cNvPr>
        <xdr:cNvCxnSpPr/>
      </xdr:nvCxnSpPr>
      <xdr:spPr>
        <a:xfrm flipV="1">
          <a:off x="2019300" y="1379067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93997</xdr:rowOff>
    </xdr:from>
    <xdr:ext cx="405111" cy="259045"/>
    <xdr:sp macro="" textlink="">
      <xdr:nvSpPr>
        <xdr:cNvPr id="293" name="n_1aveValue【福祉施設】&#10;有形固定資産減価償却率">
          <a:extLst>
            <a:ext uri="{FF2B5EF4-FFF2-40B4-BE49-F238E27FC236}">
              <a16:creationId xmlns:a16="http://schemas.microsoft.com/office/drawing/2014/main" id="{04109597-83D1-4BB5-A653-CD07C80A8557}"/>
            </a:ext>
          </a:extLst>
        </xdr:cNvPr>
        <xdr:cNvSpPr txBox="1"/>
      </xdr:nvSpPr>
      <xdr:spPr>
        <a:xfrm>
          <a:off x="35820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57421</xdr:rowOff>
    </xdr:from>
    <xdr:ext cx="405111" cy="259045"/>
    <xdr:sp macro="" textlink="">
      <xdr:nvSpPr>
        <xdr:cNvPr id="294" name="n_2aveValue【福祉施設】&#10;有形固定資産減価償却率">
          <a:extLst>
            <a:ext uri="{FF2B5EF4-FFF2-40B4-BE49-F238E27FC236}">
              <a16:creationId xmlns:a16="http://schemas.microsoft.com/office/drawing/2014/main" id="{49D2DF6C-7A06-45A0-8E21-950BC935D007}"/>
            </a:ext>
          </a:extLst>
        </xdr:cNvPr>
        <xdr:cNvSpPr txBox="1"/>
      </xdr:nvSpPr>
      <xdr:spPr>
        <a:xfrm>
          <a:off x="2705744" y="1343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36847</xdr:rowOff>
    </xdr:from>
    <xdr:ext cx="405111" cy="259045"/>
    <xdr:sp macro="" textlink="">
      <xdr:nvSpPr>
        <xdr:cNvPr id="295" name="n_3aveValue【福祉施設】&#10;有形固定資産減価償却率">
          <a:extLst>
            <a:ext uri="{FF2B5EF4-FFF2-40B4-BE49-F238E27FC236}">
              <a16:creationId xmlns:a16="http://schemas.microsoft.com/office/drawing/2014/main" id="{C247AE21-7DA6-4087-890C-0701ECF74700}"/>
            </a:ext>
          </a:extLst>
        </xdr:cNvPr>
        <xdr:cNvSpPr txBox="1"/>
      </xdr:nvSpPr>
      <xdr:spPr>
        <a:xfrm>
          <a:off x="18167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39133</xdr:rowOff>
    </xdr:from>
    <xdr:ext cx="405111" cy="259045"/>
    <xdr:sp macro="" textlink="">
      <xdr:nvSpPr>
        <xdr:cNvPr id="296" name="n_4aveValue【福祉施設】&#10;有形固定資産減価償却率">
          <a:extLst>
            <a:ext uri="{FF2B5EF4-FFF2-40B4-BE49-F238E27FC236}">
              <a16:creationId xmlns:a16="http://schemas.microsoft.com/office/drawing/2014/main" id="{A360B99B-E755-41D6-A33E-542390F4AD44}"/>
            </a:ext>
          </a:extLst>
        </xdr:cNvPr>
        <xdr:cNvSpPr txBox="1"/>
      </xdr:nvSpPr>
      <xdr:spPr>
        <a:xfrm>
          <a:off x="927744" y="1341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137177</xdr:rowOff>
    </xdr:from>
    <xdr:ext cx="405111" cy="259045"/>
    <xdr:sp macro="" textlink="">
      <xdr:nvSpPr>
        <xdr:cNvPr id="297" name="n_1mainValue【福祉施設】&#10;有形固定資産減価償却率">
          <a:extLst>
            <a:ext uri="{FF2B5EF4-FFF2-40B4-BE49-F238E27FC236}">
              <a16:creationId xmlns:a16="http://schemas.microsoft.com/office/drawing/2014/main" id="{AA1CB774-A9CF-4044-8522-03B8024D7CF4}"/>
            </a:ext>
          </a:extLst>
        </xdr:cNvPr>
        <xdr:cNvSpPr txBox="1"/>
      </xdr:nvSpPr>
      <xdr:spPr>
        <a:xfrm>
          <a:off x="3582044" y="1385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116603</xdr:rowOff>
    </xdr:from>
    <xdr:ext cx="405111" cy="259045"/>
    <xdr:sp macro="" textlink="">
      <xdr:nvSpPr>
        <xdr:cNvPr id="298" name="n_2mainValue【福祉施設】&#10;有形固定資産減価償却率">
          <a:extLst>
            <a:ext uri="{FF2B5EF4-FFF2-40B4-BE49-F238E27FC236}">
              <a16:creationId xmlns:a16="http://schemas.microsoft.com/office/drawing/2014/main" id="{5E1414AB-D450-48B2-8E37-DE8AD77BD7F4}"/>
            </a:ext>
          </a:extLst>
        </xdr:cNvPr>
        <xdr:cNvSpPr txBox="1"/>
      </xdr:nvSpPr>
      <xdr:spPr>
        <a:xfrm>
          <a:off x="2705744" y="13832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73169</xdr:rowOff>
    </xdr:from>
    <xdr:ext cx="405111" cy="259045"/>
    <xdr:sp macro="" textlink="">
      <xdr:nvSpPr>
        <xdr:cNvPr id="299" name="n_3mainValue【福祉施設】&#10;有形固定資産減価償却率">
          <a:extLst>
            <a:ext uri="{FF2B5EF4-FFF2-40B4-BE49-F238E27FC236}">
              <a16:creationId xmlns:a16="http://schemas.microsoft.com/office/drawing/2014/main" id="{82921E05-88A6-4F04-B007-8023516FE333}"/>
            </a:ext>
          </a:extLst>
        </xdr:cNvPr>
        <xdr:cNvSpPr txBox="1"/>
      </xdr:nvSpPr>
      <xdr:spPr>
        <a:xfrm>
          <a:off x="1816744" y="13960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0" name="正方形/長方形 299">
          <a:extLst>
            <a:ext uri="{FF2B5EF4-FFF2-40B4-BE49-F238E27FC236}">
              <a16:creationId xmlns:a16="http://schemas.microsoft.com/office/drawing/2014/main" id="{3DB5CF6F-F5DF-4F9F-B524-F7D5B835DFA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1" name="正方形/長方形 300">
          <a:extLst>
            <a:ext uri="{FF2B5EF4-FFF2-40B4-BE49-F238E27FC236}">
              <a16:creationId xmlns:a16="http://schemas.microsoft.com/office/drawing/2014/main" id="{2CFFC688-4814-48EE-934E-15EFBB126FD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2" name="正方形/長方形 301">
          <a:extLst>
            <a:ext uri="{FF2B5EF4-FFF2-40B4-BE49-F238E27FC236}">
              <a16:creationId xmlns:a16="http://schemas.microsoft.com/office/drawing/2014/main" id="{90855640-2D2D-4A5C-8568-F7627BF3896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3" name="正方形/長方形 302">
          <a:extLst>
            <a:ext uri="{FF2B5EF4-FFF2-40B4-BE49-F238E27FC236}">
              <a16:creationId xmlns:a16="http://schemas.microsoft.com/office/drawing/2014/main" id="{B81CA5D0-BA3E-42CD-B4EB-78915A25A58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4" name="正方形/長方形 303">
          <a:extLst>
            <a:ext uri="{FF2B5EF4-FFF2-40B4-BE49-F238E27FC236}">
              <a16:creationId xmlns:a16="http://schemas.microsoft.com/office/drawing/2014/main" id="{43E0B386-C8E2-4876-980D-4A119B558F9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5" name="正方形/長方形 304">
          <a:extLst>
            <a:ext uri="{FF2B5EF4-FFF2-40B4-BE49-F238E27FC236}">
              <a16:creationId xmlns:a16="http://schemas.microsoft.com/office/drawing/2014/main" id="{F4744BE4-21CF-4712-AFEA-9E39C0EE22D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6" name="正方形/長方形 305">
          <a:extLst>
            <a:ext uri="{FF2B5EF4-FFF2-40B4-BE49-F238E27FC236}">
              <a16:creationId xmlns:a16="http://schemas.microsoft.com/office/drawing/2014/main" id="{79637F37-51D7-43F2-AB2E-C597E8769D3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7" name="正方形/長方形 306">
          <a:extLst>
            <a:ext uri="{FF2B5EF4-FFF2-40B4-BE49-F238E27FC236}">
              <a16:creationId xmlns:a16="http://schemas.microsoft.com/office/drawing/2014/main" id="{2E06E097-CDFE-43B5-9CFE-DD3035D504F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8" name="テキスト ボックス 307">
          <a:extLst>
            <a:ext uri="{FF2B5EF4-FFF2-40B4-BE49-F238E27FC236}">
              <a16:creationId xmlns:a16="http://schemas.microsoft.com/office/drawing/2014/main" id="{70BD94D2-BA95-4606-BD13-EA675013925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9" name="直線コネクタ 308">
          <a:extLst>
            <a:ext uri="{FF2B5EF4-FFF2-40B4-BE49-F238E27FC236}">
              <a16:creationId xmlns:a16="http://schemas.microsoft.com/office/drawing/2014/main" id="{0C44DA2A-F2D2-4859-A3E9-99D432B4D73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0" name="直線コネクタ 309">
          <a:extLst>
            <a:ext uri="{FF2B5EF4-FFF2-40B4-BE49-F238E27FC236}">
              <a16:creationId xmlns:a16="http://schemas.microsoft.com/office/drawing/2014/main" id="{72E33BF1-2AFE-40AD-93B5-07AA3AFF715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1" name="テキスト ボックス 310">
          <a:extLst>
            <a:ext uri="{FF2B5EF4-FFF2-40B4-BE49-F238E27FC236}">
              <a16:creationId xmlns:a16="http://schemas.microsoft.com/office/drawing/2014/main" id="{31CB78E6-5D60-40B7-9B28-20645B033A06}"/>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2" name="直線コネクタ 311">
          <a:extLst>
            <a:ext uri="{FF2B5EF4-FFF2-40B4-BE49-F238E27FC236}">
              <a16:creationId xmlns:a16="http://schemas.microsoft.com/office/drawing/2014/main" id="{3C54035B-FEB7-4DD0-95F9-4CAE96077369}"/>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3" name="テキスト ボックス 312">
          <a:extLst>
            <a:ext uri="{FF2B5EF4-FFF2-40B4-BE49-F238E27FC236}">
              <a16:creationId xmlns:a16="http://schemas.microsoft.com/office/drawing/2014/main" id="{046A0A53-FD69-49BE-83E6-5827CCFEC9B5}"/>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4" name="直線コネクタ 313">
          <a:extLst>
            <a:ext uri="{FF2B5EF4-FFF2-40B4-BE49-F238E27FC236}">
              <a16:creationId xmlns:a16="http://schemas.microsoft.com/office/drawing/2014/main" id="{D65D817C-6425-4B8D-A407-A789DDA59B12}"/>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5" name="テキスト ボックス 314">
          <a:extLst>
            <a:ext uri="{FF2B5EF4-FFF2-40B4-BE49-F238E27FC236}">
              <a16:creationId xmlns:a16="http://schemas.microsoft.com/office/drawing/2014/main" id="{35D1148C-4670-4EED-8A54-C97704B5EEAF}"/>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6" name="直線コネクタ 315">
          <a:extLst>
            <a:ext uri="{FF2B5EF4-FFF2-40B4-BE49-F238E27FC236}">
              <a16:creationId xmlns:a16="http://schemas.microsoft.com/office/drawing/2014/main" id="{79F6E5CD-8FE0-478F-B630-CD75AB78FBF7}"/>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7" name="テキスト ボックス 316">
          <a:extLst>
            <a:ext uri="{FF2B5EF4-FFF2-40B4-BE49-F238E27FC236}">
              <a16:creationId xmlns:a16="http://schemas.microsoft.com/office/drawing/2014/main" id="{8A262B6D-A785-4E55-9EE8-DA5E1878AEA8}"/>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8" name="直線コネクタ 317">
          <a:extLst>
            <a:ext uri="{FF2B5EF4-FFF2-40B4-BE49-F238E27FC236}">
              <a16:creationId xmlns:a16="http://schemas.microsoft.com/office/drawing/2014/main" id="{36724257-5910-4D82-B719-BE79BBFAA574}"/>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9" name="テキスト ボックス 318">
          <a:extLst>
            <a:ext uri="{FF2B5EF4-FFF2-40B4-BE49-F238E27FC236}">
              <a16:creationId xmlns:a16="http://schemas.microsoft.com/office/drawing/2014/main" id="{E2E1438B-DB51-48BD-98C4-3543A0B3F842}"/>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0" name="直線コネクタ 319">
          <a:extLst>
            <a:ext uri="{FF2B5EF4-FFF2-40B4-BE49-F238E27FC236}">
              <a16:creationId xmlns:a16="http://schemas.microsoft.com/office/drawing/2014/main" id="{8F000869-413B-4269-A851-7CFFD101F062}"/>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1" name="テキスト ボックス 320">
          <a:extLst>
            <a:ext uri="{FF2B5EF4-FFF2-40B4-BE49-F238E27FC236}">
              <a16:creationId xmlns:a16="http://schemas.microsoft.com/office/drawing/2014/main" id="{BB050E65-CF7E-4DAA-8ADE-B8322D4C5C48}"/>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2" name="直線コネクタ 321">
          <a:extLst>
            <a:ext uri="{FF2B5EF4-FFF2-40B4-BE49-F238E27FC236}">
              <a16:creationId xmlns:a16="http://schemas.microsoft.com/office/drawing/2014/main" id="{58C580AB-8624-45E2-A7FA-14B1FF28646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3" name="テキスト ボックス 322">
          <a:extLst>
            <a:ext uri="{FF2B5EF4-FFF2-40B4-BE49-F238E27FC236}">
              <a16:creationId xmlns:a16="http://schemas.microsoft.com/office/drawing/2014/main" id="{661072EF-06CD-4837-815D-E0095F8B8FB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4" name="【福祉施設】&#10;一人当たり面積グラフ枠">
          <a:extLst>
            <a:ext uri="{FF2B5EF4-FFF2-40B4-BE49-F238E27FC236}">
              <a16:creationId xmlns:a16="http://schemas.microsoft.com/office/drawing/2014/main" id="{2481AE1B-A489-4008-A455-CA6BA561A09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325" name="直線コネクタ 324">
          <a:extLst>
            <a:ext uri="{FF2B5EF4-FFF2-40B4-BE49-F238E27FC236}">
              <a16:creationId xmlns:a16="http://schemas.microsoft.com/office/drawing/2014/main" id="{72552C5D-1309-4740-AD5B-A022AF2EAC2A}"/>
            </a:ext>
          </a:extLst>
        </xdr:cNvPr>
        <xdr:cNvCxnSpPr/>
      </xdr:nvCxnSpPr>
      <xdr:spPr>
        <a:xfrm flipV="1">
          <a:off x="10476865" y="13487400"/>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26" name="【福祉施設】&#10;一人当たり面積最小値テキスト">
          <a:extLst>
            <a:ext uri="{FF2B5EF4-FFF2-40B4-BE49-F238E27FC236}">
              <a16:creationId xmlns:a16="http://schemas.microsoft.com/office/drawing/2014/main" id="{0B77EEFD-78C3-4A0E-BDA7-FAE5144B917A}"/>
            </a:ext>
          </a:extLst>
        </xdr:cNvPr>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27" name="直線コネクタ 326">
          <a:extLst>
            <a:ext uri="{FF2B5EF4-FFF2-40B4-BE49-F238E27FC236}">
              <a16:creationId xmlns:a16="http://schemas.microsoft.com/office/drawing/2014/main" id="{06CB479B-960E-4933-8D10-9EE0C42DE90B}"/>
            </a:ext>
          </a:extLst>
        </xdr:cNvPr>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macro="" textlink="">
      <xdr:nvSpPr>
        <xdr:cNvPr id="328" name="【福祉施設】&#10;一人当たり面積最大値テキスト">
          <a:extLst>
            <a:ext uri="{FF2B5EF4-FFF2-40B4-BE49-F238E27FC236}">
              <a16:creationId xmlns:a16="http://schemas.microsoft.com/office/drawing/2014/main" id="{E84D9B28-02AC-4090-82F8-F7830080C5B5}"/>
            </a:ext>
          </a:extLst>
        </xdr:cNvPr>
        <xdr:cNvSpPr txBox="1"/>
      </xdr:nvSpPr>
      <xdr:spPr>
        <a:xfrm>
          <a:off x="10515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329" name="直線コネクタ 328">
          <a:extLst>
            <a:ext uri="{FF2B5EF4-FFF2-40B4-BE49-F238E27FC236}">
              <a16:creationId xmlns:a16="http://schemas.microsoft.com/office/drawing/2014/main" id="{1BBA8F33-9693-4C74-A7F8-AA919CCA33F7}"/>
            </a:ext>
          </a:extLst>
        </xdr:cNvPr>
        <xdr:cNvCxnSpPr/>
      </xdr:nvCxnSpPr>
      <xdr:spPr>
        <a:xfrm>
          <a:off x="10388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89098</xdr:rowOff>
    </xdr:from>
    <xdr:ext cx="469744" cy="259045"/>
    <xdr:sp macro="" textlink="">
      <xdr:nvSpPr>
        <xdr:cNvPr id="330" name="【福祉施設】&#10;一人当たり面積平均値テキスト">
          <a:extLst>
            <a:ext uri="{FF2B5EF4-FFF2-40B4-BE49-F238E27FC236}">
              <a16:creationId xmlns:a16="http://schemas.microsoft.com/office/drawing/2014/main" id="{A1D7B434-18C5-4973-93AF-27D3955FB121}"/>
            </a:ext>
          </a:extLst>
        </xdr:cNvPr>
        <xdr:cNvSpPr txBox="1"/>
      </xdr:nvSpPr>
      <xdr:spPr>
        <a:xfrm>
          <a:off x="10515600" y="14147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66221</xdr:rowOff>
    </xdr:from>
    <xdr:to>
      <xdr:col>55</xdr:col>
      <xdr:colOff>50800</xdr:colOff>
      <xdr:row>83</xdr:row>
      <xdr:rowOff>167821</xdr:rowOff>
    </xdr:to>
    <xdr:sp macro="" textlink="">
      <xdr:nvSpPr>
        <xdr:cNvPr id="331" name="フローチャート: 判断 330">
          <a:extLst>
            <a:ext uri="{FF2B5EF4-FFF2-40B4-BE49-F238E27FC236}">
              <a16:creationId xmlns:a16="http://schemas.microsoft.com/office/drawing/2014/main" id="{EAF79AA9-D9A6-4529-8A47-DC8526611080}"/>
            </a:ext>
          </a:extLst>
        </xdr:cNvPr>
        <xdr:cNvSpPr/>
      </xdr:nvSpPr>
      <xdr:spPr>
        <a:xfrm>
          <a:off x="10426700" y="1429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32" name="フローチャート: 判断 331">
          <a:extLst>
            <a:ext uri="{FF2B5EF4-FFF2-40B4-BE49-F238E27FC236}">
              <a16:creationId xmlns:a16="http://schemas.microsoft.com/office/drawing/2014/main" id="{249988B5-BF14-4E77-A7FB-3A3A5704279A}"/>
            </a:ext>
          </a:extLst>
        </xdr:cNvPr>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33" name="フローチャート: 判断 332">
          <a:extLst>
            <a:ext uri="{FF2B5EF4-FFF2-40B4-BE49-F238E27FC236}">
              <a16:creationId xmlns:a16="http://schemas.microsoft.com/office/drawing/2014/main" id="{6BB4B5AD-DC23-4A49-A830-EF8330F989B9}"/>
            </a:ext>
          </a:extLst>
        </xdr:cNvPr>
        <xdr:cNvSpPr/>
      </xdr:nvSpPr>
      <xdr:spPr>
        <a:xfrm>
          <a:off x="8699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87993</xdr:rowOff>
    </xdr:from>
    <xdr:to>
      <xdr:col>41</xdr:col>
      <xdr:colOff>101600</xdr:colOff>
      <xdr:row>84</xdr:row>
      <xdr:rowOff>18143</xdr:rowOff>
    </xdr:to>
    <xdr:sp macro="" textlink="">
      <xdr:nvSpPr>
        <xdr:cNvPr id="334" name="フローチャート: 判断 333">
          <a:extLst>
            <a:ext uri="{FF2B5EF4-FFF2-40B4-BE49-F238E27FC236}">
              <a16:creationId xmlns:a16="http://schemas.microsoft.com/office/drawing/2014/main" id="{2A662DD0-D000-42ED-9996-C697BE695DDB}"/>
            </a:ext>
          </a:extLst>
        </xdr:cNvPr>
        <xdr:cNvSpPr/>
      </xdr:nvSpPr>
      <xdr:spPr>
        <a:xfrm>
          <a:off x="7810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120650</xdr:rowOff>
    </xdr:from>
    <xdr:to>
      <xdr:col>36</xdr:col>
      <xdr:colOff>165100</xdr:colOff>
      <xdr:row>84</xdr:row>
      <xdr:rowOff>50800</xdr:rowOff>
    </xdr:to>
    <xdr:sp macro="" textlink="">
      <xdr:nvSpPr>
        <xdr:cNvPr id="335" name="フローチャート: 判断 334">
          <a:extLst>
            <a:ext uri="{FF2B5EF4-FFF2-40B4-BE49-F238E27FC236}">
              <a16:creationId xmlns:a16="http://schemas.microsoft.com/office/drawing/2014/main" id="{0628A1F3-6DB0-4706-B44D-35906C5EFE71}"/>
            </a:ext>
          </a:extLst>
        </xdr:cNvPr>
        <xdr:cNvSpPr/>
      </xdr:nvSpPr>
      <xdr:spPr>
        <a:xfrm>
          <a:off x="6921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D8A182F6-C24C-4420-B942-D517AB20E7A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AF6CB278-A16D-4F41-A9C6-838CD1F147A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35EFAF90-AFAD-40F1-80E6-76A9C78EE98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4C3B2399-2BCA-43C7-857F-5F89052D73F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A30641EE-1040-4598-9099-3C8A9DA91C2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49893</xdr:rowOff>
    </xdr:from>
    <xdr:to>
      <xdr:col>55</xdr:col>
      <xdr:colOff>50800</xdr:colOff>
      <xdr:row>85</xdr:row>
      <xdr:rowOff>151493</xdr:rowOff>
    </xdr:to>
    <xdr:sp macro="" textlink="">
      <xdr:nvSpPr>
        <xdr:cNvPr id="341" name="楕円 340">
          <a:extLst>
            <a:ext uri="{FF2B5EF4-FFF2-40B4-BE49-F238E27FC236}">
              <a16:creationId xmlns:a16="http://schemas.microsoft.com/office/drawing/2014/main" id="{4E0E9324-4B47-4B22-8BFB-3D2CC873E04E}"/>
            </a:ext>
          </a:extLst>
        </xdr:cNvPr>
        <xdr:cNvSpPr/>
      </xdr:nvSpPr>
      <xdr:spPr>
        <a:xfrm>
          <a:off x="104267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28320</xdr:rowOff>
    </xdr:from>
    <xdr:ext cx="469744" cy="259045"/>
    <xdr:sp macro="" textlink="">
      <xdr:nvSpPr>
        <xdr:cNvPr id="342" name="【福祉施設】&#10;一人当たり面積該当値テキスト">
          <a:extLst>
            <a:ext uri="{FF2B5EF4-FFF2-40B4-BE49-F238E27FC236}">
              <a16:creationId xmlns:a16="http://schemas.microsoft.com/office/drawing/2014/main" id="{BA5DDE9B-5B47-46E0-AFB9-3FCBD269E378}"/>
            </a:ext>
          </a:extLst>
        </xdr:cNvPr>
        <xdr:cNvSpPr txBox="1"/>
      </xdr:nvSpPr>
      <xdr:spPr>
        <a:xfrm>
          <a:off x="10515600" y="1460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126093</xdr:rowOff>
    </xdr:from>
    <xdr:to>
      <xdr:col>50</xdr:col>
      <xdr:colOff>165100</xdr:colOff>
      <xdr:row>86</xdr:row>
      <xdr:rowOff>56243</xdr:rowOff>
    </xdr:to>
    <xdr:sp macro="" textlink="">
      <xdr:nvSpPr>
        <xdr:cNvPr id="343" name="楕円 342">
          <a:extLst>
            <a:ext uri="{FF2B5EF4-FFF2-40B4-BE49-F238E27FC236}">
              <a16:creationId xmlns:a16="http://schemas.microsoft.com/office/drawing/2014/main" id="{96FB35BB-DA59-4A74-B0CD-D0C0501BCD3C}"/>
            </a:ext>
          </a:extLst>
        </xdr:cNvPr>
        <xdr:cNvSpPr/>
      </xdr:nvSpPr>
      <xdr:spPr>
        <a:xfrm>
          <a:off x="9588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100693</xdr:rowOff>
    </xdr:from>
    <xdr:to>
      <xdr:col>55</xdr:col>
      <xdr:colOff>0</xdr:colOff>
      <xdr:row>86</xdr:row>
      <xdr:rowOff>5443</xdr:rowOff>
    </xdr:to>
    <xdr:cxnSp macro="">
      <xdr:nvCxnSpPr>
        <xdr:cNvPr id="344" name="直線コネクタ 343">
          <a:extLst>
            <a:ext uri="{FF2B5EF4-FFF2-40B4-BE49-F238E27FC236}">
              <a16:creationId xmlns:a16="http://schemas.microsoft.com/office/drawing/2014/main" id="{A24A4F84-E499-4E07-8DC6-83AC2C39244E}"/>
            </a:ext>
          </a:extLst>
        </xdr:cNvPr>
        <xdr:cNvCxnSpPr/>
      </xdr:nvCxnSpPr>
      <xdr:spPr>
        <a:xfrm flipV="1">
          <a:off x="9639300" y="14673943"/>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126093</xdr:rowOff>
    </xdr:from>
    <xdr:to>
      <xdr:col>46</xdr:col>
      <xdr:colOff>38100</xdr:colOff>
      <xdr:row>86</xdr:row>
      <xdr:rowOff>56243</xdr:rowOff>
    </xdr:to>
    <xdr:sp macro="" textlink="">
      <xdr:nvSpPr>
        <xdr:cNvPr id="345" name="楕円 344">
          <a:extLst>
            <a:ext uri="{FF2B5EF4-FFF2-40B4-BE49-F238E27FC236}">
              <a16:creationId xmlns:a16="http://schemas.microsoft.com/office/drawing/2014/main" id="{1C48D604-8895-418B-9CDC-DD7A81BE382F}"/>
            </a:ext>
          </a:extLst>
        </xdr:cNvPr>
        <xdr:cNvSpPr/>
      </xdr:nvSpPr>
      <xdr:spPr>
        <a:xfrm>
          <a:off x="8699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5443</xdr:rowOff>
    </xdr:from>
    <xdr:to>
      <xdr:col>50</xdr:col>
      <xdr:colOff>114300</xdr:colOff>
      <xdr:row>86</xdr:row>
      <xdr:rowOff>5443</xdr:rowOff>
    </xdr:to>
    <xdr:cxnSp macro="">
      <xdr:nvCxnSpPr>
        <xdr:cNvPr id="346" name="直線コネクタ 345">
          <a:extLst>
            <a:ext uri="{FF2B5EF4-FFF2-40B4-BE49-F238E27FC236}">
              <a16:creationId xmlns:a16="http://schemas.microsoft.com/office/drawing/2014/main" id="{0AF34CB9-E125-46FE-8A63-0A7B5ADB18BC}"/>
            </a:ext>
          </a:extLst>
        </xdr:cNvPr>
        <xdr:cNvCxnSpPr/>
      </xdr:nvCxnSpPr>
      <xdr:spPr>
        <a:xfrm>
          <a:off x="8750300" y="14750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147864</xdr:rowOff>
    </xdr:from>
    <xdr:to>
      <xdr:col>41</xdr:col>
      <xdr:colOff>101600</xdr:colOff>
      <xdr:row>86</xdr:row>
      <xdr:rowOff>78014</xdr:rowOff>
    </xdr:to>
    <xdr:sp macro="" textlink="">
      <xdr:nvSpPr>
        <xdr:cNvPr id="347" name="楕円 346">
          <a:extLst>
            <a:ext uri="{FF2B5EF4-FFF2-40B4-BE49-F238E27FC236}">
              <a16:creationId xmlns:a16="http://schemas.microsoft.com/office/drawing/2014/main" id="{00A9A1DF-3B86-444D-88ED-DE319CF2AB12}"/>
            </a:ext>
          </a:extLst>
        </xdr:cNvPr>
        <xdr:cNvSpPr/>
      </xdr:nvSpPr>
      <xdr:spPr>
        <a:xfrm>
          <a:off x="7810500" y="1472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5443</xdr:rowOff>
    </xdr:from>
    <xdr:to>
      <xdr:col>45</xdr:col>
      <xdr:colOff>177800</xdr:colOff>
      <xdr:row>86</xdr:row>
      <xdr:rowOff>27214</xdr:rowOff>
    </xdr:to>
    <xdr:cxnSp macro="">
      <xdr:nvCxnSpPr>
        <xdr:cNvPr id="348" name="直線コネクタ 347">
          <a:extLst>
            <a:ext uri="{FF2B5EF4-FFF2-40B4-BE49-F238E27FC236}">
              <a16:creationId xmlns:a16="http://schemas.microsoft.com/office/drawing/2014/main" id="{BDA04943-848F-4904-B1F7-DD8DD83555CF}"/>
            </a:ext>
          </a:extLst>
        </xdr:cNvPr>
        <xdr:cNvCxnSpPr/>
      </xdr:nvCxnSpPr>
      <xdr:spPr>
        <a:xfrm flipV="1">
          <a:off x="7861300" y="147501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34670</xdr:rowOff>
    </xdr:from>
    <xdr:ext cx="469744" cy="259045"/>
    <xdr:sp macro="" textlink="">
      <xdr:nvSpPr>
        <xdr:cNvPr id="349" name="n_1aveValue【福祉施設】&#10;一人当たり面積">
          <a:extLst>
            <a:ext uri="{FF2B5EF4-FFF2-40B4-BE49-F238E27FC236}">
              <a16:creationId xmlns:a16="http://schemas.microsoft.com/office/drawing/2014/main" id="{55B37A3F-A6AE-4186-B77B-57CEE4E52621}"/>
            </a:ext>
          </a:extLst>
        </xdr:cNvPr>
        <xdr:cNvSpPr txBox="1"/>
      </xdr:nvSpPr>
      <xdr:spPr>
        <a:xfrm>
          <a:off x="93917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34670</xdr:rowOff>
    </xdr:from>
    <xdr:ext cx="469744" cy="259045"/>
    <xdr:sp macro="" textlink="">
      <xdr:nvSpPr>
        <xdr:cNvPr id="350" name="n_2aveValue【福祉施設】&#10;一人当たり面積">
          <a:extLst>
            <a:ext uri="{FF2B5EF4-FFF2-40B4-BE49-F238E27FC236}">
              <a16:creationId xmlns:a16="http://schemas.microsoft.com/office/drawing/2014/main" id="{F857D7B7-8EEA-4D5C-A5DB-463952C79490}"/>
            </a:ext>
          </a:extLst>
        </xdr:cNvPr>
        <xdr:cNvSpPr txBox="1"/>
      </xdr:nvSpPr>
      <xdr:spPr>
        <a:xfrm>
          <a:off x="85154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34670</xdr:rowOff>
    </xdr:from>
    <xdr:ext cx="469744" cy="259045"/>
    <xdr:sp macro="" textlink="">
      <xdr:nvSpPr>
        <xdr:cNvPr id="351" name="n_3aveValue【福祉施設】&#10;一人当たり面積">
          <a:extLst>
            <a:ext uri="{FF2B5EF4-FFF2-40B4-BE49-F238E27FC236}">
              <a16:creationId xmlns:a16="http://schemas.microsoft.com/office/drawing/2014/main" id="{A7ECA5B6-ECE4-4475-8E9F-089FBEEFEC62}"/>
            </a:ext>
          </a:extLst>
        </xdr:cNvPr>
        <xdr:cNvSpPr txBox="1"/>
      </xdr:nvSpPr>
      <xdr:spPr>
        <a:xfrm>
          <a:off x="76264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67327</xdr:rowOff>
    </xdr:from>
    <xdr:ext cx="469744" cy="259045"/>
    <xdr:sp macro="" textlink="">
      <xdr:nvSpPr>
        <xdr:cNvPr id="352" name="n_4aveValue【福祉施設】&#10;一人当たり面積">
          <a:extLst>
            <a:ext uri="{FF2B5EF4-FFF2-40B4-BE49-F238E27FC236}">
              <a16:creationId xmlns:a16="http://schemas.microsoft.com/office/drawing/2014/main" id="{3CAFED5A-7199-4052-B113-CDD9BBA472CE}"/>
            </a:ext>
          </a:extLst>
        </xdr:cNvPr>
        <xdr:cNvSpPr txBox="1"/>
      </xdr:nvSpPr>
      <xdr:spPr>
        <a:xfrm>
          <a:off x="6737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47370</xdr:rowOff>
    </xdr:from>
    <xdr:ext cx="469744" cy="259045"/>
    <xdr:sp macro="" textlink="">
      <xdr:nvSpPr>
        <xdr:cNvPr id="353" name="n_1mainValue【福祉施設】&#10;一人当たり面積">
          <a:extLst>
            <a:ext uri="{FF2B5EF4-FFF2-40B4-BE49-F238E27FC236}">
              <a16:creationId xmlns:a16="http://schemas.microsoft.com/office/drawing/2014/main" id="{6DC719CB-E914-4C7A-B2A8-11A562AC0F0A}"/>
            </a:ext>
          </a:extLst>
        </xdr:cNvPr>
        <xdr:cNvSpPr txBox="1"/>
      </xdr:nvSpPr>
      <xdr:spPr>
        <a:xfrm>
          <a:off x="9391727" y="147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47370</xdr:rowOff>
    </xdr:from>
    <xdr:ext cx="469744" cy="259045"/>
    <xdr:sp macro="" textlink="">
      <xdr:nvSpPr>
        <xdr:cNvPr id="354" name="n_2mainValue【福祉施設】&#10;一人当たり面積">
          <a:extLst>
            <a:ext uri="{FF2B5EF4-FFF2-40B4-BE49-F238E27FC236}">
              <a16:creationId xmlns:a16="http://schemas.microsoft.com/office/drawing/2014/main" id="{83C9EA10-8159-4ADC-A49B-BB3C8E63CE68}"/>
            </a:ext>
          </a:extLst>
        </xdr:cNvPr>
        <xdr:cNvSpPr txBox="1"/>
      </xdr:nvSpPr>
      <xdr:spPr>
        <a:xfrm>
          <a:off x="8515427" y="147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69141</xdr:rowOff>
    </xdr:from>
    <xdr:ext cx="469744" cy="259045"/>
    <xdr:sp macro="" textlink="">
      <xdr:nvSpPr>
        <xdr:cNvPr id="355" name="n_3mainValue【福祉施設】&#10;一人当たり面積">
          <a:extLst>
            <a:ext uri="{FF2B5EF4-FFF2-40B4-BE49-F238E27FC236}">
              <a16:creationId xmlns:a16="http://schemas.microsoft.com/office/drawing/2014/main" id="{AC824540-AF85-40B0-AB92-DE991A6C1169}"/>
            </a:ext>
          </a:extLst>
        </xdr:cNvPr>
        <xdr:cNvSpPr txBox="1"/>
      </xdr:nvSpPr>
      <xdr:spPr>
        <a:xfrm>
          <a:off x="7626427" y="1481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6" name="正方形/長方形 355">
          <a:extLst>
            <a:ext uri="{FF2B5EF4-FFF2-40B4-BE49-F238E27FC236}">
              <a16:creationId xmlns:a16="http://schemas.microsoft.com/office/drawing/2014/main" id="{5A7E4F91-F205-41ED-8D9D-E088BB9F234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7" name="正方形/長方形 356">
          <a:extLst>
            <a:ext uri="{FF2B5EF4-FFF2-40B4-BE49-F238E27FC236}">
              <a16:creationId xmlns:a16="http://schemas.microsoft.com/office/drawing/2014/main" id="{D2280747-E5AA-4441-89F2-9B7A06B5F36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8" name="正方形/長方形 357">
          <a:extLst>
            <a:ext uri="{FF2B5EF4-FFF2-40B4-BE49-F238E27FC236}">
              <a16:creationId xmlns:a16="http://schemas.microsoft.com/office/drawing/2014/main" id="{08DFCE4A-80EF-41DA-8EB4-16568480A13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9" name="正方形/長方形 358">
          <a:extLst>
            <a:ext uri="{FF2B5EF4-FFF2-40B4-BE49-F238E27FC236}">
              <a16:creationId xmlns:a16="http://schemas.microsoft.com/office/drawing/2014/main" id="{09B054FF-95CB-46BF-BB87-0B4AD5DB0B8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0" name="正方形/長方形 359">
          <a:extLst>
            <a:ext uri="{FF2B5EF4-FFF2-40B4-BE49-F238E27FC236}">
              <a16:creationId xmlns:a16="http://schemas.microsoft.com/office/drawing/2014/main" id="{073EA9C5-0134-4CBE-9393-528E02F1FCC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1" name="正方形/長方形 360">
          <a:extLst>
            <a:ext uri="{FF2B5EF4-FFF2-40B4-BE49-F238E27FC236}">
              <a16:creationId xmlns:a16="http://schemas.microsoft.com/office/drawing/2014/main" id="{C546C70C-D283-4449-9F3B-6B811BB4342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2" name="正方形/長方形 361">
          <a:extLst>
            <a:ext uri="{FF2B5EF4-FFF2-40B4-BE49-F238E27FC236}">
              <a16:creationId xmlns:a16="http://schemas.microsoft.com/office/drawing/2014/main" id="{51037FAB-E5A7-40BD-A6AB-12AB1C0F12B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3" name="正方形/長方形 362">
          <a:extLst>
            <a:ext uri="{FF2B5EF4-FFF2-40B4-BE49-F238E27FC236}">
              <a16:creationId xmlns:a16="http://schemas.microsoft.com/office/drawing/2014/main" id="{B49B4700-6444-40DB-916B-6215AD0965FE}"/>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4" name="テキスト ボックス 363">
          <a:extLst>
            <a:ext uri="{FF2B5EF4-FFF2-40B4-BE49-F238E27FC236}">
              <a16:creationId xmlns:a16="http://schemas.microsoft.com/office/drawing/2014/main" id="{E9C0E168-26AD-49BB-AA95-0D7F166CC2EB}"/>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5" name="直線コネクタ 364">
          <a:extLst>
            <a:ext uri="{FF2B5EF4-FFF2-40B4-BE49-F238E27FC236}">
              <a16:creationId xmlns:a16="http://schemas.microsoft.com/office/drawing/2014/main" id="{2F24A463-AF81-4C62-85AC-A49CD01F0402}"/>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6" name="テキスト ボックス 365">
          <a:extLst>
            <a:ext uri="{FF2B5EF4-FFF2-40B4-BE49-F238E27FC236}">
              <a16:creationId xmlns:a16="http://schemas.microsoft.com/office/drawing/2014/main" id="{1A0A75E2-0C36-41F3-823A-A18B83B74458}"/>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7" name="直線コネクタ 366">
          <a:extLst>
            <a:ext uri="{FF2B5EF4-FFF2-40B4-BE49-F238E27FC236}">
              <a16:creationId xmlns:a16="http://schemas.microsoft.com/office/drawing/2014/main" id="{E8149CD3-0B6D-4749-BD91-624126F6DBE8}"/>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68" name="テキスト ボックス 367">
          <a:extLst>
            <a:ext uri="{FF2B5EF4-FFF2-40B4-BE49-F238E27FC236}">
              <a16:creationId xmlns:a16="http://schemas.microsoft.com/office/drawing/2014/main" id="{93126120-361B-49B8-AA57-806E1142B2CA}"/>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9" name="直線コネクタ 368">
          <a:extLst>
            <a:ext uri="{FF2B5EF4-FFF2-40B4-BE49-F238E27FC236}">
              <a16:creationId xmlns:a16="http://schemas.microsoft.com/office/drawing/2014/main" id="{E870DC86-A51B-4ACB-AAB5-A417CEC304C9}"/>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0" name="テキスト ボックス 369">
          <a:extLst>
            <a:ext uri="{FF2B5EF4-FFF2-40B4-BE49-F238E27FC236}">
              <a16:creationId xmlns:a16="http://schemas.microsoft.com/office/drawing/2014/main" id="{D23D5155-D574-4FB7-90CF-A8AC856DE27C}"/>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1" name="直線コネクタ 370">
          <a:extLst>
            <a:ext uri="{FF2B5EF4-FFF2-40B4-BE49-F238E27FC236}">
              <a16:creationId xmlns:a16="http://schemas.microsoft.com/office/drawing/2014/main" id="{F4840B95-48C4-4565-8F8F-D092890F01D2}"/>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2" name="テキスト ボックス 371">
          <a:extLst>
            <a:ext uri="{FF2B5EF4-FFF2-40B4-BE49-F238E27FC236}">
              <a16:creationId xmlns:a16="http://schemas.microsoft.com/office/drawing/2014/main" id="{194BE085-9A78-47FD-BBD1-79C303F5FD34}"/>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3" name="直線コネクタ 372">
          <a:extLst>
            <a:ext uri="{FF2B5EF4-FFF2-40B4-BE49-F238E27FC236}">
              <a16:creationId xmlns:a16="http://schemas.microsoft.com/office/drawing/2014/main" id="{DE711B64-8187-4BBD-A9C9-6A014D301382}"/>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4" name="テキスト ボックス 373">
          <a:extLst>
            <a:ext uri="{FF2B5EF4-FFF2-40B4-BE49-F238E27FC236}">
              <a16:creationId xmlns:a16="http://schemas.microsoft.com/office/drawing/2014/main" id="{3DF0678D-14C2-4FCA-90AE-259CFF0B1F65}"/>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5" name="直線コネクタ 374">
          <a:extLst>
            <a:ext uri="{FF2B5EF4-FFF2-40B4-BE49-F238E27FC236}">
              <a16:creationId xmlns:a16="http://schemas.microsoft.com/office/drawing/2014/main" id="{8734482F-11B0-40BC-9375-B9C0DEA176F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76" name="テキスト ボックス 375">
          <a:extLst>
            <a:ext uri="{FF2B5EF4-FFF2-40B4-BE49-F238E27FC236}">
              <a16:creationId xmlns:a16="http://schemas.microsoft.com/office/drawing/2014/main" id="{FE915FAD-B0C0-4154-AB6F-0A39D2A5AF74}"/>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7" name="直線コネクタ 376">
          <a:extLst>
            <a:ext uri="{FF2B5EF4-FFF2-40B4-BE49-F238E27FC236}">
              <a16:creationId xmlns:a16="http://schemas.microsoft.com/office/drawing/2014/main" id="{A6448A13-D0B6-4C90-9BAE-58F2542783D1}"/>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78" name="テキスト ボックス 377">
          <a:extLst>
            <a:ext uri="{FF2B5EF4-FFF2-40B4-BE49-F238E27FC236}">
              <a16:creationId xmlns:a16="http://schemas.microsoft.com/office/drawing/2014/main" id="{B53B7681-8F1F-4EB4-982B-CB401D240067}"/>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9" name="【市民会館】&#10;有形固定資産減価償却率グラフ枠">
          <a:extLst>
            <a:ext uri="{FF2B5EF4-FFF2-40B4-BE49-F238E27FC236}">
              <a16:creationId xmlns:a16="http://schemas.microsoft.com/office/drawing/2014/main" id="{AC500656-7199-4067-A5BC-E1C7F732C5AC}"/>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108</xdr:row>
      <xdr:rowOff>152400</xdr:rowOff>
    </xdr:to>
    <xdr:cxnSp macro="">
      <xdr:nvCxnSpPr>
        <xdr:cNvPr id="380" name="直線コネクタ 379">
          <a:extLst>
            <a:ext uri="{FF2B5EF4-FFF2-40B4-BE49-F238E27FC236}">
              <a16:creationId xmlns:a16="http://schemas.microsoft.com/office/drawing/2014/main" id="{5D9B5E24-0455-45F2-92FB-3B177211087A}"/>
            </a:ext>
          </a:extLst>
        </xdr:cNvPr>
        <xdr:cNvCxnSpPr/>
      </xdr:nvCxnSpPr>
      <xdr:spPr>
        <a:xfrm flipV="1">
          <a:off x="4634865" y="17106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81" name="【市民会館】&#10;有形固定資産減価償却率最小値テキスト">
          <a:extLst>
            <a:ext uri="{FF2B5EF4-FFF2-40B4-BE49-F238E27FC236}">
              <a16:creationId xmlns:a16="http://schemas.microsoft.com/office/drawing/2014/main" id="{41D0DA87-C6CF-47F9-A564-AADB0F87BA57}"/>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82" name="直線コネクタ 381">
          <a:extLst>
            <a:ext uri="{FF2B5EF4-FFF2-40B4-BE49-F238E27FC236}">
              <a16:creationId xmlns:a16="http://schemas.microsoft.com/office/drawing/2014/main" id="{C4E3F873-5F24-47DF-AD21-CC7CE44C6721}"/>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383" name="【市民会館】&#10;有形固定資産減価償却率最大値テキスト">
          <a:extLst>
            <a:ext uri="{FF2B5EF4-FFF2-40B4-BE49-F238E27FC236}">
              <a16:creationId xmlns:a16="http://schemas.microsoft.com/office/drawing/2014/main" id="{B1FE452F-B208-45A2-80B2-6137A7564611}"/>
            </a:ext>
          </a:extLst>
        </xdr:cNvPr>
        <xdr:cNvSpPr txBox="1"/>
      </xdr:nvSpPr>
      <xdr:spPr>
        <a:xfrm>
          <a:off x="4673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384" name="直線コネクタ 383">
          <a:extLst>
            <a:ext uri="{FF2B5EF4-FFF2-40B4-BE49-F238E27FC236}">
              <a16:creationId xmlns:a16="http://schemas.microsoft.com/office/drawing/2014/main" id="{209C4AE1-7ADD-4E08-9FF6-7A45BDFAEE32}"/>
            </a:ext>
          </a:extLst>
        </xdr:cNvPr>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48277</xdr:rowOff>
    </xdr:from>
    <xdr:ext cx="405111" cy="259045"/>
    <xdr:sp macro="" textlink="">
      <xdr:nvSpPr>
        <xdr:cNvPr id="385" name="【市民会館】&#10;有形固定資産減価償却率平均値テキスト">
          <a:extLst>
            <a:ext uri="{FF2B5EF4-FFF2-40B4-BE49-F238E27FC236}">
              <a16:creationId xmlns:a16="http://schemas.microsoft.com/office/drawing/2014/main" id="{4FBB2833-48EE-4983-8897-5CC8970498B5}"/>
            </a:ext>
          </a:extLst>
        </xdr:cNvPr>
        <xdr:cNvSpPr txBox="1"/>
      </xdr:nvSpPr>
      <xdr:spPr>
        <a:xfrm>
          <a:off x="4673600" y="17536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25400</xdr:rowOff>
    </xdr:from>
    <xdr:to>
      <xdr:col>24</xdr:col>
      <xdr:colOff>114300</xdr:colOff>
      <xdr:row>103</xdr:row>
      <xdr:rowOff>127000</xdr:rowOff>
    </xdr:to>
    <xdr:sp macro="" textlink="">
      <xdr:nvSpPr>
        <xdr:cNvPr id="386" name="フローチャート: 判断 385">
          <a:extLst>
            <a:ext uri="{FF2B5EF4-FFF2-40B4-BE49-F238E27FC236}">
              <a16:creationId xmlns:a16="http://schemas.microsoft.com/office/drawing/2014/main" id="{8D1C9A9C-386F-4C56-82F2-C2677FE24185}"/>
            </a:ext>
          </a:extLst>
        </xdr:cNvPr>
        <xdr:cNvSpPr/>
      </xdr:nvSpPr>
      <xdr:spPr>
        <a:xfrm>
          <a:off x="45847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23495</xdr:rowOff>
    </xdr:from>
    <xdr:to>
      <xdr:col>20</xdr:col>
      <xdr:colOff>38100</xdr:colOff>
      <xdr:row>103</xdr:row>
      <xdr:rowOff>125095</xdr:rowOff>
    </xdr:to>
    <xdr:sp macro="" textlink="">
      <xdr:nvSpPr>
        <xdr:cNvPr id="387" name="フローチャート: 判断 386">
          <a:extLst>
            <a:ext uri="{FF2B5EF4-FFF2-40B4-BE49-F238E27FC236}">
              <a16:creationId xmlns:a16="http://schemas.microsoft.com/office/drawing/2014/main" id="{8D6C1F98-4195-47D8-91FC-0AD08AD3AB45}"/>
            </a:ext>
          </a:extLst>
        </xdr:cNvPr>
        <xdr:cNvSpPr/>
      </xdr:nvSpPr>
      <xdr:spPr>
        <a:xfrm>
          <a:off x="3746500" y="1768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170180</xdr:rowOff>
    </xdr:from>
    <xdr:to>
      <xdr:col>15</xdr:col>
      <xdr:colOff>101600</xdr:colOff>
      <xdr:row>103</xdr:row>
      <xdr:rowOff>100330</xdr:rowOff>
    </xdr:to>
    <xdr:sp macro="" textlink="">
      <xdr:nvSpPr>
        <xdr:cNvPr id="388" name="フローチャート: 判断 387">
          <a:extLst>
            <a:ext uri="{FF2B5EF4-FFF2-40B4-BE49-F238E27FC236}">
              <a16:creationId xmlns:a16="http://schemas.microsoft.com/office/drawing/2014/main" id="{6B7A6DF8-1C61-4BE1-BBC7-12DB956A68F2}"/>
            </a:ext>
          </a:extLst>
        </xdr:cNvPr>
        <xdr:cNvSpPr/>
      </xdr:nvSpPr>
      <xdr:spPr>
        <a:xfrm>
          <a:off x="2857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389" name="フローチャート: 判断 388">
          <a:extLst>
            <a:ext uri="{FF2B5EF4-FFF2-40B4-BE49-F238E27FC236}">
              <a16:creationId xmlns:a16="http://schemas.microsoft.com/office/drawing/2014/main" id="{EAF1ACC5-ED5D-45C7-AC88-3D886A6BA82D}"/>
            </a:ext>
          </a:extLst>
        </xdr:cNvPr>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109220</xdr:rowOff>
    </xdr:from>
    <xdr:to>
      <xdr:col>6</xdr:col>
      <xdr:colOff>38100</xdr:colOff>
      <xdr:row>104</xdr:row>
      <xdr:rowOff>39370</xdr:rowOff>
    </xdr:to>
    <xdr:sp macro="" textlink="">
      <xdr:nvSpPr>
        <xdr:cNvPr id="390" name="フローチャート: 判断 389">
          <a:extLst>
            <a:ext uri="{FF2B5EF4-FFF2-40B4-BE49-F238E27FC236}">
              <a16:creationId xmlns:a16="http://schemas.microsoft.com/office/drawing/2014/main" id="{07F1FAC8-63D8-423A-B00A-302C0E282EBB}"/>
            </a:ext>
          </a:extLst>
        </xdr:cNvPr>
        <xdr:cNvSpPr/>
      </xdr:nvSpPr>
      <xdr:spPr>
        <a:xfrm>
          <a:off x="1079500" y="1776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AD9F88CA-74CA-492C-BF52-92AA63263D24}"/>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C394127C-EDEE-460E-8C6D-F035C19B194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8B94C9BD-F51D-4D3D-AC90-99DF2058F8F4}"/>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47CA3D61-931E-4CCA-918E-1058BE2C9217}"/>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E9409182-DA12-424A-B950-FF0F176DBDB6}"/>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92075</xdr:rowOff>
    </xdr:from>
    <xdr:to>
      <xdr:col>24</xdr:col>
      <xdr:colOff>114300</xdr:colOff>
      <xdr:row>109</xdr:row>
      <xdr:rowOff>22225</xdr:rowOff>
    </xdr:to>
    <xdr:sp macro="" textlink="">
      <xdr:nvSpPr>
        <xdr:cNvPr id="396" name="楕円 395">
          <a:extLst>
            <a:ext uri="{FF2B5EF4-FFF2-40B4-BE49-F238E27FC236}">
              <a16:creationId xmlns:a16="http://schemas.microsoft.com/office/drawing/2014/main" id="{EADFC94A-B5A2-4983-B7E6-736E13AC7503}"/>
            </a:ext>
          </a:extLst>
        </xdr:cNvPr>
        <xdr:cNvSpPr/>
      </xdr:nvSpPr>
      <xdr:spPr>
        <a:xfrm>
          <a:off x="4584700" y="1860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7002</xdr:rowOff>
    </xdr:from>
    <xdr:ext cx="405111" cy="259045"/>
    <xdr:sp macro="" textlink="">
      <xdr:nvSpPr>
        <xdr:cNvPr id="397" name="【市民会館】&#10;有形固定資産減価償却率該当値テキスト">
          <a:extLst>
            <a:ext uri="{FF2B5EF4-FFF2-40B4-BE49-F238E27FC236}">
              <a16:creationId xmlns:a16="http://schemas.microsoft.com/office/drawing/2014/main" id="{F298B717-9032-47A4-ADE8-1D59A8550410}"/>
            </a:ext>
          </a:extLst>
        </xdr:cNvPr>
        <xdr:cNvSpPr txBox="1"/>
      </xdr:nvSpPr>
      <xdr:spPr>
        <a:xfrm>
          <a:off x="4673600" y="18523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65405</xdr:rowOff>
    </xdr:from>
    <xdr:to>
      <xdr:col>20</xdr:col>
      <xdr:colOff>38100</xdr:colOff>
      <xdr:row>108</xdr:row>
      <xdr:rowOff>167005</xdr:rowOff>
    </xdr:to>
    <xdr:sp macro="" textlink="">
      <xdr:nvSpPr>
        <xdr:cNvPr id="398" name="楕円 397">
          <a:extLst>
            <a:ext uri="{FF2B5EF4-FFF2-40B4-BE49-F238E27FC236}">
              <a16:creationId xmlns:a16="http://schemas.microsoft.com/office/drawing/2014/main" id="{58935CFA-C211-4DB0-B40B-7D9A94C906E8}"/>
            </a:ext>
          </a:extLst>
        </xdr:cNvPr>
        <xdr:cNvSpPr/>
      </xdr:nvSpPr>
      <xdr:spPr>
        <a:xfrm>
          <a:off x="3746500" y="1858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116205</xdr:rowOff>
    </xdr:from>
    <xdr:to>
      <xdr:col>24</xdr:col>
      <xdr:colOff>63500</xdr:colOff>
      <xdr:row>108</xdr:row>
      <xdr:rowOff>142875</xdr:rowOff>
    </xdr:to>
    <xdr:cxnSp macro="">
      <xdr:nvCxnSpPr>
        <xdr:cNvPr id="399" name="直線コネクタ 398">
          <a:extLst>
            <a:ext uri="{FF2B5EF4-FFF2-40B4-BE49-F238E27FC236}">
              <a16:creationId xmlns:a16="http://schemas.microsoft.com/office/drawing/2014/main" id="{A58436A9-E1DD-433A-9ECD-CFDBA77342A2}"/>
            </a:ext>
          </a:extLst>
        </xdr:cNvPr>
        <xdr:cNvCxnSpPr/>
      </xdr:nvCxnSpPr>
      <xdr:spPr>
        <a:xfrm>
          <a:off x="3797300" y="1863280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36830</xdr:rowOff>
    </xdr:from>
    <xdr:to>
      <xdr:col>15</xdr:col>
      <xdr:colOff>101600</xdr:colOff>
      <xdr:row>108</xdr:row>
      <xdr:rowOff>138430</xdr:rowOff>
    </xdr:to>
    <xdr:sp macro="" textlink="">
      <xdr:nvSpPr>
        <xdr:cNvPr id="400" name="楕円 399">
          <a:extLst>
            <a:ext uri="{FF2B5EF4-FFF2-40B4-BE49-F238E27FC236}">
              <a16:creationId xmlns:a16="http://schemas.microsoft.com/office/drawing/2014/main" id="{8BA3684A-095D-4B6E-9827-706F987629CE}"/>
            </a:ext>
          </a:extLst>
        </xdr:cNvPr>
        <xdr:cNvSpPr/>
      </xdr:nvSpPr>
      <xdr:spPr>
        <a:xfrm>
          <a:off x="28575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87630</xdr:rowOff>
    </xdr:from>
    <xdr:to>
      <xdr:col>19</xdr:col>
      <xdr:colOff>177800</xdr:colOff>
      <xdr:row>108</xdr:row>
      <xdr:rowOff>116205</xdr:rowOff>
    </xdr:to>
    <xdr:cxnSp macro="">
      <xdr:nvCxnSpPr>
        <xdr:cNvPr id="401" name="直線コネクタ 400">
          <a:extLst>
            <a:ext uri="{FF2B5EF4-FFF2-40B4-BE49-F238E27FC236}">
              <a16:creationId xmlns:a16="http://schemas.microsoft.com/office/drawing/2014/main" id="{DBFB2F03-11C9-4FDF-8487-6D80026F7DC2}"/>
            </a:ext>
          </a:extLst>
        </xdr:cNvPr>
        <xdr:cNvCxnSpPr/>
      </xdr:nvCxnSpPr>
      <xdr:spPr>
        <a:xfrm>
          <a:off x="2908300" y="186042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8255</xdr:rowOff>
    </xdr:from>
    <xdr:to>
      <xdr:col>10</xdr:col>
      <xdr:colOff>165100</xdr:colOff>
      <xdr:row>108</xdr:row>
      <xdr:rowOff>109855</xdr:rowOff>
    </xdr:to>
    <xdr:sp macro="" textlink="">
      <xdr:nvSpPr>
        <xdr:cNvPr id="402" name="楕円 401">
          <a:extLst>
            <a:ext uri="{FF2B5EF4-FFF2-40B4-BE49-F238E27FC236}">
              <a16:creationId xmlns:a16="http://schemas.microsoft.com/office/drawing/2014/main" id="{AA1850E7-9B53-4C07-AAF8-38066F4A6880}"/>
            </a:ext>
          </a:extLst>
        </xdr:cNvPr>
        <xdr:cNvSpPr/>
      </xdr:nvSpPr>
      <xdr:spPr>
        <a:xfrm>
          <a:off x="1968500" y="1852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59055</xdr:rowOff>
    </xdr:from>
    <xdr:to>
      <xdr:col>15</xdr:col>
      <xdr:colOff>50800</xdr:colOff>
      <xdr:row>108</xdr:row>
      <xdr:rowOff>87630</xdr:rowOff>
    </xdr:to>
    <xdr:cxnSp macro="">
      <xdr:nvCxnSpPr>
        <xdr:cNvPr id="403" name="直線コネクタ 402">
          <a:extLst>
            <a:ext uri="{FF2B5EF4-FFF2-40B4-BE49-F238E27FC236}">
              <a16:creationId xmlns:a16="http://schemas.microsoft.com/office/drawing/2014/main" id="{BD05B356-2BD4-4D35-926C-E822232D48E2}"/>
            </a:ext>
          </a:extLst>
        </xdr:cNvPr>
        <xdr:cNvCxnSpPr/>
      </xdr:nvCxnSpPr>
      <xdr:spPr>
        <a:xfrm>
          <a:off x="2019300" y="185756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141622</xdr:rowOff>
    </xdr:from>
    <xdr:ext cx="405111" cy="259045"/>
    <xdr:sp macro="" textlink="">
      <xdr:nvSpPr>
        <xdr:cNvPr id="404" name="n_1aveValue【市民会館】&#10;有形固定資産減価償却率">
          <a:extLst>
            <a:ext uri="{FF2B5EF4-FFF2-40B4-BE49-F238E27FC236}">
              <a16:creationId xmlns:a16="http://schemas.microsoft.com/office/drawing/2014/main" id="{032EF32E-132F-4326-BDB8-6B8D332645A9}"/>
            </a:ext>
          </a:extLst>
        </xdr:cNvPr>
        <xdr:cNvSpPr txBox="1"/>
      </xdr:nvSpPr>
      <xdr:spPr>
        <a:xfrm>
          <a:off x="3582044" y="1745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116857</xdr:rowOff>
    </xdr:from>
    <xdr:ext cx="405111" cy="259045"/>
    <xdr:sp macro="" textlink="">
      <xdr:nvSpPr>
        <xdr:cNvPr id="405" name="n_2aveValue【市民会館】&#10;有形固定資産減価償却率">
          <a:extLst>
            <a:ext uri="{FF2B5EF4-FFF2-40B4-BE49-F238E27FC236}">
              <a16:creationId xmlns:a16="http://schemas.microsoft.com/office/drawing/2014/main" id="{D8D27140-0526-4B53-919C-2804CC57F90F}"/>
            </a:ext>
          </a:extLst>
        </xdr:cNvPr>
        <xdr:cNvSpPr txBox="1"/>
      </xdr:nvSpPr>
      <xdr:spPr>
        <a:xfrm>
          <a:off x="27057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406" name="n_3aveValue【市民会館】&#10;有形固定資産減価償却率">
          <a:extLst>
            <a:ext uri="{FF2B5EF4-FFF2-40B4-BE49-F238E27FC236}">
              <a16:creationId xmlns:a16="http://schemas.microsoft.com/office/drawing/2014/main" id="{FCE4DA67-FCAE-4DB5-A2F3-FECCA09006D1}"/>
            </a:ext>
          </a:extLst>
        </xdr:cNvPr>
        <xdr:cNvSpPr txBox="1"/>
      </xdr:nvSpPr>
      <xdr:spPr>
        <a:xfrm>
          <a:off x="1816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55897</xdr:rowOff>
    </xdr:from>
    <xdr:ext cx="405111" cy="259045"/>
    <xdr:sp macro="" textlink="">
      <xdr:nvSpPr>
        <xdr:cNvPr id="407" name="n_4aveValue【市民会館】&#10;有形固定資産減価償却率">
          <a:extLst>
            <a:ext uri="{FF2B5EF4-FFF2-40B4-BE49-F238E27FC236}">
              <a16:creationId xmlns:a16="http://schemas.microsoft.com/office/drawing/2014/main" id="{A8CAADAC-FBD8-422B-BC9C-2E2B16950980}"/>
            </a:ext>
          </a:extLst>
        </xdr:cNvPr>
        <xdr:cNvSpPr txBox="1"/>
      </xdr:nvSpPr>
      <xdr:spPr>
        <a:xfrm>
          <a:off x="927744" y="1754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158132</xdr:rowOff>
    </xdr:from>
    <xdr:ext cx="405111" cy="259045"/>
    <xdr:sp macro="" textlink="">
      <xdr:nvSpPr>
        <xdr:cNvPr id="408" name="n_1mainValue【市民会館】&#10;有形固定資産減価償却率">
          <a:extLst>
            <a:ext uri="{FF2B5EF4-FFF2-40B4-BE49-F238E27FC236}">
              <a16:creationId xmlns:a16="http://schemas.microsoft.com/office/drawing/2014/main" id="{42C6C44C-B3F6-4416-9C1C-3B8273D3E5FF}"/>
            </a:ext>
          </a:extLst>
        </xdr:cNvPr>
        <xdr:cNvSpPr txBox="1"/>
      </xdr:nvSpPr>
      <xdr:spPr>
        <a:xfrm>
          <a:off x="3582044" y="186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129557</xdr:rowOff>
    </xdr:from>
    <xdr:ext cx="405111" cy="259045"/>
    <xdr:sp macro="" textlink="">
      <xdr:nvSpPr>
        <xdr:cNvPr id="409" name="n_2mainValue【市民会館】&#10;有形固定資産減価償却率">
          <a:extLst>
            <a:ext uri="{FF2B5EF4-FFF2-40B4-BE49-F238E27FC236}">
              <a16:creationId xmlns:a16="http://schemas.microsoft.com/office/drawing/2014/main" id="{0F3A8AC8-0144-4A12-99CC-0F6BCA5D5EB1}"/>
            </a:ext>
          </a:extLst>
        </xdr:cNvPr>
        <xdr:cNvSpPr txBox="1"/>
      </xdr:nvSpPr>
      <xdr:spPr>
        <a:xfrm>
          <a:off x="2705744" y="186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100982</xdr:rowOff>
    </xdr:from>
    <xdr:ext cx="405111" cy="259045"/>
    <xdr:sp macro="" textlink="">
      <xdr:nvSpPr>
        <xdr:cNvPr id="410" name="n_3mainValue【市民会館】&#10;有形固定資産減価償却率">
          <a:extLst>
            <a:ext uri="{FF2B5EF4-FFF2-40B4-BE49-F238E27FC236}">
              <a16:creationId xmlns:a16="http://schemas.microsoft.com/office/drawing/2014/main" id="{5C147A05-2B6D-46BC-8E50-BA36B03AB10B}"/>
            </a:ext>
          </a:extLst>
        </xdr:cNvPr>
        <xdr:cNvSpPr txBox="1"/>
      </xdr:nvSpPr>
      <xdr:spPr>
        <a:xfrm>
          <a:off x="1816744" y="186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1" name="正方形/長方形 410">
          <a:extLst>
            <a:ext uri="{FF2B5EF4-FFF2-40B4-BE49-F238E27FC236}">
              <a16:creationId xmlns:a16="http://schemas.microsoft.com/office/drawing/2014/main" id="{5311D0B9-05F3-4B48-9DEB-63C3A18CB82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2" name="正方形/長方形 411">
          <a:extLst>
            <a:ext uri="{FF2B5EF4-FFF2-40B4-BE49-F238E27FC236}">
              <a16:creationId xmlns:a16="http://schemas.microsoft.com/office/drawing/2014/main" id="{740B8E71-C238-4F72-8507-238625FFEA0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3" name="正方形/長方形 412">
          <a:extLst>
            <a:ext uri="{FF2B5EF4-FFF2-40B4-BE49-F238E27FC236}">
              <a16:creationId xmlns:a16="http://schemas.microsoft.com/office/drawing/2014/main" id="{0B98633C-5485-4B1F-ABD2-57AFBCCF51C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4" name="正方形/長方形 413">
          <a:extLst>
            <a:ext uri="{FF2B5EF4-FFF2-40B4-BE49-F238E27FC236}">
              <a16:creationId xmlns:a16="http://schemas.microsoft.com/office/drawing/2014/main" id="{1580A4FC-715B-4027-BAD2-E6DD3BA12A9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5" name="正方形/長方形 414">
          <a:extLst>
            <a:ext uri="{FF2B5EF4-FFF2-40B4-BE49-F238E27FC236}">
              <a16:creationId xmlns:a16="http://schemas.microsoft.com/office/drawing/2014/main" id="{6CD312C8-0C06-4482-A280-034CE9253C0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6" name="正方形/長方形 415">
          <a:extLst>
            <a:ext uri="{FF2B5EF4-FFF2-40B4-BE49-F238E27FC236}">
              <a16:creationId xmlns:a16="http://schemas.microsoft.com/office/drawing/2014/main" id="{D9405026-4287-4EF3-B49F-F72DDBA6140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7" name="正方形/長方形 416">
          <a:extLst>
            <a:ext uri="{FF2B5EF4-FFF2-40B4-BE49-F238E27FC236}">
              <a16:creationId xmlns:a16="http://schemas.microsoft.com/office/drawing/2014/main" id="{CD10BA21-F2AA-4581-89A2-23791F25B80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8" name="正方形/長方形 417">
          <a:extLst>
            <a:ext uri="{FF2B5EF4-FFF2-40B4-BE49-F238E27FC236}">
              <a16:creationId xmlns:a16="http://schemas.microsoft.com/office/drawing/2014/main" id="{C0F0427D-67AD-4CC3-8967-5279CF77F154}"/>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9" name="テキスト ボックス 418">
          <a:extLst>
            <a:ext uri="{FF2B5EF4-FFF2-40B4-BE49-F238E27FC236}">
              <a16:creationId xmlns:a16="http://schemas.microsoft.com/office/drawing/2014/main" id="{5873EAE7-E2C8-4901-A830-6C70B58AFF6B}"/>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0" name="直線コネクタ 419">
          <a:extLst>
            <a:ext uri="{FF2B5EF4-FFF2-40B4-BE49-F238E27FC236}">
              <a16:creationId xmlns:a16="http://schemas.microsoft.com/office/drawing/2014/main" id="{54202518-7FB4-4ACF-9637-E47D03DF3273}"/>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21" name="直線コネクタ 420">
          <a:extLst>
            <a:ext uri="{FF2B5EF4-FFF2-40B4-BE49-F238E27FC236}">
              <a16:creationId xmlns:a16="http://schemas.microsoft.com/office/drawing/2014/main" id="{A6C8F9FC-FCFA-4532-8A9A-1FCECD8C612F}"/>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22" name="テキスト ボックス 421">
          <a:extLst>
            <a:ext uri="{FF2B5EF4-FFF2-40B4-BE49-F238E27FC236}">
              <a16:creationId xmlns:a16="http://schemas.microsoft.com/office/drawing/2014/main" id="{9F902A93-1645-4BF7-8339-807137FE3015}"/>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3" name="直線コネクタ 422">
          <a:extLst>
            <a:ext uri="{FF2B5EF4-FFF2-40B4-BE49-F238E27FC236}">
              <a16:creationId xmlns:a16="http://schemas.microsoft.com/office/drawing/2014/main" id="{6F06D43A-6A45-4BC1-B85E-6381B7396178}"/>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4" name="テキスト ボックス 423">
          <a:extLst>
            <a:ext uri="{FF2B5EF4-FFF2-40B4-BE49-F238E27FC236}">
              <a16:creationId xmlns:a16="http://schemas.microsoft.com/office/drawing/2014/main" id="{F45E720A-DDC0-46E8-B81C-982659F76BD5}"/>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25" name="直線コネクタ 424">
          <a:extLst>
            <a:ext uri="{FF2B5EF4-FFF2-40B4-BE49-F238E27FC236}">
              <a16:creationId xmlns:a16="http://schemas.microsoft.com/office/drawing/2014/main" id="{F30B3DB0-5D3F-4249-BD91-D8FCDB0FB643}"/>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26" name="テキスト ボックス 425">
          <a:extLst>
            <a:ext uri="{FF2B5EF4-FFF2-40B4-BE49-F238E27FC236}">
              <a16:creationId xmlns:a16="http://schemas.microsoft.com/office/drawing/2014/main" id="{1C6043C4-3E73-405F-ABBC-B71AB9A6A135}"/>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7" name="直線コネクタ 426">
          <a:extLst>
            <a:ext uri="{FF2B5EF4-FFF2-40B4-BE49-F238E27FC236}">
              <a16:creationId xmlns:a16="http://schemas.microsoft.com/office/drawing/2014/main" id="{D504370C-19ED-465B-8FC5-15E23F2BF1A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8" name="テキスト ボックス 427">
          <a:extLst>
            <a:ext uri="{FF2B5EF4-FFF2-40B4-BE49-F238E27FC236}">
              <a16:creationId xmlns:a16="http://schemas.microsoft.com/office/drawing/2014/main" id="{C98351EC-25BF-44C7-BB51-C8487C84ED15}"/>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9" name="【市民会館】&#10;一人当たり面積グラフ枠">
          <a:extLst>
            <a:ext uri="{FF2B5EF4-FFF2-40B4-BE49-F238E27FC236}">
              <a16:creationId xmlns:a16="http://schemas.microsoft.com/office/drawing/2014/main" id="{641067BB-2FE8-42A9-8B8E-56494330B51B}"/>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116205</xdr:rowOff>
    </xdr:from>
    <xdr:to>
      <xdr:col>54</xdr:col>
      <xdr:colOff>189865</xdr:colOff>
      <xdr:row>107</xdr:row>
      <xdr:rowOff>104775</xdr:rowOff>
    </xdr:to>
    <xdr:cxnSp macro="">
      <xdr:nvCxnSpPr>
        <xdr:cNvPr id="430" name="直線コネクタ 429">
          <a:extLst>
            <a:ext uri="{FF2B5EF4-FFF2-40B4-BE49-F238E27FC236}">
              <a16:creationId xmlns:a16="http://schemas.microsoft.com/office/drawing/2014/main" id="{89149FF6-735F-4899-9906-24D913E7B010}"/>
            </a:ext>
          </a:extLst>
        </xdr:cNvPr>
        <xdr:cNvCxnSpPr/>
      </xdr:nvCxnSpPr>
      <xdr:spPr>
        <a:xfrm flipV="1">
          <a:off x="10476865" y="1726120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31" name="【市民会館】&#10;一人当たり面積最小値テキスト">
          <a:extLst>
            <a:ext uri="{FF2B5EF4-FFF2-40B4-BE49-F238E27FC236}">
              <a16:creationId xmlns:a16="http://schemas.microsoft.com/office/drawing/2014/main" id="{62DA5D4E-866D-4E31-95FB-98E7A09F1F4B}"/>
            </a:ext>
          </a:extLst>
        </xdr:cNvPr>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32" name="直線コネクタ 431">
          <a:extLst>
            <a:ext uri="{FF2B5EF4-FFF2-40B4-BE49-F238E27FC236}">
              <a16:creationId xmlns:a16="http://schemas.microsoft.com/office/drawing/2014/main" id="{0762262B-4631-450C-8D39-793ADB9FF1B5}"/>
            </a:ext>
          </a:extLst>
        </xdr:cNvPr>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62882</xdr:rowOff>
    </xdr:from>
    <xdr:ext cx="469744" cy="259045"/>
    <xdr:sp macro="" textlink="">
      <xdr:nvSpPr>
        <xdr:cNvPr id="433" name="【市民会館】&#10;一人当たり面積最大値テキスト">
          <a:extLst>
            <a:ext uri="{FF2B5EF4-FFF2-40B4-BE49-F238E27FC236}">
              <a16:creationId xmlns:a16="http://schemas.microsoft.com/office/drawing/2014/main" id="{7A9C2576-6FF3-474D-ADBF-F0BF982B268D}"/>
            </a:ext>
          </a:extLst>
        </xdr:cNvPr>
        <xdr:cNvSpPr txBox="1"/>
      </xdr:nvSpPr>
      <xdr:spPr>
        <a:xfrm>
          <a:off x="10515600" y="1703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116205</xdr:rowOff>
    </xdr:from>
    <xdr:to>
      <xdr:col>55</xdr:col>
      <xdr:colOff>88900</xdr:colOff>
      <xdr:row>100</xdr:row>
      <xdr:rowOff>116205</xdr:rowOff>
    </xdr:to>
    <xdr:cxnSp macro="">
      <xdr:nvCxnSpPr>
        <xdr:cNvPr id="434" name="直線コネクタ 433">
          <a:extLst>
            <a:ext uri="{FF2B5EF4-FFF2-40B4-BE49-F238E27FC236}">
              <a16:creationId xmlns:a16="http://schemas.microsoft.com/office/drawing/2014/main" id="{7EE6D801-5CB9-4DEB-B4FE-31C47BB71C72}"/>
            </a:ext>
          </a:extLst>
        </xdr:cNvPr>
        <xdr:cNvCxnSpPr/>
      </xdr:nvCxnSpPr>
      <xdr:spPr>
        <a:xfrm>
          <a:off x="10388600" y="1726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13988</xdr:rowOff>
    </xdr:from>
    <xdr:ext cx="469744" cy="259045"/>
    <xdr:sp macro="" textlink="">
      <xdr:nvSpPr>
        <xdr:cNvPr id="435" name="【市民会館】&#10;一人当たり面積平均値テキスト">
          <a:extLst>
            <a:ext uri="{FF2B5EF4-FFF2-40B4-BE49-F238E27FC236}">
              <a16:creationId xmlns:a16="http://schemas.microsoft.com/office/drawing/2014/main" id="{962FAE1F-A568-4C80-BB83-0A640A6A8ADC}"/>
            </a:ext>
          </a:extLst>
        </xdr:cNvPr>
        <xdr:cNvSpPr txBox="1"/>
      </xdr:nvSpPr>
      <xdr:spPr>
        <a:xfrm>
          <a:off x="10515600" y="17844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162561</xdr:rowOff>
    </xdr:from>
    <xdr:to>
      <xdr:col>55</xdr:col>
      <xdr:colOff>50800</xdr:colOff>
      <xdr:row>105</xdr:row>
      <xdr:rowOff>92711</xdr:rowOff>
    </xdr:to>
    <xdr:sp macro="" textlink="">
      <xdr:nvSpPr>
        <xdr:cNvPr id="436" name="フローチャート: 判断 435">
          <a:extLst>
            <a:ext uri="{FF2B5EF4-FFF2-40B4-BE49-F238E27FC236}">
              <a16:creationId xmlns:a16="http://schemas.microsoft.com/office/drawing/2014/main" id="{2FDA4FF9-61CC-4855-85CB-FD6E69176471}"/>
            </a:ext>
          </a:extLst>
        </xdr:cNvPr>
        <xdr:cNvSpPr/>
      </xdr:nvSpPr>
      <xdr:spPr>
        <a:xfrm>
          <a:off x="10426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37" name="フローチャート: 判断 436">
          <a:extLst>
            <a:ext uri="{FF2B5EF4-FFF2-40B4-BE49-F238E27FC236}">
              <a16:creationId xmlns:a16="http://schemas.microsoft.com/office/drawing/2014/main" id="{97FF59F2-B6D8-4FD0-81DF-F7A3B7E83DFE}"/>
            </a:ext>
          </a:extLst>
        </xdr:cNvPr>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38" name="フローチャート: 判断 437">
          <a:extLst>
            <a:ext uri="{FF2B5EF4-FFF2-40B4-BE49-F238E27FC236}">
              <a16:creationId xmlns:a16="http://schemas.microsoft.com/office/drawing/2014/main" id="{4048E618-8F0B-4084-9FC3-87DB13EB7F75}"/>
            </a:ext>
          </a:extLst>
        </xdr:cNvPr>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19686</xdr:rowOff>
    </xdr:from>
    <xdr:to>
      <xdr:col>41</xdr:col>
      <xdr:colOff>101600</xdr:colOff>
      <xdr:row>105</xdr:row>
      <xdr:rowOff>121286</xdr:rowOff>
    </xdr:to>
    <xdr:sp macro="" textlink="">
      <xdr:nvSpPr>
        <xdr:cNvPr id="439" name="フローチャート: 判断 438">
          <a:extLst>
            <a:ext uri="{FF2B5EF4-FFF2-40B4-BE49-F238E27FC236}">
              <a16:creationId xmlns:a16="http://schemas.microsoft.com/office/drawing/2014/main" id="{2B80634B-A4F6-46D4-B301-ABC5ABC9EDD9}"/>
            </a:ext>
          </a:extLst>
        </xdr:cNvPr>
        <xdr:cNvSpPr/>
      </xdr:nvSpPr>
      <xdr:spPr>
        <a:xfrm>
          <a:off x="7810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71120</xdr:rowOff>
    </xdr:from>
    <xdr:to>
      <xdr:col>36</xdr:col>
      <xdr:colOff>165100</xdr:colOff>
      <xdr:row>106</xdr:row>
      <xdr:rowOff>1270</xdr:rowOff>
    </xdr:to>
    <xdr:sp macro="" textlink="">
      <xdr:nvSpPr>
        <xdr:cNvPr id="440" name="フローチャート: 判断 439">
          <a:extLst>
            <a:ext uri="{FF2B5EF4-FFF2-40B4-BE49-F238E27FC236}">
              <a16:creationId xmlns:a16="http://schemas.microsoft.com/office/drawing/2014/main" id="{129FDB85-9D69-4876-B118-30F6FFE417DC}"/>
            </a:ext>
          </a:extLst>
        </xdr:cNvPr>
        <xdr:cNvSpPr/>
      </xdr:nvSpPr>
      <xdr:spPr>
        <a:xfrm>
          <a:off x="6921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1" name="テキスト ボックス 440">
          <a:extLst>
            <a:ext uri="{FF2B5EF4-FFF2-40B4-BE49-F238E27FC236}">
              <a16:creationId xmlns:a16="http://schemas.microsoft.com/office/drawing/2014/main" id="{85D0E2C7-4885-4DF6-8ACB-34CCAA35F4F2}"/>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2" name="テキスト ボックス 441">
          <a:extLst>
            <a:ext uri="{FF2B5EF4-FFF2-40B4-BE49-F238E27FC236}">
              <a16:creationId xmlns:a16="http://schemas.microsoft.com/office/drawing/2014/main" id="{4A745896-8720-4445-9D00-FC524E38862A}"/>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3" name="テキスト ボックス 442">
          <a:extLst>
            <a:ext uri="{FF2B5EF4-FFF2-40B4-BE49-F238E27FC236}">
              <a16:creationId xmlns:a16="http://schemas.microsoft.com/office/drawing/2014/main" id="{55795C74-566F-45AD-AC11-D5AA375F1894}"/>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id="{711ED950-09F0-4391-BD16-A4D5E57919B5}"/>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5881F652-C7B4-40AC-AD7F-B552421CAFC5}"/>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25400</xdr:rowOff>
    </xdr:from>
    <xdr:to>
      <xdr:col>55</xdr:col>
      <xdr:colOff>50800</xdr:colOff>
      <xdr:row>106</xdr:row>
      <xdr:rowOff>127000</xdr:rowOff>
    </xdr:to>
    <xdr:sp macro="" textlink="">
      <xdr:nvSpPr>
        <xdr:cNvPr id="446" name="楕円 445">
          <a:extLst>
            <a:ext uri="{FF2B5EF4-FFF2-40B4-BE49-F238E27FC236}">
              <a16:creationId xmlns:a16="http://schemas.microsoft.com/office/drawing/2014/main" id="{D5CFAEFD-BF62-48A8-A4CE-232D6B23A63D}"/>
            </a:ext>
          </a:extLst>
        </xdr:cNvPr>
        <xdr:cNvSpPr/>
      </xdr:nvSpPr>
      <xdr:spPr>
        <a:xfrm>
          <a:off x="104267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3827</xdr:rowOff>
    </xdr:from>
    <xdr:ext cx="469744" cy="259045"/>
    <xdr:sp macro="" textlink="">
      <xdr:nvSpPr>
        <xdr:cNvPr id="447" name="【市民会館】&#10;一人当たり面積該当値テキスト">
          <a:extLst>
            <a:ext uri="{FF2B5EF4-FFF2-40B4-BE49-F238E27FC236}">
              <a16:creationId xmlns:a16="http://schemas.microsoft.com/office/drawing/2014/main" id="{996AAB1E-A552-40ED-8577-DDBB1C181B83}"/>
            </a:ext>
          </a:extLst>
        </xdr:cNvPr>
        <xdr:cNvSpPr txBox="1"/>
      </xdr:nvSpPr>
      <xdr:spPr>
        <a:xfrm>
          <a:off x="10515600"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31114</xdr:rowOff>
    </xdr:from>
    <xdr:to>
      <xdr:col>50</xdr:col>
      <xdr:colOff>165100</xdr:colOff>
      <xdr:row>106</xdr:row>
      <xdr:rowOff>132714</xdr:rowOff>
    </xdr:to>
    <xdr:sp macro="" textlink="">
      <xdr:nvSpPr>
        <xdr:cNvPr id="448" name="楕円 447">
          <a:extLst>
            <a:ext uri="{FF2B5EF4-FFF2-40B4-BE49-F238E27FC236}">
              <a16:creationId xmlns:a16="http://schemas.microsoft.com/office/drawing/2014/main" id="{4970213F-A31C-4C20-9F86-F7A9CC967418}"/>
            </a:ext>
          </a:extLst>
        </xdr:cNvPr>
        <xdr:cNvSpPr/>
      </xdr:nvSpPr>
      <xdr:spPr>
        <a:xfrm>
          <a:off x="9588500" y="1820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76200</xdr:rowOff>
    </xdr:from>
    <xdr:to>
      <xdr:col>55</xdr:col>
      <xdr:colOff>0</xdr:colOff>
      <xdr:row>106</xdr:row>
      <xdr:rowOff>81914</xdr:rowOff>
    </xdr:to>
    <xdr:cxnSp macro="">
      <xdr:nvCxnSpPr>
        <xdr:cNvPr id="449" name="直線コネクタ 448">
          <a:extLst>
            <a:ext uri="{FF2B5EF4-FFF2-40B4-BE49-F238E27FC236}">
              <a16:creationId xmlns:a16="http://schemas.microsoft.com/office/drawing/2014/main" id="{6FDDAE17-82E9-4190-9339-E590C75A1D13}"/>
            </a:ext>
          </a:extLst>
        </xdr:cNvPr>
        <xdr:cNvCxnSpPr/>
      </xdr:nvCxnSpPr>
      <xdr:spPr>
        <a:xfrm flipV="1">
          <a:off x="9639300" y="18249900"/>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31114</xdr:rowOff>
    </xdr:from>
    <xdr:to>
      <xdr:col>46</xdr:col>
      <xdr:colOff>38100</xdr:colOff>
      <xdr:row>106</xdr:row>
      <xdr:rowOff>132714</xdr:rowOff>
    </xdr:to>
    <xdr:sp macro="" textlink="">
      <xdr:nvSpPr>
        <xdr:cNvPr id="450" name="楕円 449">
          <a:extLst>
            <a:ext uri="{FF2B5EF4-FFF2-40B4-BE49-F238E27FC236}">
              <a16:creationId xmlns:a16="http://schemas.microsoft.com/office/drawing/2014/main" id="{9D1E3910-528F-411E-BA02-8729F13C2946}"/>
            </a:ext>
          </a:extLst>
        </xdr:cNvPr>
        <xdr:cNvSpPr/>
      </xdr:nvSpPr>
      <xdr:spPr>
        <a:xfrm>
          <a:off x="8699500" y="1820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81914</xdr:rowOff>
    </xdr:from>
    <xdr:to>
      <xdr:col>50</xdr:col>
      <xdr:colOff>114300</xdr:colOff>
      <xdr:row>106</xdr:row>
      <xdr:rowOff>81914</xdr:rowOff>
    </xdr:to>
    <xdr:cxnSp macro="">
      <xdr:nvCxnSpPr>
        <xdr:cNvPr id="451" name="直線コネクタ 450">
          <a:extLst>
            <a:ext uri="{FF2B5EF4-FFF2-40B4-BE49-F238E27FC236}">
              <a16:creationId xmlns:a16="http://schemas.microsoft.com/office/drawing/2014/main" id="{CF9385F9-DF01-4DB1-836F-BEC2115EF87E}"/>
            </a:ext>
          </a:extLst>
        </xdr:cNvPr>
        <xdr:cNvCxnSpPr/>
      </xdr:nvCxnSpPr>
      <xdr:spPr>
        <a:xfrm>
          <a:off x="8750300" y="182556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31114</xdr:rowOff>
    </xdr:from>
    <xdr:to>
      <xdr:col>41</xdr:col>
      <xdr:colOff>101600</xdr:colOff>
      <xdr:row>106</xdr:row>
      <xdr:rowOff>132714</xdr:rowOff>
    </xdr:to>
    <xdr:sp macro="" textlink="">
      <xdr:nvSpPr>
        <xdr:cNvPr id="452" name="楕円 451">
          <a:extLst>
            <a:ext uri="{FF2B5EF4-FFF2-40B4-BE49-F238E27FC236}">
              <a16:creationId xmlns:a16="http://schemas.microsoft.com/office/drawing/2014/main" id="{D2FF8606-2EB0-4706-813F-36259A52B025}"/>
            </a:ext>
          </a:extLst>
        </xdr:cNvPr>
        <xdr:cNvSpPr/>
      </xdr:nvSpPr>
      <xdr:spPr>
        <a:xfrm>
          <a:off x="7810500" y="1820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81914</xdr:rowOff>
    </xdr:from>
    <xdr:to>
      <xdr:col>45</xdr:col>
      <xdr:colOff>177800</xdr:colOff>
      <xdr:row>106</xdr:row>
      <xdr:rowOff>81914</xdr:rowOff>
    </xdr:to>
    <xdr:cxnSp macro="">
      <xdr:nvCxnSpPr>
        <xdr:cNvPr id="453" name="直線コネクタ 452">
          <a:extLst>
            <a:ext uri="{FF2B5EF4-FFF2-40B4-BE49-F238E27FC236}">
              <a16:creationId xmlns:a16="http://schemas.microsoft.com/office/drawing/2014/main" id="{8A634924-A664-46FC-8B75-EB94BC990BA7}"/>
            </a:ext>
          </a:extLst>
        </xdr:cNvPr>
        <xdr:cNvCxnSpPr/>
      </xdr:nvCxnSpPr>
      <xdr:spPr>
        <a:xfrm>
          <a:off x="7861300" y="182556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54" name="n_1aveValue【市民会館】&#10;一人当たり面積">
          <a:extLst>
            <a:ext uri="{FF2B5EF4-FFF2-40B4-BE49-F238E27FC236}">
              <a16:creationId xmlns:a16="http://schemas.microsoft.com/office/drawing/2014/main" id="{055FE335-4B55-451F-A35F-5CF50454D525}"/>
            </a:ext>
          </a:extLst>
        </xdr:cNvPr>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55" name="n_2aveValue【市民会館】&#10;一人当たり面積">
          <a:extLst>
            <a:ext uri="{FF2B5EF4-FFF2-40B4-BE49-F238E27FC236}">
              <a16:creationId xmlns:a16="http://schemas.microsoft.com/office/drawing/2014/main" id="{CDEF274C-CD24-4FA2-A758-8F4A54B69B3C}"/>
            </a:ext>
          </a:extLst>
        </xdr:cNvPr>
        <xdr:cNvSpPr txBox="1"/>
      </xdr:nvSpPr>
      <xdr:spPr>
        <a:xfrm>
          <a:off x="8515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137813</xdr:rowOff>
    </xdr:from>
    <xdr:ext cx="469744" cy="259045"/>
    <xdr:sp macro="" textlink="">
      <xdr:nvSpPr>
        <xdr:cNvPr id="456" name="n_3aveValue【市民会館】&#10;一人当たり面積">
          <a:extLst>
            <a:ext uri="{FF2B5EF4-FFF2-40B4-BE49-F238E27FC236}">
              <a16:creationId xmlns:a16="http://schemas.microsoft.com/office/drawing/2014/main" id="{1B4EA63F-0EAC-4DC0-8937-E8C57AA63340}"/>
            </a:ext>
          </a:extLst>
        </xdr:cNvPr>
        <xdr:cNvSpPr txBox="1"/>
      </xdr:nvSpPr>
      <xdr:spPr>
        <a:xfrm>
          <a:off x="7626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17797</xdr:rowOff>
    </xdr:from>
    <xdr:ext cx="469744" cy="259045"/>
    <xdr:sp macro="" textlink="">
      <xdr:nvSpPr>
        <xdr:cNvPr id="457" name="n_4aveValue【市民会館】&#10;一人当たり面積">
          <a:extLst>
            <a:ext uri="{FF2B5EF4-FFF2-40B4-BE49-F238E27FC236}">
              <a16:creationId xmlns:a16="http://schemas.microsoft.com/office/drawing/2014/main" id="{BCBE4A01-DA86-46A9-A879-0849105C7F2A}"/>
            </a:ext>
          </a:extLst>
        </xdr:cNvPr>
        <xdr:cNvSpPr txBox="1"/>
      </xdr:nvSpPr>
      <xdr:spPr>
        <a:xfrm>
          <a:off x="67374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123841</xdr:rowOff>
    </xdr:from>
    <xdr:ext cx="469744" cy="259045"/>
    <xdr:sp macro="" textlink="">
      <xdr:nvSpPr>
        <xdr:cNvPr id="458" name="n_1mainValue【市民会館】&#10;一人当たり面積">
          <a:extLst>
            <a:ext uri="{FF2B5EF4-FFF2-40B4-BE49-F238E27FC236}">
              <a16:creationId xmlns:a16="http://schemas.microsoft.com/office/drawing/2014/main" id="{A9C77C71-E470-4E5A-BF40-3180BDDC1287}"/>
            </a:ext>
          </a:extLst>
        </xdr:cNvPr>
        <xdr:cNvSpPr txBox="1"/>
      </xdr:nvSpPr>
      <xdr:spPr>
        <a:xfrm>
          <a:off x="9391727" y="182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123841</xdr:rowOff>
    </xdr:from>
    <xdr:ext cx="469744" cy="259045"/>
    <xdr:sp macro="" textlink="">
      <xdr:nvSpPr>
        <xdr:cNvPr id="459" name="n_2mainValue【市民会館】&#10;一人当たり面積">
          <a:extLst>
            <a:ext uri="{FF2B5EF4-FFF2-40B4-BE49-F238E27FC236}">
              <a16:creationId xmlns:a16="http://schemas.microsoft.com/office/drawing/2014/main" id="{AAA4F17B-C0B9-4524-8FDC-811CA15A63E3}"/>
            </a:ext>
          </a:extLst>
        </xdr:cNvPr>
        <xdr:cNvSpPr txBox="1"/>
      </xdr:nvSpPr>
      <xdr:spPr>
        <a:xfrm>
          <a:off x="8515427" y="182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123841</xdr:rowOff>
    </xdr:from>
    <xdr:ext cx="469744" cy="259045"/>
    <xdr:sp macro="" textlink="">
      <xdr:nvSpPr>
        <xdr:cNvPr id="460" name="n_3mainValue【市民会館】&#10;一人当たり面積">
          <a:extLst>
            <a:ext uri="{FF2B5EF4-FFF2-40B4-BE49-F238E27FC236}">
              <a16:creationId xmlns:a16="http://schemas.microsoft.com/office/drawing/2014/main" id="{46148B09-62E2-41EB-A2D0-B29BFBD8EA7B}"/>
            </a:ext>
          </a:extLst>
        </xdr:cNvPr>
        <xdr:cNvSpPr txBox="1"/>
      </xdr:nvSpPr>
      <xdr:spPr>
        <a:xfrm>
          <a:off x="7626427" y="182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1" name="正方形/長方形 460">
          <a:extLst>
            <a:ext uri="{FF2B5EF4-FFF2-40B4-BE49-F238E27FC236}">
              <a16:creationId xmlns:a16="http://schemas.microsoft.com/office/drawing/2014/main" id="{1D65903F-D87D-4B98-8A4B-16D87B897EF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2" name="正方形/長方形 461">
          <a:extLst>
            <a:ext uri="{FF2B5EF4-FFF2-40B4-BE49-F238E27FC236}">
              <a16:creationId xmlns:a16="http://schemas.microsoft.com/office/drawing/2014/main" id="{625393F2-892A-4F37-9A96-9563DA42499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3" name="正方形/長方形 462">
          <a:extLst>
            <a:ext uri="{FF2B5EF4-FFF2-40B4-BE49-F238E27FC236}">
              <a16:creationId xmlns:a16="http://schemas.microsoft.com/office/drawing/2014/main" id="{7DD03D17-88B7-4AE2-8BC2-3F37C1D99C8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4" name="正方形/長方形 463">
          <a:extLst>
            <a:ext uri="{FF2B5EF4-FFF2-40B4-BE49-F238E27FC236}">
              <a16:creationId xmlns:a16="http://schemas.microsoft.com/office/drawing/2014/main" id="{A7715F11-69BA-46D5-85DE-FD77D760231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5" name="正方形/長方形 464">
          <a:extLst>
            <a:ext uri="{FF2B5EF4-FFF2-40B4-BE49-F238E27FC236}">
              <a16:creationId xmlns:a16="http://schemas.microsoft.com/office/drawing/2014/main" id="{47F3BB72-9142-4D07-87CF-6D88E757FF2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6" name="正方形/長方形 465">
          <a:extLst>
            <a:ext uri="{FF2B5EF4-FFF2-40B4-BE49-F238E27FC236}">
              <a16:creationId xmlns:a16="http://schemas.microsoft.com/office/drawing/2014/main" id="{27C29766-AF9E-4F70-AC19-DB67FD6546D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7" name="正方形/長方形 466">
          <a:extLst>
            <a:ext uri="{FF2B5EF4-FFF2-40B4-BE49-F238E27FC236}">
              <a16:creationId xmlns:a16="http://schemas.microsoft.com/office/drawing/2014/main" id="{8EDE42D8-6CC9-4125-8D87-06B23138CEF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8" name="正方形/長方形 467">
          <a:extLst>
            <a:ext uri="{FF2B5EF4-FFF2-40B4-BE49-F238E27FC236}">
              <a16:creationId xmlns:a16="http://schemas.microsoft.com/office/drawing/2014/main" id="{99EA91C3-1A10-4C3F-9997-AC81DFF349A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9" name="テキスト ボックス 468">
          <a:extLst>
            <a:ext uri="{FF2B5EF4-FFF2-40B4-BE49-F238E27FC236}">
              <a16:creationId xmlns:a16="http://schemas.microsoft.com/office/drawing/2014/main" id="{5456009D-8AF3-40D7-9451-E36E3B46C1F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0" name="直線コネクタ 469">
          <a:extLst>
            <a:ext uri="{FF2B5EF4-FFF2-40B4-BE49-F238E27FC236}">
              <a16:creationId xmlns:a16="http://schemas.microsoft.com/office/drawing/2014/main" id="{933D2A2E-4DA6-4757-894E-290471E2DA8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1" name="テキスト ボックス 470">
          <a:extLst>
            <a:ext uri="{FF2B5EF4-FFF2-40B4-BE49-F238E27FC236}">
              <a16:creationId xmlns:a16="http://schemas.microsoft.com/office/drawing/2014/main" id="{B7AC55AB-DAAF-4659-A529-190D3625124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2" name="直線コネクタ 471">
          <a:extLst>
            <a:ext uri="{FF2B5EF4-FFF2-40B4-BE49-F238E27FC236}">
              <a16:creationId xmlns:a16="http://schemas.microsoft.com/office/drawing/2014/main" id="{75304560-A846-4A4E-8E20-F7D2C8251DD1}"/>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3" name="テキスト ボックス 472">
          <a:extLst>
            <a:ext uri="{FF2B5EF4-FFF2-40B4-BE49-F238E27FC236}">
              <a16:creationId xmlns:a16="http://schemas.microsoft.com/office/drawing/2014/main" id="{0C280BFB-245D-448D-8779-6C5A257DA886}"/>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4" name="直線コネクタ 473">
          <a:extLst>
            <a:ext uri="{FF2B5EF4-FFF2-40B4-BE49-F238E27FC236}">
              <a16:creationId xmlns:a16="http://schemas.microsoft.com/office/drawing/2014/main" id="{111CAC82-4C4B-4FD6-9C0A-0C43DCD85B17}"/>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5" name="テキスト ボックス 474">
          <a:extLst>
            <a:ext uri="{FF2B5EF4-FFF2-40B4-BE49-F238E27FC236}">
              <a16:creationId xmlns:a16="http://schemas.microsoft.com/office/drawing/2014/main" id="{8B9A000B-995A-4CBF-81DE-4C06839023F3}"/>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76" name="直線コネクタ 475">
          <a:extLst>
            <a:ext uri="{FF2B5EF4-FFF2-40B4-BE49-F238E27FC236}">
              <a16:creationId xmlns:a16="http://schemas.microsoft.com/office/drawing/2014/main" id="{32999145-CF1F-4498-B018-3FF7CD15819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7" name="テキスト ボックス 476">
          <a:extLst>
            <a:ext uri="{FF2B5EF4-FFF2-40B4-BE49-F238E27FC236}">
              <a16:creationId xmlns:a16="http://schemas.microsoft.com/office/drawing/2014/main" id="{9430F7A5-D00A-41AD-B1AF-03E23AB61E9D}"/>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8" name="直線コネクタ 477">
          <a:extLst>
            <a:ext uri="{FF2B5EF4-FFF2-40B4-BE49-F238E27FC236}">
              <a16:creationId xmlns:a16="http://schemas.microsoft.com/office/drawing/2014/main" id="{3336F00B-5DD2-47CD-B71A-6FD23F4D5F67}"/>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9" name="テキスト ボックス 478">
          <a:extLst>
            <a:ext uri="{FF2B5EF4-FFF2-40B4-BE49-F238E27FC236}">
              <a16:creationId xmlns:a16="http://schemas.microsoft.com/office/drawing/2014/main" id="{D7BB6040-0DBD-4348-AA61-F010E139666E}"/>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0" name="直線コネクタ 479">
          <a:extLst>
            <a:ext uri="{FF2B5EF4-FFF2-40B4-BE49-F238E27FC236}">
              <a16:creationId xmlns:a16="http://schemas.microsoft.com/office/drawing/2014/main" id="{B882296A-38EB-4F79-9ED0-1930CDA300E1}"/>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1" name="テキスト ボックス 480">
          <a:extLst>
            <a:ext uri="{FF2B5EF4-FFF2-40B4-BE49-F238E27FC236}">
              <a16:creationId xmlns:a16="http://schemas.microsoft.com/office/drawing/2014/main" id="{107DA61E-B03E-4B79-9A1B-FA56EFAD7DB9}"/>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2" name="直線コネクタ 481">
          <a:extLst>
            <a:ext uri="{FF2B5EF4-FFF2-40B4-BE49-F238E27FC236}">
              <a16:creationId xmlns:a16="http://schemas.microsoft.com/office/drawing/2014/main" id="{D5087646-AA05-44AC-B6D8-36ED9B437AC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3" name="テキスト ボックス 482">
          <a:extLst>
            <a:ext uri="{FF2B5EF4-FFF2-40B4-BE49-F238E27FC236}">
              <a16:creationId xmlns:a16="http://schemas.microsoft.com/office/drawing/2014/main" id="{34667E15-35F5-49CA-85D3-96126775417B}"/>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4" name="【一般廃棄物処理施設】&#10;有形固定資産減価償却率グラフ枠">
          <a:extLst>
            <a:ext uri="{FF2B5EF4-FFF2-40B4-BE49-F238E27FC236}">
              <a16:creationId xmlns:a16="http://schemas.microsoft.com/office/drawing/2014/main" id="{5FB8A827-92C1-4965-9CFE-05B222DF516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41</xdr:row>
      <xdr:rowOff>100965</xdr:rowOff>
    </xdr:to>
    <xdr:cxnSp macro="">
      <xdr:nvCxnSpPr>
        <xdr:cNvPr id="485" name="直線コネクタ 484">
          <a:extLst>
            <a:ext uri="{FF2B5EF4-FFF2-40B4-BE49-F238E27FC236}">
              <a16:creationId xmlns:a16="http://schemas.microsoft.com/office/drawing/2014/main" id="{2CFAB459-F7B2-4459-B966-83DC5CD07AD6}"/>
            </a:ext>
          </a:extLst>
        </xdr:cNvPr>
        <xdr:cNvCxnSpPr/>
      </xdr:nvCxnSpPr>
      <xdr:spPr>
        <a:xfrm flipV="1">
          <a:off x="16318864" y="5684520"/>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104792</xdr:rowOff>
    </xdr:from>
    <xdr:ext cx="405111" cy="259045"/>
    <xdr:sp macro="" textlink="">
      <xdr:nvSpPr>
        <xdr:cNvPr id="486" name="【一般廃棄物処理施設】&#10;有形固定資産減価償却率最小値テキスト">
          <a:extLst>
            <a:ext uri="{FF2B5EF4-FFF2-40B4-BE49-F238E27FC236}">
              <a16:creationId xmlns:a16="http://schemas.microsoft.com/office/drawing/2014/main" id="{5C3258E1-7693-4BF6-BE21-39EBBD9811FF}"/>
            </a:ext>
          </a:extLst>
        </xdr:cNvPr>
        <xdr:cNvSpPr txBox="1"/>
      </xdr:nvSpPr>
      <xdr:spPr>
        <a:xfrm>
          <a:off x="16357600" y="713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100965</xdr:rowOff>
    </xdr:from>
    <xdr:to>
      <xdr:col>86</xdr:col>
      <xdr:colOff>25400</xdr:colOff>
      <xdr:row>41</xdr:row>
      <xdr:rowOff>100965</xdr:rowOff>
    </xdr:to>
    <xdr:cxnSp macro="">
      <xdr:nvCxnSpPr>
        <xdr:cNvPr id="487" name="直線コネクタ 486">
          <a:extLst>
            <a:ext uri="{FF2B5EF4-FFF2-40B4-BE49-F238E27FC236}">
              <a16:creationId xmlns:a16="http://schemas.microsoft.com/office/drawing/2014/main" id="{C85BFB29-7770-4414-B86B-9ABFA47E4249}"/>
            </a:ext>
          </a:extLst>
        </xdr:cNvPr>
        <xdr:cNvCxnSpPr/>
      </xdr:nvCxnSpPr>
      <xdr:spPr>
        <a:xfrm>
          <a:off x="16230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488" name="【一般廃棄物処理施設】&#10;有形固定資産減価償却率最大値テキスト">
          <a:extLst>
            <a:ext uri="{FF2B5EF4-FFF2-40B4-BE49-F238E27FC236}">
              <a16:creationId xmlns:a16="http://schemas.microsoft.com/office/drawing/2014/main" id="{13DECA93-86E8-4E59-A806-F38A1F9EFF17}"/>
            </a:ext>
          </a:extLst>
        </xdr:cNvPr>
        <xdr:cNvSpPr txBox="1"/>
      </xdr:nvSpPr>
      <xdr:spPr>
        <a:xfrm>
          <a:off x="16357600"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489" name="直線コネクタ 488">
          <a:extLst>
            <a:ext uri="{FF2B5EF4-FFF2-40B4-BE49-F238E27FC236}">
              <a16:creationId xmlns:a16="http://schemas.microsoft.com/office/drawing/2014/main" id="{48E971EB-517C-40F5-B74B-AB8BC1B90828}"/>
            </a:ext>
          </a:extLst>
        </xdr:cNvPr>
        <xdr:cNvCxnSpPr/>
      </xdr:nvCxnSpPr>
      <xdr:spPr>
        <a:xfrm>
          <a:off x="16230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82567</xdr:rowOff>
    </xdr:from>
    <xdr:ext cx="405111" cy="259045"/>
    <xdr:sp macro="" textlink="">
      <xdr:nvSpPr>
        <xdr:cNvPr id="490" name="【一般廃棄物処理施設】&#10;有形固定資産減価償却率平均値テキスト">
          <a:extLst>
            <a:ext uri="{FF2B5EF4-FFF2-40B4-BE49-F238E27FC236}">
              <a16:creationId xmlns:a16="http://schemas.microsoft.com/office/drawing/2014/main" id="{E796ED7F-0CD2-4AC0-BE9B-B48F32962A45}"/>
            </a:ext>
          </a:extLst>
        </xdr:cNvPr>
        <xdr:cNvSpPr txBox="1"/>
      </xdr:nvSpPr>
      <xdr:spPr>
        <a:xfrm>
          <a:off x="16357600" y="625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491" name="フローチャート: 判断 490">
          <a:extLst>
            <a:ext uri="{FF2B5EF4-FFF2-40B4-BE49-F238E27FC236}">
              <a16:creationId xmlns:a16="http://schemas.microsoft.com/office/drawing/2014/main" id="{CFC1B0BD-C552-4220-B662-E77DDF24098A}"/>
            </a:ext>
          </a:extLst>
        </xdr:cNvPr>
        <xdr:cNvSpPr/>
      </xdr:nvSpPr>
      <xdr:spPr>
        <a:xfrm>
          <a:off x="16268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492" name="フローチャート: 判断 491">
          <a:extLst>
            <a:ext uri="{FF2B5EF4-FFF2-40B4-BE49-F238E27FC236}">
              <a16:creationId xmlns:a16="http://schemas.microsoft.com/office/drawing/2014/main" id="{E61EE855-0C54-4A6C-9797-C3C3080A37A6}"/>
            </a:ext>
          </a:extLst>
        </xdr:cNvPr>
        <xdr:cNvSpPr/>
      </xdr:nvSpPr>
      <xdr:spPr>
        <a:xfrm>
          <a:off x="15430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493" name="フローチャート: 判断 492">
          <a:extLst>
            <a:ext uri="{FF2B5EF4-FFF2-40B4-BE49-F238E27FC236}">
              <a16:creationId xmlns:a16="http://schemas.microsoft.com/office/drawing/2014/main" id="{51F92C89-635D-45A6-9DB9-3AB73FDF9D02}"/>
            </a:ext>
          </a:extLst>
        </xdr:cNvPr>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61595</xdr:rowOff>
    </xdr:from>
    <xdr:to>
      <xdr:col>72</xdr:col>
      <xdr:colOff>38100</xdr:colOff>
      <xdr:row>37</xdr:row>
      <xdr:rowOff>163195</xdr:rowOff>
    </xdr:to>
    <xdr:sp macro="" textlink="">
      <xdr:nvSpPr>
        <xdr:cNvPr id="494" name="フローチャート: 判断 493">
          <a:extLst>
            <a:ext uri="{FF2B5EF4-FFF2-40B4-BE49-F238E27FC236}">
              <a16:creationId xmlns:a16="http://schemas.microsoft.com/office/drawing/2014/main" id="{B94ED7B8-07EC-4BCF-8913-990838C32634}"/>
            </a:ext>
          </a:extLst>
        </xdr:cNvPr>
        <xdr:cNvSpPr/>
      </xdr:nvSpPr>
      <xdr:spPr>
        <a:xfrm>
          <a:off x="13652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71120</xdr:rowOff>
    </xdr:from>
    <xdr:to>
      <xdr:col>67</xdr:col>
      <xdr:colOff>101600</xdr:colOff>
      <xdr:row>39</xdr:row>
      <xdr:rowOff>1270</xdr:rowOff>
    </xdr:to>
    <xdr:sp macro="" textlink="">
      <xdr:nvSpPr>
        <xdr:cNvPr id="495" name="フローチャート: 判断 494">
          <a:extLst>
            <a:ext uri="{FF2B5EF4-FFF2-40B4-BE49-F238E27FC236}">
              <a16:creationId xmlns:a16="http://schemas.microsoft.com/office/drawing/2014/main" id="{A54300C5-BDD8-48AE-89A5-969B404F9138}"/>
            </a:ext>
          </a:extLst>
        </xdr:cNvPr>
        <xdr:cNvSpPr/>
      </xdr:nvSpPr>
      <xdr:spPr>
        <a:xfrm>
          <a:off x="12763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95F9D465-F775-41D0-B346-225C41922CF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id="{FA41793C-1C69-4F1D-925C-90C8E642E46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C76EB7DE-3256-4986-9C9C-B73AF8A72C0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9" name="テキスト ボックス 498">
          <a:extLst>
            <a:ext uri="{FF2B5EF4-FFF2-40B4-BE49-F238E27FC236}">
              <a16:creationId xmlns:a16="http://schemas.microsoft.com/office/drawing/2014/main" id="{98D495E4-E683-47DC-9070-1938F67CBDE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0" name="テキスト ボックス 499">
          <a:extLst>
            <a:ext uri="{FF2B5EF4-FFF2-40B4-BE49-F238E27FC236}">
              <a16:creationId xmlns:a16="http://schemas.microsoft.com/office/drawing/2014/main" id="{18B4C886-D50F-4FE4-A194-5481F784F0B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120650</xdr:rowOff>
    </xdr:from>
    <xdr:to>
      <xdr:col>85</xdr:col>
      <xdr:colOff>177800</xdr:colOff>
      <xdr:row>38</xdr:row>
      <xdr:rowOff>50800</xdr:rowOff>
    </xdr:to>
    <xdr:sp macro="" textlink="">
      <xdr:nvSpPr>
        <xdr:cNvPr id="501" name="楕円 500">
          <a:extLst>
            <a:ext uri="{FF2B5EF4-FFF2-40B4-BE49-F238E27FC236}">
              <a16:creationId xmlns:a16="http://schemas.microsoft.com/office/drawing/2014/main" id="{B9394501-26EE-451D-B4CA-7BE4399BC95E}"/>
            </a:ext>
          </a:extLst>
        </xdr:cNvPr>
        <xdr:cNvSpPr/>
      </xdr:nvSpPr>
      <xdr:spPr>
        <a:xfrm>
          <a:off x="162687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99077</xdr:rowOff>
    </xdr:from>
    <xdr:ext cx="405111" cy="259045"/>
    <xdr:sp macro="" textlink="">
      <xdr:nvSpPr>
        <xdr:cNvPr id="502" name="【一般廃棄物処理施設】&#10;有形固定資産減価償却率該当値テキスト">
          <a:extLst>
            <a:ext uri="{FF2B5EF4-FFF2-40B4-BE49-F238E27FC236}">
              <a16:creationId xmlns:a16="http://schemas.microsoft.com/office/drawing/2014/main" id="{5435ED7E-F22B-4713-AEB3-FAED216F032F}"/>
            </a:ext>
          </a:extLst>
        </xdr:cNvPr>
        <xdr:cNvSpPr txBox="1"/>
      </xdr:nvSpPr>
      <xdr:spPr>
        <a:xfrm>
          <a:off x="16357600"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114935</xdr:rowOff>
    </xdr:from>
    <xdr:to>
      <xdr:col>81</xdr:col>
      <xdr:colOff>101600</xdr:colOff>
      <xdr:row>39</xdr:row>
      <xdr:rowOff>45085</xdr:rowOff>
    </xdr:to>
    <xdr:sp macro="" textlink="">
      <xdr:nvSpPr>
        <xdr:cNvPr id="503" name="楕円 502">
          <a:extLst>
            <a:ext uri="{FF2B5EF4-FFF2-40B4-BE49-F238E27FC236}">
              <a16:creationId xmlns:a16="http://schemas.microsoft.com/office/drawing/2014/main" id="{BC560BCD-F937-4D8E-A3AE-109E4707FE55}"/>
            </a:ext>
          </a:extLst>
        </xdr:cNvPr>
        <xdr:cNvSpPr/>
      </xdr:nvSpPr>
      <xdr:spPr>
        <a:xfrm>
          <a:off x="15430500" y="66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0</xdr:rowOff>
    </xdr:from>
    <xdr:to>
      <xdr:col>85</xdr:col>
      <xdr:colOff>127000</xdr:colOff>
      <xdr:row>38</xdr:row>
      <xdr:rowOff>165735</xdr:rowOff>
    </xdr:to>
    <xdr:cxnSp macro="">
      <xdr:nvCxnSpPr>
        <xdr:cNvPr id="504" name="直線コネクタ 503">
          <a:extLst>
            <a:ext uri="{FF2B5EF4-FFF2-40B4-BE49-F238E27FC236}">
              <a16:creationId xmlns:a16="http://schemas.microsoft.com/office/drawing/2014/main" id="{A83B3B6F-E433-47C0-9011-998086147FB5}"/>
            </a:ext>
          </a:extLst>
        </xdr:cNvPr>
        <xdr:cNvCxnSpPr/>
      </xdr:nvCxnSpPr>
      <xdr:spPr>
        <a:xfrm flipV="1">
          <a:off x="15481300" y="6515100"/>
          <a:ext cx="8382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44450</xdr:rowOff>
    </xdr:from>
    <xdr:to>
      <xdr:col>76</xdr:col>
      <xdr:colOff>165100</xdr:colOff>
      <xdr:row>38</xdr:row>
      <xdr:rowOff>146050</xdr:rowOff>
    </xdr:to>
    <xdr:sp macro="" textlink="">
      <xdr:nvSpPr>
        <xdr:cNvPr id="505" name="楕円 504">
          <a:extLst>
            <a:ext uri="{FF2B5EF4-FFF2-40B4-BE49-F238E27FC236}">
              <a16:creationId xmlns:a16="http://schemas.microsoft.com/office/drawing/2014/main" id="{2F8CF366-A836-461E-9F31-F4F9D6AC2422}"/>
            </a:ext>
          </a:extLst>
        </xdr:cNvPr>
        <xdr:cNvSpPr/>
      </xdr:nvSpPr>
      <xdr:spPr>
        <a:xfrm>
          <a:off x="145415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95250</xdr:rowOff>
    </xdr:from>
    <xdr:to>
      <xdr:col>81</xdr:col>
      <xdr:colOff>50800</xdr:colOff>
      <xdr:row>38</xdr:row>
      <xdr:rowOff>165735</xdr:rowOff>
    </xdr:to>
    <xdr:cxnSp macro="">
      <xdr:nvCxnSpPr>
        <xdr:cNvPr id="506" name="直線コネクタ 505">
          <a:extLst>
            <a:ext uri="{FF2B5EF4-FFF2-40B4-BE49-F238E27FC236}">
              <a16:creationId xmlns:a16="http://schemas.microsoft.com/office/drawing/2014/main" id="{F5070BAF-F199-421A-A446-9CF487225100}"/>
            </a:ext>
          </a:extLst>
        </xdr:cNvPr>
        <xdr:cNvCxnSpPr/>
      </xdr:nvCxnSpPr>
      <xdr:spPr>
        <a:xfrm>
          <a:off x="14592300" y="6610350"/>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128270</xdr:rowOff>
    </xdr:from>
    <xdr:to>
      <xdr:col>72</xdr:col>
      <xdr:colOff>38100</xdr:colOff>
      <xdr:row>37</xdr:row>
      <xdr:rowOff>58420</xdr:rowOff>
    </xdr:to>
    <xdr:sp macro="" textlink="">
      <xdr:nvSpPr>
        <xdr:cNvPr id="507" name="楕円 506">
          <a:extLst>
            <a:ext uri="{FF2B5EF4-FFF2-40B4-BE49-F238E27FC236}">
              <a16:creationId xmlns:a16="http://schemas.microsoft.com/office/drawing/2014/main" id="{48C8A1D5-13C5-42C7-A93F-44B46C2134BE}"/>
            </a:ext>
          </a:extLst>
        </xdr:cNvPr>
        <xdr:cNvSpPr/>
      </xdr:nvSpPr>
      <xdr:spPr>
        <a:xfrm>
          <a:off x="13652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7620</xdr:rowOff>
    </xdr:from>
    <xdr:to>
      <xdr:col>76</xdr:col>
      <xdr:colOff>114300</xdr:colOff>
      <xdr:row>38</xdr:row>
      <xdr:rowOff>95250</xdr:rowOff>
    </xdr:to>
    <xdr:cxnSp macro="">
      <xdr:nvCxnSpPr>
        <xdr:cNvPr id="508" name="直線コネクタ 507">
          <a:extLst>
            <a:ext uri="{FF2B5EF4-FFF2-40B4-BE49-F238E27FC236}">
              <a16:creationId xmlns:a16="http://schemas.microsoft.com/office/drawing/2014/main" id="{D0498AD3-108A-4692-936B-F5166C5A6DCD}"/>
            </a:ext>
          </a:extLst>
        </xdr:cNvPr>
        <xdr:cNvCxnSpPr/>
      </xdr:nvCxnSpPr>
      <xdr:spPr>
        <a:xfrm>
          <a:off x="13703300" y="635127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162577</xdr:rowOff>
    </xdr:from>
    <xdr:ext cx="405111" cy="259045"/>
    <xdr:sp macro="" textlink="">
      <xdr:nvSpPr>
        <xdr:cNvPr id="509" name="n_1aveValue【一般廃棄物処理施設】&#10;有形固定資産減価償却率">
          <a:extLst>
            <a:ext uri="{FF2B5EF4-FFF2-40B4-BE49-F238E27FC236}">
              <a16:creationId xmlns:a16="http://schemas.microsoft.com/office/drawing/2014/main" id="{1FEC9748-9B48-4118-8C6F-59DD3727AB33}"/>
            </a:ext>
          </a:extLst>
        </xdr:cNvPr>
        <xdr:cNvSpPr txBox="1"/>
      </xdr:nvSpPr>
      <xdr:spPr>
        <a:xfrm>
          <a:off x="152660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151147</xdr:rowOff>
    </xdr:from>
    <xdr:ext cx="405111" cy="259045"/>
    <xdr:sp macro="" textlink="">
      <xdr:nvSpPr>
        <xdr:cNvPr id="510" name="n_2aveValue【一般廃棄物処理施設】&#10;有形固定資産減価償却率">
          <a:extLst>
            <a:ext uri="{FF2B5EF4-FFF2-40B4-BE49-F238E27FC236}">
              <a16:creationId xmlns:a16="http://schemas.microsoft.com/office/drawing/2014/main" id="{E671E97A-3D48-46C4-9F4B-7C9CB2E2F2C1}"/>
            </a:ext>
          </a:extLst>
        </xdr:cNvPr>
        <xdr:cNvSpPr txBox="1"/>
      </xdr:nvSpPr>
      <xdr:spPr>
        <a:xfrm>
          <a:off x="14389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154322</xdr:rowOff>
    </xdr:from>
    <xdr:ext cx="405111" cy="259045"/>
    <xdr:sp macro="" textlink="">
      <xdr:nvSpPr>
        <xdr:cNvPr id="511" name="n_3aveValue【一般廃棄物処理施設】&#10;有形固定資産減価償却率">
          <a:extLst>
            <a:ext uri="{FF2B5EF4-FFF2-40B4-BE49-F238E27FC236}">
              <a16:creationId xmlns:a16="http://schemas.microsoft.com/office/drawing/2014/main" id="{B0461EDA-211A-49B0-87EA-28CE0B45C0EC}"/>
            </a:ext>
          </a:extLst>
        </xdr:cNvPr>
        <xdr:cNvSpPr txBox="1"/>
      </xdr:nvSpPr>
      <xdr:spPr>
        <a:xfrm>
          <a:off x="13500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17797</xdr:rowOff>
    </xdr:from>
    <xdr:ext cx="405111" cy="259045"/>
    <xdr:sp macro="" textlink="">
      <xdr:nvSpPr>
        <xdr:cNvPr id="512" name="n_4aveValue【一般廃棄物処理施設】&#10;有形固定資産減価償却率">
          <a:extLst>
            <a:ext uri="{FF2B5EF4-FFF2-40B4-BE49-F238E27FC236}">
              <a16:creationId xmlns:a16="http://schemas.microsoft.com/office/drawing/2014/main" id="{3A0ADD50-0688-4718-9A52-ADBE3DE86FFC}"/>
            </a:ext>
          </a:extLst>
        </xdr:cNvPr>
        <xdr:cNvSpPr txBox="1"/>
      </xdr:nvSpPr>
      <xdr:spPr>
        <a:xfrm>
          <a:off x="12611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36212</xdr:rowOff>
    </xdr:from>
    <xdr:ext cx="405111" cy="259045"/>
    <xdr:sp macro="" textlink="">
      <xdr:nvSpPr>
        <xdr:cNvPr id="513" name="n_1mainValue【一般廃棄物処理施設】&#10;有形固定資産減価償却率">
          <a:extLst>
            <a:ext uri="{FF2B5EF4-FFF2-40B4-BE49-F238E27FC236}">
              <a16:creationId xmlns:a16="http://schemas.microsoft.com/office/drawing/2014/main" id="{FBA54032-DF5F-4565-940D-CEAB3B52E980}"/>
            </a:ext>
          </a:extLst>
        </xdr:cNvPr>
        <xdr:cNvSpPr txBox="1"/>
      </xdr:nvSpPr>
      <xdr:spPr>
        <a:xfrm>
          <a:off x="15266044" y="672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137177</xdr:rowOff>
    </xdr:from>
    <xdr:ext cx="405111" cy="259045"/>
    <xdr:sp macro="" textlink="">
      <xdr:nvSpPr>
        <xdr:cNvPr id="514" name="n_2mainValue【一般廃棄物処理施設】&#10;有形固定資産減価償却率">
          <a:extLst>
            <a:ext uri="{FF2B5EF4-FFF2-40B4-BE49-F238E27FC236}">
              <a16:creationId xmlns:a16="http://schemas.microsoft.com/office/drawing/2014/main" id="{12AC3205-2283-4E55-BE40-ECAA1A96568B}"/>
            </a:ext>
          </a:extLst>
        </xdr:cNvPr>
        <xdr:cNvSpPr txBox="1"/>
      </xdr:nvSpPr>
      <xdr:spPr>
        <a:xfrm>
          <a:off x="14389744"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515" name="n_3mainValue【一般廃棄物処理施設】&#10;有形固定資産減価償却率">
          <a:extLst>
            <a:ext uri="{FF2B5EF4-FFF2-40B4-BE49-F238E27FC236}">
              <a16:creationId xmlns:a16="http://schemas.microsoft.com/office/drawing/2014/main" id="{B3D2FE0B-9B81-4717-B9AF-E1B022EC0F71}"/>
            </a:ext>
          </a:extLst>
        </xdr:cNvPr>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6" name="正方形/長方形 515">
          <a:extLst>
            <a:ext uri="{FF2B5EF4-FFF2-40B4-BE49-F238E27FC236}">
              <a16:creationId xmlns:a16="http://schemas.microsoft.com/office/drawing/2014/main" id="{0D2734CB-2B1D-4222-9BF0-94AA8851F6F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7" name="正方形/長方形 516">
          <a:extLst>
            <a:ext uri="{FF2B5EF4-FFF2-40B4-BE49-F238E27FC236}">
              <a16:creationId xmlns:a16="http://schemas.microsoft.com/office/drawing/2014/main" id="{8E96441A-487C-45C8-84F2-1BA6ACEB196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8" name="正方形/長方形 517">
          <a:extLst>
            <a:ext uri="{FF2B5EF4-FFF2-40B4-BE49-F238E27FC236}">
              <a16:creationId xmlns:a16="http://schemas.microsoft.com/office/drawing/2014/main" id="{21231C84-E13C-40A7-AD52-8F187CD1CE1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9" name="正方形/長方形 518">
          <a:extLst>
            <a:ext uri="{FF2B5EF4-FFF2-40B4-BE49-F238E27FC236}">
              <a16:creationId xmlns:a16="http://schemas.microsoft.com/office/drawing/2014/main" id="{3E9F318F-0B75-461F-9777-7617642239B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0" name="正方形/長方形 519">
          <a:extLst>
            <a:ext uri="{FF2B5EF4-FFF2-40B4-BE49-F238E27FC236}">
              <a16:creationId xmlns:a16="http://schemas.microsoft.com/office/drawing/2014/main" id="{7618B31F-C943-43F0-8E9B-18727F1FCBD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1" name="正方形/長方形 520">
          <a:extLst>
            <a:ext uri="{FF2B5EF4-FFF2-40B4-BE49-F238E27FC236}">
              <a16:creationId xmlns:a16="http://schemas.microsoft.com/office/drawing/2014/main" id="{C3EEDC73-9C54-4A9B-B04F-5B18152260D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2" name="正方形/長方形 521">
          <a:extLst>
            <a:ext uri="{FF2B5EF4-FFF2-40B4-BE49-F238E27FC236}">
              <a16:creationId xmlns:a16="http://schemas.microsoft.com/office/drawing/2014/main" id="{DF3B2F67-FD25-4E7F-8D20-BBFE14BB03B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3" name="正方形/長方形 522">
          <a:extLst>
            <a:ext uri="{FF2B5EF4-FFF2-40B4-BE49-F238E27FC236}">
              <a16:creationId xmlns:a16="http://schemas.microsoft.com/office/drawing/2014/main" id="{C4854CAE-ACBD-4A8A-B5C3-68F21418561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4" name="テキスト ボックス 523">
          <a:extLst>
            <a:ext uri="{FF2B5EF4-FFF2-40B4-BE49-F238E27FC236}">
              <a16:creationId xmlns:a16="http://schemas.microsoft.com/office/drawing/2014/main" id="{341998C5-1623-41A2-9601-7DAD0E6FBF8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5" name="直線コネクタ 524">
          <a:extLst>
            <a:ext uri="{FF2B5EF4-FFF2-40B4-BE49-F238E27FC236}">
              <a16:creationId xmlns:a16="http://schemas.microsoft.com/office/drawing/2014/main" id="{68C1BCFB-E1B4-4B18-AA0C-576C126874B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26" name="直線コネクタ 525">
          <a:extLst>
            <a:ext uri="{FF2B5EF4-FFF2-40B4-BE49-F238E27FC236}">
              <a16:creationId xmlns:a16="http://schemas.microsoft.com/office/drawing/2014/main" id="{A93CC233-52A0-424F-8771-DFC3CFF6B154}"/>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27" name="テキスト ボックス 526">
          <a:extLst>
            <a:ext uri="{FF2B5EF4-FFF2-40B4-BE49-F238E27FC236}">
              <a16:creationId xmlns:a16="http://schemas.microsoft.com/office/drawing/2014/main" id="{15B8F299-4FA2-45CD-9DE7-2E6A2EE5F7B2}"/>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28" name="直線コネクタ 527">
          <a:extLst>
            <a:ext uri="{FF2B5EF4-FFF2-40B4-BE49-F238E27FC236}">
              <a16:creationId xmlns:a16="http://schemas.microsoft.com/office/drawing/2014/main" id="{59B60A98-8243-42AB-8C81-229B8C02EDD6}"/>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29" name="テキスト ボックス 528">
          <a:extLst>
            <a:ext uri="{FF2B5EF4-FFF2-40B4-BE49-F238E27FC236}">
              <a16:creationId xmlns:a16="http://schemas.microsoft.com/office/drawing/2014/main" id="{C52219CD-1ADC-48F4-B567-24B0ED458B57}"/>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0" name="直線コネクタ 529">
          <a:extLst>
            <a:ext uri="{FF2B5EF4-FFF2-40B4-BE49-F238E27FC236}">
              <a16:creationId xmlns:a16="http://schemas.microsoft.com/office/drawing/2014/main" id="{847ECDCA-E582-44F4-8696-8104685FC3E6}"/>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1" name="テキスト ボックス 530">
          <a:extLst>
            <a:ext uri="{FF2B5EF4-FFF2-40B4-BE49-F238E27FC236}">
              <a16:creationId xmlns:a16="http://schemas.microsoft.com/office/drawing/2014/main" id="{E8141465-7C96-4C37-BA92-34F914CB0EA1}"/>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2" name="直線コネクタ 531">
          <a:extLst>
            <a:ext uri="{FF2B5EF4-FFF2-40B4-BE49-F238E27FC236}">
              <a16:creationId xmlns:a16="http://schemas.microsoft.com/office/drawing/2014/main" id="{44C063CD-0641-4AB1-87E2-79CB45591345}"/>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3" name="テキスト ボックス 532">
          <a:extLst>
            <a:ext uri="{FF2B5EF4-FFF2-40B4-BE49-F238E27FC236}">
              <a16:creationId xmlns:a16="http://schemas.microsoft.com/office/drawing/2014/main" id="{771C0290-E42E-4CCA-8AEC-BE8EA59B90E1}"/>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4" name="直線コネクタ 533">
          <a:extLst>
            <a:ext uri="{FF2B5EF4-FFF2-40B4-BE49-F238E27FC236}">
              <a16:creationId xmlns:a16="http://schemas.microsoft.com/office/drawing/2014/main" id="{4616DA4D-4983-404E-8200-CAB1B00735B4}"/>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35" name="テキスト ボックス 534">
          <a:extLst>
            <a:ext uri="{FF2B5EF4-FFF2-40B4-BE49-F238E27FC236}">
              <a16:creationId xmlns:a16="http://schemas.microsoft.com/office/drawing/2014/main" id="{A13D8BC9-9169-47FB-B3F9-AE602547AA53}"/>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6" name="直線コネクタ 535">
          <a:extLst>
            <a:ext uri="{FF2B5EF4-FFF2-40B4-BE49-F238E27FC236}">
              <a16:creationId xmlns:a16="http://schemas.microsoft.com/office/drawing/2014/main" id="{EDEB8F27-BF24-4E77-9024-B85E573FB64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7" name="テキスト ボックス 536">
          <a:extLst>
            <a:ext uri="{FF2B5EF4-FFF2-40B4-BE49-F238E27FC236}">
              <a16:creationId xmlns:a16="http://schemas.microsoft.com/office/drawing/2014/main" id="{C2567585-6B65-43E5-9689-8191A1A6BFB2}"/>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8" name="【一般廃棄物処理施設】&#10;一人当たり有形固定資産（償却資産）額グラフ枠">
          <a:extLst>
            <a:ext uri="{FF2B5EF4-FFF2-40B4-BE49-F238E27FC236}">
              <a16:creationId xmlns:a16="http://schemas.microsoft.com/office/drawing/2014/main" id="{8F8DB1FB-04FE-46A3-B9CE-1C40EF94910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83188</xdr:rowOff>
    </xdr:from>
    <xdr:to>
      <xdr:col>116</xdr:col>
      <xdr:colOff>62864</xdr:colOff>
      <xdr:row>42</xdr:row>
      <xdr:rowOff>17526</xdr:rowOff>
    </xdr:to>
    <xdr:cxnSp macro="">
      <xdr:nvCxnSpPr>
        <xdr:cNvPr id="539" name="直線コネクタ 538">
          <a:extLst>
            <a:ext uri="{FF2B5EF4-FFF2-40B4-BE49-F238E27FC236}">
              <a16:creationId xmlns:a16="http://schemas.microsoft.com/office/drawing/2014/main" id="{AA966F20-10D0-4F31-A144-4F5A7AC609C0}"/>
            </a:ext>
          </a:extLst>
        </xdr:cNvPr>
        <xdr:cNvCxnSpPr/>
      </xdr:nvCxnSpPr>
      <xdr:spPr>
        <a:xfrm flipV="1">
          <a:off x="22160864" y="5741038"/>
          <a:ext cx="0" cy="1477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21353</xdr:rowOff>
    </xdr:from>
    <xdr:ext cx="469744" cy="259045"/>
    <xdr:sp macro="" textlink="">
      <xdr:nvSpPr>
        <xdr:cNvPr id="540" name="【一般廃棄物処理施設】&#10;一人当たり有形固定資産（償却資産）額最小値テキスト">
          <a:extLst>
            <a:ext uri="{FF2B5EF4-FFF2-40B4-BE49-F238E27FC236}">
              <a16:creationId xmlns:a16="http://schemas.microsoft.com/office/drawing/2014/main" id="{276D903B-855C-4F06-809B-2C49BAF20806}"/>
            </a:ext>
          </a:extLst>
        </xdr:cNvPr>
        <xdr:cNvSpPr txBox="1"/>
      </xdr:nvSpPr>
      <xdr:spPr>
        <a:xfrm>
          <a:off x="22199600" y="722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17526</xdr:rowOff>
    </xdr:from>
    <xdr:to>
      <xdr:col>116</xdr:col>
      <xdr:colOff>152400</xdr:colOff>
      <xdr:row>42</xdr:row>
      <xdr:rowOff>17526</xdr:rowOff>
    </xdr:to>
    <xdr:cxnSp macro="">
      <xdr:nvCxnSpPr>
        <xdr:cNvPr id="541" name="直線コネクタ 540">
          <a:extLst>
            <a:ext uri="{FF2B5EF4-FFF2-40B4-BE49-F238E27FC236}">
              <a16:creationId xmlns:a16="http://schemas.microsoft.com/office/drawing/2014/main" id="{7E3441B0-865F-478B-A4A9-ECDB24C74B47}"/>
            </a:ext>
          </a:extLst>
        </xdr:cNvPr>
        <xdr:cNvCxnSpPr/>
      </xdr:nvCxnSpPr>
      <xdr:spPr>
        <a:xfrm>
          <a:off x="22072600" y="721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29865</xdr:rowOff>
    </xdr:from>
    <xdr:ext cx="599010" cy="259045"/>
    <xdr:sp macro="" textlink="">
      <xdr:nvSpPr>
        <xdr:cNvPr id="542" name="【一般廃棄物処理施設】&#10;一人当たり有形固定資産（償却資産）額最大値テキスト">
          <a:extLst>
            <a:ext uri="{FF2B5EF4-FFF2-40B4-BE49-F238E27FC236}">
              <a16:creationId xmlns:a16="http://schemas.microsoft.com/office/drawing/2014/main" id="{041BE763-94C5-493B-9AA2-CA1B1DECD132}"/>
            </a:ext>
          </a:extLst>
        </xdr:cNvPr>
        <xdr:cNvSpPr txBox="1"/>
      </xdr:nvSpPr>
      <xdr:spPr>
        <a:xfrm>
          <a:off x="22199600" y="551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83188</xdr:rowOff>
    </xdr:from>
    <xdr:to>
      <xdr:col>116</xdr:col>
      <xdr:colOff>152400</xdr:colOff>
      <xdr:row>33</xdr:row>
      <xdr:rowOff>83188</xdr:rowOff>
    </xdr:to>
    <xdr:cxnSp macro="">
      <xdr:nvCxnSpPr>
        <xdr:cNvPr id="543" name="直線コネクタ 542">
          <a:extLst>
            <a:ext uri="{FF2B5EF4-FFF2-40B4-BE49-F238E27FC236}">
              <a16:creationId xmlns:a16="http://schemas.microsoft.com/office/drawing/2014/main" id="{5EA08338-35B0-4769-AFBA-89478305969E}"/>
            </a:ext>
          </a:extLst>
        </xdr:cNvPr>
        <xdr:cNvCxnSpPr/>
      </xdr:nvCxnSpPr>
      <xdr:spPr>
        <a:xfrm>
          <a:off x="22072600" y="5741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89392</xdr:rowOff>
    </xdr:from>
    <xdr:ext cx="534377" cy="259045"/>
    <xdr:sp macro="" textlink="">
      <xdr:nvSpPr>
        <xdr:cNvPr id="544" name="【一般廃棄物処理施設】&#10;一人当たり有形固定資産（償却資産）額平均値テキスト">
          <a:extLst>
            <a:ext uri="{FF2B5EF4-FFF2-40B4-BE49-F238E27FC236}">
              <a16:creationId xmlns:a16="http://schemas.microsoft.com/office/drawing/2014/main" id="{A29C51BA-1266-4AE5-BD2D-B484A5260036}"/>
            </a:ext>
          </a:extLst>
        </xdr:cNvPr>
        <xdr:cNvSpPr txBox="1"/>
      </xdr:nvSpPr>
      <xdr:spPr>
        <a:xfrm>
          <a:off x="22199600" y="6604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110965</xdr:rowOff>
    </xdr:from>
    <xdr:to>
      <xdr:col>116</xdr:col>
      <xdr:colOff>114300</xdr:colOff>
      <xdr:row>39</xdr:row>
      <xdr:rowOff>41115</xdr:rowOff>
    </xdr:to>
    <xdr:sp macro="" textlink="">
      <xdr:nvSpPr>
        <xdr:cNvPr id="545" name="フローチャート: 判断 544">
          <a:extLst>
            <a:ext uri="{FF2B5EF4-FFF2-40B4-BE49-F238E27FC236}">
              <a16:creationId xmlns:a16="http://schemas.microsoft.com/office/drawing/2014/main" id="{C3DDD4CE-E9B9-4EEA-959D-A4232678FF19}"/>
            </a:ext>
          </a:extLst>
        </xdr:cNvPr>
        <xdr:cNvSpPr/>
      </xdr:nvSpPr>
      <xdr:spPr>
        <a:xfrm>
          <a:off x="22110700" y="662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129885</xdr:rowOff>
    </xdr:from>
    <xdr:to>
      <xdr:col>112</xdr:col>
      <xdr:colOff>38100</xdr:colOff>
      <xdr:row>39</xdr:row>
      <xdr:rowOff>60035</xdr:rowOff>
    </xdr:to>
    <xdr:sp macro="" textlink="">
      <xdr:nvSpPr>
        <xdr:cNvPr id="546" name="フローチャート: 判断 545">
          <a:extLst>
            <a:ext uri="{FF2B5EF4-FFF2-40B4-BE49-F238E27FC236}">
              <a16:creationId xmlns:a16="http://schemas.microsoft.com/office/drawing/2014/main" id="{28263346-F0F0-4B3D-9AFB-0CE5A25EB188}"/>
            </a:ext>
          </a:extLst>
        </xdr:cNvPr>
        <xdr:cNvSpPr/>
      </xdr:nvSpPr>
      <xdr:spPr>
        <a:xfrm>
          <a:off x="21272500" y="664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143495</xdr:rowOff>
    </xdr:from>
    <xdr:to>
      <xdr:col>107</xdr:col>
      <xdr:colOff>101600</xdr:colOff>
      <xdr:row>39</xdr:row>
      <xdr:rowOff>73645</xdr:rowOff>
    </xdr:to>
    <xdr:sp macro="" textlink="">
      <xdr:nvSpPr>
        <xdr:cNvPr id="547" name="フローチャート: 判断 546">
          <a:extLst>
            <a:ext uri="{FF2B5EF4-FFF2-40B4-BE49-F238E27FC236}">
              <a16:creationId xmlns:a16="http://schemas.microsoft.com/office/drawing/2014/main" id="{27300FD8-425F-4F34-8521-F9AA0AE07F45}"/>
            </a:ext>
          </a:extLst>
        </xdr:cNvPr>
        <xdr:cNvSpPr/>
      </xdr:nvSpPr>
      <xdr:spPr>
        <a:xfrm>
          <a:off x="20383500" y="66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168877</xdr:rowOff>
    </xdr:from>
    <xdr:to>
      <xdr:col>102</xdr:col>
      <xdr:colOff>165100</xdr:colOff>
      <xdr:row>39</xdr:row>
      <xdr:rowOff>99027</xdr:rowOff>
    </xdr:to>
    <xdr:sp macro="" textlink="">
      <xdr:nvSpPr>
        <xdr:cNvPr id="548" name="フローチャート: 判断 547">
          <a:extLst>
            <a:ext uri="{FF2B5EF4-FFF2-40B4-BE49-F238E27FC236}">
              <a16:creationId xmlns:a16="http://schemas.microsoft.com/office/drawing/2014/main" id="{5D5635E9-BC91-4165-ABC5-B58B80CB09A6}"/>
            </a:ext>
          </a:extLst>
        </xdr:cNvPr>
        <xdr:cNvSpPr/>
      </xdr:nvSpPr>
      <xdr:spPr>
        <a:xfrm>
          <a:off x="19494500" y="668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43314</xdr:rowOff>
    </xdr:from>
    <xdr:to>
      <xdr:col>98</xdr:col>
      <xdr:colOff>38100</xdr:colOff>
      <xdr:row>39</xdr:row>
      <xdr:rowOff>144914</xdr:rowOff>
    </xdr:to>
    <xdr:sp macro="" textlink="">
      <xdr:nvSpPr>
        <xdr:cNvPr id="549" name="フローチャート: 判断 548">
          <a:extLst>
            <a:ext uri="{FF2B5EF4-FFF2-40B4-BE49-F238E27FC236}">
              <a16:creationId xmlns:a16="http://schemas.microsoft.com/office/drawing/2014/main" id="{FE8D709E-7A34-4377-BE35-577ED724048E}"/>
            </a:ext>
          </a:extLst>
        </xdr:cNvPr>
        <xdr:cNvSpPr/>
      </xdr:nvSpPr>
      <xdr:spPr>
        <a:xfrm>
          <a:off x="18605500" y="672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0" name="テキスト ボックス 549">
          <a:extLst>
            <a:ext uri="{FF2B5EF4-FFF2-40B4-BE49-F238E27FC236}">
              <a16:creationId xmlns:a16="http://schemas.microsoft.com/office/drawing/2014/main" id="{3DFD572C-41F4-44C2-B9B9-6FDADAD2DEC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1" name="テキスト ボックス 550">
          <a:extLst>
            <a:ext uri="{FF2B5EF4-FFF2-40B4-BE49-F238E27FC236}">
              <a16:creationId xmlns:a16="http://schemas.microsoft.com/office/drawing/2014/main" id="{05F5C5F1-7FFD-4DE0-A278-79C748E53F7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2" name="テキスト ボックス 551">
          <a:extLst>
            <a:ext uri="{FF2B5EF4-FFF2-40B4-BE49-F238E27FC236}">
              <a16:creationId xmlns:a16="http://schemas.microsoft.com/office/drawing/2014/main" id="{32AF37B4-7071-46A3-A63C-0576EF31F66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3" name="テキスト ボックス 552">
          <a:extLst>
            <a:ext uri="{FF2B5EF4-FFF2-40B4-BE49-F238E27FC236}">
              <a16:creationId xmlns:a16="http://schemas.microsoft.com/office/drawing/2014/main" id="{7448A603-786D-4E25-860B-B852B416221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4" name="テキスト ボックス 553">
          <a:extLst>
            <a:ext uri="{FF2B5EF4-FFF2-40B4-BE49-F238E27FC236}">
              <a16:creationId xmlns:a16="http://schemas.microsoft.com/office/drawing/2014/main" id="{0B852815-205F-435D-AD68-047B131B4D1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50432</xdr:rowOff>
    </xdr:from>
    <xdr:to>
      <xdr:col>116</xdr:col>
      <xdr:colOff>114300</xdr:colOff>
      <xdr:row>38</xdr:row>
      <xdr:rowOff>152032</xdr:rowOff>
    </xdr:to>
    <xdr:sp macro="" textlink="">
      <xdr:nvSpPr>
        <xdr:cNvPr id="555" name="楕円 554">
          <a:extLst>
            <a:ext uri="{FF2B5EF4-FFF2-40B4-BE49-F238E27FC236}">
              <a16:creationId xmlns:a16="http://schemas.microsoft.com/office/drawing/2014/main" id="{155BB8D5-87F4-49F5-96FB-1182BB5B97C4}"/>
            </a:ext>
          </a:extLst>
        </xdr:cNvPr>
        <xdr:cNvSpPr/>
      </xdr:nvSpPr>
      <xdr:spPr>
        <a:xfrm>
          <a:off x="22110700" y="656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73309</xdr:rowOff>
    </xdr:from>
    <xdr:ext cx="534377" cy="259045"/>
    <xdr:sp macro="" textlink="">
      <xdr:nvSpPr>
        <xdr:cNvPr id="556" name="【一般廃棄物処理施設】&#10;一人当たり有形固定資産（償却資産）額該当値テキスト">
          <a:extLst>
            <a:ext uri="{FF2B5EF4-FFF2-40B4-BE49-F238E27FC236}">
              <a16:creationId xmlns:a16="http://schemas.microsoft.com/office/drawing/2014/main" id="{6AC04BFF-9FFE-4161-B27E-A2E55C3A5E99}"/>
            </a:ext>
          </a:extLst>
        </xdr:cNvPr>
        <xdr:cNvSpPr txBox="1"/>
      </xdr:nvSpPr>
      <xdr:spPr>
        <a:xfrm>
          <a:off x="22199600" y="641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162727</xdr:rowOff>
    </xdr:from>
    <xdr:to>
      <xdr:col>112</xdr:col>
      <xdr:colOff>38100</xdr:colOff>
      <xdr:row>39</xdr:row>
      <xdr:rowOff>92877</xdr:rowOff>
    </xdr:to>
    <xdr:sp macro="" textlink="">
      <xdr:nvSpPr>
        <xdr:cNvPr id="557" name="楕円 556">
          <a:extLst>
            <a:ext uri="{FF2B5EF4-FFF2-40B4-BE49-F238E27FC236}">
              <a16:creationId xmlns:a16="http://schemas.microsoft.com/office/drawing/2014/main" id="{F43F7A06-C150-4953-A8C0-52D4703ED165}"/>
            </a:ext>
          </a:extLst>
        </xdr:cNvPr>
        <xdr:cNvSpPr/>
      </xdr:nvSpPr>
      <xdr:spPr>
        <a:xfrm>
          <a:off x="21272500" y="667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101232</xdr:rowOff>
    </xdr:from>
    <xdr:to>
      <xdr:col>116</xdr:col>
      <xdr:colOff>63500</xdr:colOff>
      <xdr:row>39</xdr:row>
      <xdr:rowOff>42077</xdr:rowOff>
    </xdr:to>
    <xdr:cxnSp macro="">
      <xdr:nvCxnSpPr>
        <xdr:cNvPr id="558" name="直線コネクタ 557">
          <a:extLst>
            <a:ext uri="{FF2B5EF4-FFF2-40B4-BE49-F238E27FC236}">
              <a16:creationId xmlns:a16="http://schemas.microsoft.com/office/drawing/2014/main" id="{127DE5AB-8C14-43ED-9CCA-8B516E6F97CA}"/>
            </a:ext>
          </a:extLst>
        </xdr:cNvPr>
        <xdr:cNvCxnSpPr/>
      </xdr:nvCxnSpPr>
      <xdr:spPr>
        <a:xfrm flipV="1">
          <a:off x="21323300" y="6616332"/>
          <a:ext cx="838200" cy="11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167193</xdr:rowOff>
    </xdr:from>
    <xdr:to>
      <xdr:col>107</xdr:col>
      <xdr:colOff>101600</xdr:colOff>
      <xdr:row>39</xdr:row>
      <xdr:rowOff>97343</xdr:rowOff>
    </xdr:to>
    <xdr:sp macro="" textlink="">
      <xdr:nvSpPr>
        <xdr:cNvPr id="559" name="楕円 558">
          <a:extLst>
            <a:ext uri="{FF2B5EF4-FFF2-40B4-BE49-F238E27FC236}">
              <a16:creationId xmlns:a16="http://schemas.microsoft.com/office/drawing/2014/main" id="{DF4B754C-4F40-470E-8FA2-A12ABC039233}"/>
            </a:ext>
          </a:extLst>
        </xdr:cNvPr>
        <xdr:cNvSpPr/>
      </xdr:nvSpPr>
      <xdr:spPr>
        <a:xfrm>
          <a:off x="20383500" y="668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42077</xdr:rowOff>
    </xdr:from>
    <xdr:to>
      <xdr:col>111</xdr:col>
      <xdr:colOff>177800</xdr:colOff>
      <xdr:row>39</xdr:row>
      <xdr:rowOff>46543</xdr:rowOff>
    </xdr:to>
    <xdr:cxnSp macro="">
      <xdr:nvCxnSpPr>
        <xdr:cNvPr id="560" name="直線コネクタ 559">
          <a:extLst>
            <a:ext uri="{FF2B5EF4-FFF2-40B4-BE49-F238E27FC236}">
              <a16:creationId xmlns:a16="http://schemas.microsoft.com/office/drawing/2014/main" id="{32CDC0DF-716C-440C-8D3C-E4424A9D1404}"/>
            </a:ext>
          </a:extLst>
        </xdr:cNvPr>
        <xdr:cNvCxnSpPr/>
      </xdr:nvCxnSpPr>
      <xdr:spPr>
        <a:xfrm flipV="1">
          <a:off x="20434300" y="6728627"/>
          <a:ext cx="889000" cy="4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78191</xdr:rowOff>
    </xdr:from>
    <xdr:to>
      <xdr:col>102</xdr:col>
      <xdr:colOff>165100</xdr:colOff>
      <xdr:row>41</xdr:row>
      <xdr:rowOff>8341</xdr:rowOff>
    </xdr:to>
    <xdr:sp macro="" textlink="">
      <xdr:nvSpPr>
        <xdr:cNvPr id="561" name="楕円 560">
          <a:extLst>
            <a:ext uri="{FF2B5EF4-FFF2-40B4-BE49-F238E27FC236}">
              <a16:creationId xmlns:a16="http://schemas.microsoft.com/office/drawing/2014/main" id="{AE6DCB3E-CBF6-4219-A1DF-5BB80D2644D1}"/>
            </a:ext>
          </a:extLst>
        </xdr:cNvPr>
        <xdr:cNvSpPr/>
      </xdr:nvSpPr>
      <xdr:spPr>
        <a:xfrm>
          <a:off x="19494500" y="693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46543</xdr:rowOff>
    </xdr:from>
    <xdr:to>
      <xdr:col>107</xdr:col>
      <xdr:colOff>50800</xdr:colOff>
      <xdr:row>40</xdr:row>
      <xdr:rowOff>128991</xdr:rowOff>
    </xdr:to>
    <xdr:cxnSp macro="">
      <xdr:nvCxnSpPr>
        <xdr:cNvPr id="562" name="直線コネクタ 561">
          <a:extLst>
            <a:ext uri="{FF2B5EF4-FFF2-40B4-BE49-F238E27FC236}">
              <a16:creationId xmlns:a16="http://schemas.microsoft.com/office/drawing/2014/main" id="{8E7152E2-F7F5-449A-BC8A-91044832DB2F}"/>
            </a:ext>
          </a:extLst>
        </xdr:cNvPr>
        <xdr:cNvCxnSpPr/>
      </xdr:nvCxnSpPr>
      <xdr:spPr>
        <a:xfrm flipV="1">
          <a:off x="19545300" y="6733093"/>
          <a:ext cx="889000" cy="25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76562</xdr:rowOff>
    </xdr:from>
    <xdr:ext cx="534377" cy="259045"/>
    <xdr:sp macro="" textlink="">
      <xdr:nvSpPr>
        <xdr:cNvPr id="563" name="n_1aveValue【一般廃棄物処理施設】&#10;一人当たり有形固定資産（償却資産）額">
          <a:extLst>
            <a:ext uri="{FF2B5EF4-FFF2-40B4-BE49-F238E27FC236}">
              <a16:creationId xmlns:a16="http://schemas.microsoft.com/office/drawing/2014/main" id="{E761A6B4-F4CF-41EF-A57F-B442BB2963B9}"/>
            </a:ext>
          </a:extLst>
        </xdr:cNvPr>
        <xdr:cNvSpPr txBox="1"/>
      </xdr:nvSpPr>
      <xdr:spPr>
        <a:xfrm>
          <a:off x="21043411" y="642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90172</xdr:rowOff>
    </xdr:from>
    <xdr:ext cx="534377" cy="259045"/>
    <xdr:sp macro="" textlink="">
      <xdr:nvSpPr>
        <xdr:cNvPr id="564" name="n_2aveValue【一般廃棄物処理施設】&#10;一人当たり有形固定資産（償却資産）額">
          <a:extLst>
            <a:ext uri="{FF2B5EF4-FFF2-40B4-BE49-F238E27FC236}">
              <a16:creationId xmlns:a16="http://schemas.microsoft.com/office/drawing/2014/main" id="{C1ADF4A0-B169-4215-A840-0A7CF123AEFE}"/>
            </a:ext>
          </a:extLst>
        </xdr:cNvPr>
        <xdr:cNvSpPr txBox="1"/>
      </xdr:nvSpPr>
      <xdr:spPr>
        <a:xfrm>
          <a:off x="20167111" y="643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115554</xdr:rowOff>
    </xdr:from>
    <xdr:ext cx="534377" cy="259045"/>
    <xdr:sp macro="" textlink="">
      <xdr:nvSpPr>
        <xdr:cNvPr id="565" name="n_3aveValue【一般廃棄物処理施設】&#10;一人当たり有形固定資産（償却資産）額">
          <a:extLst>
            <a:ext uri="{FF2B5EF4-FFF2-40B4-BE49-F238E27FC236}">
              <a16:creationId xmlns:a16="http://schemas.microsoft.com/office/drawing/2014/main" id="{37A1B789-4BA7-456C-8433-99E0FCAF0292}"/>
            </a:ext>
          </a:extLst>
        </xdr:cNvPr>
        <xdr:cNvSpPr txBox="1"/>
      </xdr:nvSpPr>
      <xdr:spPr>
        <a:xfrm>
          <a:off x="19278111" y="645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161441</xdr:rowOff>
    </xdr:from>
    <xdr:ext cx="534377" cy="259045"/>
    <xdr:sp macro="" textlink="">
      <xdr:nvSpPr>
        <xdr:cNvPr id="566" name="n_4aveValue【一般廃棄物処理施設】&#10;一人当たり有形固定資産（償却資産）額">
          <a:extLst>
            <a:ext uri="{FF2B5EF4-FFF2-40B4-BE49-F238E27FC236}">
              <a16:creationId xmlns:a16="http://schemas.microsoft.com/office/drawing/2014/main" id="{5FDC7FB3-9E5A-42D4-A161-AA1C53858B44}"/>
            </a:ext>
          </a:extLst>
        </xdr:cNvPr>
        <xdr:cNvSpPr txBox="1"/>
      </xdr:nvSpPr>
      <xdr:spPr>
        <a:xfrm>
          <a:off x="18389111" y="650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84004</xdr:rowOff>
    </xdr:from>
    <xdr:ext cx="534377" cy="259045"/>
    <xdr:sp macro="" textlink="">
      <xdr:nvSpPr>
        <xdr:cNvPr id="567" name="n_1mainValue【一般廃棄物処理施設】&#10;一人当たり有形固定資産（償却資産）額">
          <a:extLst>
            <a:ext uri="{FF2B5EF4-FFF2-40B4-BE49-F238E27FC236}">
              <a16:creationId xmlns:a16="http://schemas.microsoft.com/office/drawing/2014/main" id="{4B751E42-6D33-479E-A954-808F4B5BBCBA}"/>
            </a:ext>
          </a:extLst>
        </xdr:cNvPr>
        <xdr:cNvSpPr txBox="1"/>
      </xdr:nvSpPr>
      <xdr:spPr>
        <a:xfrm>
          <a:off x="21043411" y="677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88470</xdr:rowOff>
    </xdr:from>
    <xdr:ext cx="534377" cy="259045"/>
    <xdr:sp macro="" textlink="">
      <xdr:nvSpPr>
        <xdr:cNvPr id="568" name="n_2mainValue【一般廃棄物処理施設】&#10;一人当たり有形固定資産（償却資産）額">
          <a:extLst>
            <a:ext uri="{FF2B5EF4-FFF2-40B4-BE49-F238E27FC236}">
              <a16:creationId xmlns:a16="http://schemas.microsoft.com/office/drawing/2014/main" id="{DBCF90CB-3BFB-4B3F-8FE9-9D623F5F1759}"/>
            </a:ext>
          </a:extLst>
        </xdr:cNvPr>
        <xdr:cNvSpPr txBox="1"/>
      </xdr:nvSpPr>
      <xdr:spPr>
        <a:xfrm>
          <a:off x="20167111" y="677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170918</xdr:rowOff>
    </xdr:from>
    <xdr:ext cx="534377" cy="259045"/>
    <xdr:sp macro="" textlink="">
      <xdr:nvSpPr>
        <xdr:cNvPr id="569" name="n_3mainValue【一般廃棄物処理施設】&#10;一人当たり有形固定資産（償却資産）額">
          <a:extLst>
            <a:ext uri="{FF2B5EF4-FFF2-40B4-BE49-F238E27FC236}">
              <a16:creationId xmlns:a16="http://schemas.microsoft.com/office/drawing/2014/main" id="{7C851856-5736-4E14-A0D6-70ED4EB00901}"/>
            </a:ext>
          </a:extLst>
        </xdr:cNvPr>
        <xdr:cNvSpPr txBox="1"/>
      </xdr:nvSpPr>
      <xdr:spPr>
        <a:xfrm>
          <a:off x="19278111" y="702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0" name="正方形/長方形 569">
          <a:extLst>
            <a:ext uri="{FF2B5EF4-FFF2-40B4-BE49-F238E27FC236}">
              <a16:creationId xmlns:a16="http://schemas.microsoft.com/office/drawing/2014/main" id="{0F7A5798-1368-4BE9-A946-032DB144021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1" name="正方形/長方形 570">
          <a:extLst>
            <a:ext uri="{FF2B5EF4-FFF2-40B4-BE49-F238E27FC236}">
              <a16:creationId xmlns:a16="http://schemas.microsoft.com/office/drawing/2014/main" id="{B805CD10-CD78-4D70-8D7C-93E5547CBBA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2" name="正方形/長方形 571">
          <a:extLst>
            <a:ext uri="{FF2B5EF4-FFF2-40B4-BE49-F238E27FC236}">
              <a16:creationId xmlns:a16="http://schemas.microsoft.com/office/drawing/2014/main" id="{978A2577-8BF7-4FCA-A284-8ABF48CA935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3" name="正方形/長方形 572">
          <a:extLst>
            <a:ext uri="{FF2B5EF4-FFF2-40B4-BE49-F238E27FC236}">
              <a16:creationId xmlns:a16="http://schemas.microsoft.com/office/drawing/2014/main" id="{6DE5A9B6-5E50-474F-B104-FB170C94BE7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4" name="正方形/長方形 573">
          <a:extLst>
            <a:ext uri="{FF2B5EF4-FFF2-40B4-BE49-F238E27FC236}">
              <a16:creationId xmlns:a16="http://schemas.microsoft.com/office/drawing/2014/main" id="{5D7F6237-5452-45DE-8757-88B0DF7B060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5" name="正方形/長方形 574">
          <a:extLst>
            <a:ext uri="{FF2B5EF4-FFF2-40B4-BE49-F238E27FC236}">
              <a16:creationId xmlns:a16="http://schemas.microsoft.com/office/drawing/2014/main" id="{C34E664F-080B-4F3B-914A-4D49926F465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6" name="正方形/長方形 575">
          <a:extLst>
            <a:ext uri="{FF2B5EF4-FFF2-40B4-BE49-F238E27FC236}">
              <a16:creationId xmlns:a16="http://schemas.microsoft.com/office/drawing/2014/main" id="{EC6DD200-AB68-4A69-B279-D500A9C2398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7" name="正方形/長方形 576">
          <a:extLst>
            <a:ext uri="{FF2B5EF4-FFF2-40B4-BE49-F238E27FC236}">
              <a16:creationId xmlns:a16="http://schemas.microsoft.com/office/drawing/2014/main" id="{4DE11D90-9952-4F4C-9DDF-0467DE2AF59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8" name="テキスト ボックス 577">
          <a:extLst>
            <a:ext uri="{FF2B5EF4-FFF2-40B4-BE49-F238E27FC236}">
              <a16:creationId xmlns:a16="http://schemas.microsoft.com/office/drawing/2014/main" id="{AB7DF867-55D9-4660-A391-53C18F05F76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9" name="直線コネクタ 578">
          <a:extLst>
            <a:ext uri="{FF2B5EF4-FFF2-40B4-BE49-F238E27FC236}">
              <a16:creationId xmlns:a16="http://schemas.microsoft.com/office/drawing/2014/main" id="{517F5F7D-50E7-4AA0-9713-FDDC212DE56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0" name="テキスト ボックス 579">
          <a:extLst>
            <a:ext uri="{FF2B5EF4-FFF2-40B4-BE49-F238E27FC236}">
              <a16:creationId xmlns:a16="http://schemas.microsoft.com/office/drawing/2014/main" id="{D9518B36-7E21-4247-A869-E6C9DFA7473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1" name="直線コネクタ 580">
          <a:extLst>
            <a:ext uri="{FF2B5EF4-FFF2-40B4-BE49-F238E27FC236}">
              <a16:creationId xmlns:a16="http://schemas.microsoft.com/office/drawing/2014/main" id="{AB9F2290-F4FB-4678-8076-29180741F924}"/>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82" name="テキスト ボックス 581">
          <a:extLst>
            <a:ext uri="{FF2B5EF4-FFF2-40B4-BE49-F238E27FC236}">
              <a16:creationId xmlns:a16="http://schemas.microsoft.com/office/drawing/2014/main" id="{5985781C-2B70-4364-8B6F-479F95087D91}"/>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83" name="直線コネクタ 582">
          <a:extLst>
            <a:ext uri="{FF2B5EF4-FFF2-40B4-BE49-F238E27FC236}">
              <a16:creationId xmlns:a16="http://schemas.microsoft.com/office/drawing/2014/main" id="{2DDBF740-D800-466E-A97E-D8D13AA45138}"/>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84" name="テキスト ボックス 583">
          <a:extLst>
            <a:ext uri="{FF2B5EF4-FFF2-40B4-BE49-F238E27FC236}">
              <a16:creationId xmlns:a16="http://schemas.microsoft.com/office/drawing/2014/main" id="{93B773AD-A780-475C-B04E-E0226751B0D4}"/>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85" name="直線コネクタ 584">
          <a:extLst>
            <a:ext uri="{FF2B5EF4-FFF2-40B4-BE49-F238E27FC236}">
              <a16:creationId xmlns:a16="http://schemas.microsoft.com/office/drawing/2014/main" id="{591B2231-DFF9-4765-BD0A-5D5302EA5843}"/>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86" name="テキスト ボックス 585">
          <a:extLst>
            <a:ext uri="{FF2B5EF4-FFF2-40B4-BE49-F238E27FC236}">
              <a16:creationId xmlns:a16="http://schemas.microsoft.com/office/drawing/2014/main" id="{6CE5A0A5-7274-4FCB-9D97-2CEAE9A52552}"/>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87" name="直線コネクタ 586">
          <a:extLst>
            <a:ext uri="{FF2B5EF4-FFF2-40B4-BE49-F238E27FC236}">
              <a16:creationId xmlns:a16="http://schemas.microsoft.com/office/drawing/2014/main" id="{162F8791-E160-44BA-B356-A35570BBF4F7}"/>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88" name="テキスト ボックス 587">
          <a:extLst>
            <a:ext uri="{FF2B5EF4-FFF2-40B4-BE49-F238E27FC236}">
              <a16:creationId xmlns:a16="http://schemas.microsoft.com/office/drawing/2014/main" id="{60604969-48BE-406F-9EEE-848AACE293B1}"/>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89" name="直線コネクタ 588">
          <a:extLst>
            <a:ext uri="{FF2B5EF4-FFF2-40B4-BE49-F238E27FC236}">
              <a16:creationId xmlns:a16="http://schemas.microsoft.com/office/drawing/2014/main" id="{8FFBF114-D239-47CF-B060-2B5C19753147}"/>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90" name="テキスト ボックス 589">
          <a:extLst>
            <a:ext uri="{FF2B5EF4-FFF2-40B4-BE49-F238E27FC236}">
              <a16:creationId xmlns:a16="http://schemas.microsoft.com/office/drawing/2014/main" id="{348A5F70-FCC1-431F-8CBB-5BBCDB099124}"/>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1" name="直線コネクタ 590">
          <a:extLst>
            <a:ext uri="{FF2B5EF4-FFF2-40B4-BE49-F238E27FC236}">
              <a16:creationId xmlns:a16="http://schemas.microsoft.com/office/drawing/2014/main" id="{01644906-87F4-4FD4-AB62-B2A9909AFCC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2" name="【保健センター・保健所】&#10;有形固定資産減価償却率グラフ枠">
          <a:extLst>
            <a:ext uri="{FF2B5EF4-FFF2-40B4-BE49-F238E27FC236}">
              <a16:creationId xmlns:a16="http://schemas.microsoft.com/office/drawing/2014/main" id="{F25D98BB-5D8B-4E05-8D4F-4CA4B97F5D7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63</xdr:row>
      <xdr:rowOff>108585</xdr:rowOff>
    </xdr:to>
    <xdr:cxnSp macro="">
      <xdr:nvCxnSpPr>
        <xdr:cNvPr id="593" name="直線コネクタ 592">
          <a:extLst>
            <a:ext uri="{FF2B5EF4-FFF2-40B4-BE49-F238E27FC236}">
              <a16:creationId xmlns:a16="http://schemas.microsoft.com/office/drawing/2014/main" id="{90B9B157-C2FF-4F48-9D45-0C2D6F0626A8}"/>
            </a:ext>
          </a:extLst>
        </xdr:cNvPr>
        <xdr:cNvCxnSpPr/>
      </xdr:nvCxnSpPr>
      <xdr:spPr>
        <a:xfrm flipV="1">
          <a:off x="16318864" y="9612630"/>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112412</xdr:rowOff>
    </xdr:from>
    <xdr:ext cx="405111" cy="259045"/>
    <xdr:sp macro="" textlink="">
      <xdr:nvSpPr>
        <xdr:cNvPr id="594" name="【保健センター・保健所】&#10;有形固定資産減価償却率最小値テキスト">
          <a:extLst>
            <a:ext uri="{FF2B5EF4-FFF2-40B4-BE49-F238E27FC236}">
              <a16:creationId xmlns:a16="http://schemas.microsoft.com/office/drawing/2014/main" id="{CF0D0D2F-2558-4474-8DF6-466EC3555839}"/>
            </a:ext>
          </a:extLst>
        </xdr:cNvPr>
        <xdr:cNvSpPr txBox="1"/>
      </xdr:nvSpPr>
      <xdr:spPr>
        <a:xfrm>
          <a:off x="16357600"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108585</xdr:rowOff>
    </xdr:from>
    <xdr:to>
      <xdr:col>86</xdr:col>
      <xdr:colOff>25400</xdr:colOff>
      <xdr:row>63</xdr:row>
      <xdr:rowOff>108585</xdr:rowOff>
    </xdr:to>
    <xdr:cxnSp macro="">
      <xdr:nvCxnSpPr>
        <xdr:cNvPr id="595" name="直線コネクタ 594">
          <a:extLst>
            <a:ext uri="{FF2B5EF4-FFF2-40B4-BE49-F238E27FC236}">
              <a16:creationId xmlns:a16="http://schemas.microsoft.com/office/drawing/2014/main" id="{D0B87A3C-5553-452B-8A83-F187DAC35C23}"/>
            </a:ext>
          </a:extLst>
        </xdr:cNvPr>
        <xdr:cNvCxnSpPr/>
      </xdr:nvCxnSpPr>
      <xdr:spPr>
        <a:xfrm>
          <a:off x="16230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596" name="【保健センター・保健所】&#10;有形固定資産減価償却率最大値テキスト">
          <a:extLst>
            <a:ext uri="{FF2B5EF4-FFF2-40B4-BE49-F238E27FC236}">
              <a16:creationId xmlns:a16="http://schemas.microsoft.com/office/drawing/2014/main" id="{CC9BFA08-AE1E-47FE-9880-4EB2579F0B5B}"/>
            </a:ext>
          </a:extLst>
        </xdr:cNvPr>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597" name="直線コネクタ 596">
          <a:extLst>
            <a:ext uri="{FF2B5EF4-FFF2-40B4-BE49-F238E27FC236}">
              <a16:creationId xmlns:a16="http://schemas.microsoft.com/office/drawing/2014/main" id="{9D9FD783-4621-4D16-B65B-465480D642D1}"/>
            </a:ext>
          </a:extLst>
        </xdr:cNvPr>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52087</xdr:rowOff>
    </xdr:from>
    <xdr:ext cx="405111" cy="259045"/>
    <xdr:sp macro="" textlink="">
      <xdr:nvSpPr>
        <xdr:cNvPr id="598" name="【保健センター・保健所】&#10;有形固定資産減価償却率平均値テキスト">
          <a:extLst>
            <a:ext uri="{FF2B5EF4-FFF2-40B4-BE49-F238E27FC236}">
              <a16:creationId xmlns:a16="http://schemas.microsoft.com/office/drawing/2014/main" id="{CAF13072-7AEB-4EAD-B3F4-CAC3DDFF2FB0}"/>
            </a:ext>
          </a:extLst>
        </xdr:cNvPr>
        <xdr:cNvSpPr txBox="1"/>
      </xdr:nvSpPr>
      <xdr:spPr>
        <a:xfrm>
          <a:off x="16357600" y="10167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599" name="フローチャート: 判断 598">
          <a:extLst>
            <a:ext uri="{FF2B5EF4-FFF2-40B4-BE49-F238E27FC236}">
              <a16:creationId xmlns:a16="http://schemas.microsoft.com/office/drawing/2014/main" id="{91245C62-30FA-4387-A832-AB2A338E054A}"/>
            </a:ext>
          </a:extLst>
        </xdr:cNvPr>
        <xdr:cNvSpPr/>
      </xdr:nvSpPr>
      <xdr:spPr>
        <a:xfrm>
          <a:off x="162687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00" name="フローチャート: 判断 599">
          <a:extLst>
            <a:ext uri="{FF2B5EF4-FFF2-40B4-BE49-F238E27FC236}">
              <a16:creationId xmlns:a16="http://schemas.microsoft.com/office/drawing/2014/main" id="{79F6BB1A-2504-4A55-83C1-3D98423D874F}"/>
            </a:ext>
          </a:extLst>
        </xdr:cNvPr>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139700</xdr:rowOff>
    </xdr:from>
    <xdr:to>
      <xdr:col>76</xdr:col>
      <xdr:colOff>165100</xdr:colOff>
      <xdr:row>60</xdr:row>
      <xdr:rowOff>69850</xdr:rowOff>
    </xdr:to>
    <xdr:sp macro="" textlink="">
      <xdr:nvSpPr>
        <xdr:cNvPr id="601" name="フローチャート: 判断 600">
          <a:extLst>
            <a:ext uri="{FF2B5EF4-FFF2-40B4-BE49-F238E27FC236}">
              <a16:creationId xmlns:a16="http://schemas.microsoft.com/office/drawing/2014/main" id="{D7779DAD-4EFB-40A5-989A-4972EB08CD77}"/>
            </a:ext>
          </a:extLst>
        </xdr:cNvPr>
        <xdr:cNvSpPr/>
      </xdr:nvSpPr>
      <xdr:spPr>
        <a:xfrm>
          <a:off x="14541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602" name="フローチャート: 判断 601">
          <a:extLst>
            <a:ext uri="{FF2B5EF4-FFF2-40B4-BE49-F238E27FC236}">
              <a16:creationId xmlns:a16="http://schemas.microsoft.com/office/drawing/2014/main" id="{3FAC8FC1-0B5A-4458-A5E5-DC3140D2FE12}"/>
            </a:ext>
          </a:extLst>
        </xdr:cNvPr>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135890</xdr:rowOff>
    </xdr:from>
    <xdr:to>
      <xdr:col>67</xdr:col>
      <xdr:colOff>101600</xdr:colOff>
      <xdr:row>61</xdr:row>
      <xdr:rowOff>66040</xdr:rowOff>
    </xdr:to>
    <xdr:sp macro="" textlink="">
      <xdr:nvSpPr>
        <xdr:cNvPr id="603" name="フローチャート: 判断 602">
          <a:extLst>
            <a:ext uri="{FF2B5EF4-FFF2-40B4-BE49-F238E27FC236}">
              <a16:creationId xmlns:a16="http://schemas.microsoft.com/office/drawing/2014/main" id="{3281BEA0-D48D-4794-8A11-11F255646219}"/>
            </a:ext>
          </a:extLst>
        </xdr:cNvPr>
        <xdr:cNvSpPr/>
      </xdr:nvSpPr>
      <xdr:spPr>
        <a:xfrm>
          <a:off x="12763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EDD9DFB1-A52F-4268-8668-7D81171434C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BE6E473E-BCB6-4021-99D1-3097E31AF8F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B080B8B3-7FB5-4252-8271-D120DCE511A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2FBEB565-3F8C-47C7-ADCE-7D470D1B480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C17EB162-BAD8-4692-B133-1F030AD1FBC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88265</xdr:rowOff>
    </xdr:from>
    <xdr:to>
      <xdr:col>85</xdr:col>
      <xdr:colOff>177800</xdr:colOff>
      <xdr:row>62</xdr:row>
      <xdr:rowOff>18415</xdr:rowOff>
    </xdr:to>
    <xdr:sp macro="" textlink="">
      <xdr:nvSpPr>
        <xdr:cNvPr id="609" name="楕円 608">
          <a:extLst>
            <a:ext uri="{FF2B5EF4-FFF2-40B4-BE49-F238E27FC236}">
              <a16:creationId xmlns:a16="http://schemas.microsoft.com/office/drawing/2014/main" id="{0E9B0071-2222-4E31-B206-FC3BDBE818B8}"/>
            </a:ext>
          </a:extLst>
        </xdr:cNvPr>
        <xdr:cNvSpPr/>
      </xdr:nvSpPr>
      <xdr:spPr>
        <a:xfrm>
          <a:off x="16268700" y="1054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66692</xdr:rowOff>
    </xdr:from>
    <xdr:ext cx="405111" cy="259045"/>
    <xdr:sp macro="" textlink="">
      <xdr:nvSpPr>
        <xdr:cNvPr id="610" name="【保健センター・保健所】&#10;有形固定資産減価償却率該当値テキスト">
          <a:extLst>
            <a:ext uri="{FF2B5EF4-FFF2-40B4-BE49-F238E27FC236}">
              <a16:creationId xmlns:a16="http://schemas.microsoft.com/office/drawing/2014/main" id="{8E69EF4F-ADF5-4947-AC44-80741958466F}"/>
            </a:ext>
          </a:extLst>
        </xdr:cNvPr>
        <xdr:cNvSpPr txBox="1"/>
      </xdr:nvSpPr>
      <xdr:spPr>
        <a:xfrm>
          <a:off x="16357600"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92075</xdr:rowOff>
    </xdr:from>
    <xdr:to>
      <xdr:col>81</xdr:col>
      <xdr:colOff>101600</xdr:colOff>
      <xdr:row>62</xdr:row>
      <xdr:rowOff>22225</xdr:rowOff>
    </xdr:to>
    <xdr:sp macro="" textlink="">
      <xdr:nvSpPr>
        <xdr:cNvPr id="611" name="楕円 610">
          <a:extLst>
            <a:ext uri="{FF2B5EF4-FFF2-40B4-BE49-F238E27FC236}">
              <a16:creationId xmlns:a16="http://schemas.microsoft.com/office/drawing/2014/main" id="{8B3CEC40-BF3A-46C0-A3D3-18D399034E2F}"/>
            </a:ext>
          </a:extLst>
        </xdr:cNvPr>
        <xdr:cNvSpPr/>
      </xdr:nvSpPr>
      <xdr:spPr>
        <a:xfrm>
          <a:off x="15430500" y="1055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139065</xdr:rowOff>
    </xdr:from>
    <xdr:to>
      <xdr:col>85</xdr:col>
      <xdr:colOff>127000</xdr:colOff>
      <xdr:row>61</xdr:row>
      <xdr:rowOff>142875</xdr:rowOff>
    </xdr:to>
    <xdr:cxnSp macro="">
      <xdr:nvCxnSpPr>
        <xdr:cNvPr id="612" name="直線コネクタ 611">
          <a:extLst>
            <a:ext uri="{FF2B5EF4-FFF2-40B4-BE49-F238E27FC236}">
              <a16:creationId xmlns:a16="http://schemas.microsoft.com/office/drawing/2014/main" id="{16AD9A47-93A3-4E41-9F8E-10D4E1616701}"/>
            </a:ext>
          </a:extLst>
        </xdr:cNvPr>
        <xdr:cNvCxnSpPr/>
      </xdr:nvCxnSpPr>
      <xdr:spPr>
        <a:xfrm flipV="1">
          <a:off x="15481300" y="1059751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59690</xdr:rowOff>
    </xdr:from>
    <xdr:to>
      <xdr:col>76</xdr:col>
      <xdr:colOff>165100</xdr:colOff>
      <xdr:row>61</xdr:row>
      <xdr:rowOff>161290</xdr:rowOff>
    </xdr:to>
    <xdr:sp macro="" textlink="">
      <xdr:nvSpPr>
        <xdr:cNvPr id="613" name="楕円 612">
          <a:extLst>
            <a:ext uri="{FF2B5EF4-FFF2-40B4-BE49-F238E27FC236}">
              <a16:creationId xmlns:a16="http://schemas.microsoft.com/office/drawing/2014/main" id="{238A491B-0394-4DF9-9157-7585B836B6CA}"/>
            </a:ext>
          </a:extLst>
        </xdr:cNvPr>
        <xdr:cNvSpPr/>
      </xdr:nvSpPr>
      <xdr:spPr>
        <a:xfrm>
          <a:off x="14541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110490</xdr:rowOff>
    </xdr:from>
    <xdr:to>
      <xdr:col>81</xdr:col>
      <xdr:colOff>50800</xdr:colOff>
      <xdr:row>61</xdr:row>
      <xdr:rowOff>142875</xdr:rowOff>
    </xdr:to>
    <xdr:cxnSp macro="">
      <xdr:nvCxnSpPr>
        <xdr:cNvPr id="614" name="直線コネクタ 613">
          <a:extLst>
            <a:ext uri="{FF2B5EF4-FFF2-40B4-BE49-F238E27FC236}">
              <a16:creationId xmlns:a16="http://schemas.microsoft.com/office/drawing/2014/main" id="{CC0EDDF3-4274-4E47-A364-1254F35D1862}"/>
            </a:ext>
          </a:extLst>
        </xdr:cNvPr>
        <xdr:cNvCxnSpPr/>
      </xdr:nvCxnSpPr>
      <xdr:spPr>
        <a:xfrm>
          <a:off x="14592300" y="1056894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50165</xdr:rowOff>
    </xdr:from>
    <xdr:to>
      <xdr:col>72</xdr:col>
      <xdr:colOff>38100</xdr:colOff>
      <xdr:row>59</xdr:row>
      <xdr:rowOff>151765</xdr:rowOff>
    </xdr:to>
    <xdr:sp macro="" textlink="">
      <xdr:nvSpPr>
        <xdr:cNvPr id="615" name="楕円 614">
          <a:extLst>
            <a:ext uri="{FF2B5EF4-FFF2-40B4-BE49-F238E27FC236}">
              <a16:creationId xmlns:a16="http://schemas.microsoft.com/office/drawing/2014/main" id="{E342410D-F554-4449-B612-0B755AD27DD6}"/>
            </a:ext>
          </a:extLst>
        </xdr:cNvPr>
        <xdr:cNvSpPr/>
      </xdr:nvSpPr>
      <xdr:spPr>
        <a:xfrm>
          <a:off x="136525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100965</xdr:rowOff>
    </xdr:from>
    <xdr:to>
      <xdr:col>76</xdr:col>
      <xdr:colOff>114300</xdr:colOff>
      <xdr:row>61</xdr:row>
      <xdr:rowOff>110490</xdr:rowOff>
    </xdr:to>
    <xdr:cxnSp macro="">
      <xdr:nvCxnSpPr>
        <xdr:cNvPr id="616" name="直線コネクタ 615">
          <a:extLst>
            <a:ext uri="{FF2B5EF4-FFF2-40B4-BE49-F238E27FC236}">
              <a16:creationId xmlns:a16="http://schemas.microsoft.com/office/drawing/2014/main" id="{0178EE77-6DA3-4B24-B6A0-553FB5D3FC41}"/>
            </a:ext>
          </a:extLst>
        </xdr:cNvPr>
        <xdr:cNvCxnSpPr/>
      </xdr:nvCxnSpPr>
      <xdr:spPr>
        <a:xfrm>
          <a:off x="13703300" y="10216515"/>
          <a:ext cx="889000" cy="35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617" name="n_1aveValue【保健センター・保健所】&#10;有形固定資産減価償却率">
          <a:extLst>
            <a:ext uri="{FF2B5EF4-FFF2-40B4-BE49-F238E27FC236}">
              <a16:creationId xmlns:a16="http://schemas.microsoft.com/office/drawing/2014/main" id="{9C1E2150-1DF4-418F-9776-93C52CDCFB72}"/>
            </a:ext>
          </a:extLst>
        </xdr:cNvPr>
        <xdr:cNvSpPr txBox="1"/>
      </xdr:nvSpPr>
      <xdr:spPr>
        <a:xfrm>
          <a:off x="15266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86377</xdr:rowOff>
    </xdr:from>
    <xdr:ext cx="405111" cy="259045"/>
    <xdr:sp macro="" textlink="">
      <xdr:nvSpPr>
        <xdr:cNvPr id="618" name="n_2aveValue【保健センター・保健所】&#10;有形固定資産減価償却率">
          <a:extLst>
            <a:ext uri="{FF2B5EF4-FFF2-40B4-BE49-F238E27FC236}">
              <a16:creationId xmlns:a16="http://schemas.microsoft.com/office/drawing/2014/main" id="{B1EA2630-F2A0-4A86-B43E-05E17C05D8AF}"/>
            </a:ext>
          </a:extLst>
        </xdr:cNvPr>
        <xdr:cNvSpPr txBox="1"/>
      </xdr:nvSpPr>
      <xdr:spPr>
        <a:xfrm>
          <a:off x="14389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19067</xdr:rowOff>
    </xdr:from>
    <xdr:ext cx="405111" cy="259045"/>
    <xdr:sp macro="" textlink="">
      <xdr:nvSpPr>
        <xdr:cNvPr id="619" name="n_3aveValue【保健センター・保健所】&#10;有形固定資産減価償却率">
          <a:extLst>
            <a:ext uri="{FF2B5EF4-FFF2-40B4-BE49-F238E27FC236}">
              <a16:creationId xmlns:a16="http://schemas.microsoft.com/office/drawing/2014/main" id="{4D6946C7-8C9A-4460-B189-16C614306FCF}"/>
            </a:ext>
          </a:extLst>
        </xdr:cNvPr>
        <xdr:cNvSpPr txBox="1"/>
      </xdr:nvSpPr>
      <xdr:spPr>
        <a:xfrm>
          <a:off x="13500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82567</xdr:rowOff>
    </xdr:from>
    <xdr:ext cx="405111" cy="259045"/>
    <xdr:sp macro="" textlink="">
      <xdr:nvSpPr>
        <xdr:cNvPr id="620" name="n_4aveValue【保健センター・保健所】&#10;有形固定資産減価償却率">
          <a:extLst>
            <a:ext uri="{FF2B5EF4-FFF2-40B4-BE49-F238E27FC236}">
              <a16:creationId xmlns:a16="http://schemas.microsoft.com/office/drawing/2014/main" id="{F0A8B33A-7FC5-44E8-9A6A-0556C07034D6}"/>
            </a:ext>
          </a:extLst>
        </xdr:cNvPr>
        <xdr:cNvSpPr txBox="1"/>
      </xdr:nvSpPr>
      <xdr:spPr>
        <a:xfrm>
          <a:off x="12611744" y="1019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13352</xdr:rowOff>
    </xdr:from>
    <xdr:ext cx="405111" cy="259045"/>
    <xdr:sp macro="" textlink="">
      <xdr:nvSpPr>
        <xdr:cNvPr id="621" name="n_1mainValue【保健センター・保健所】&#10;有形固定資産減価償却率">
          <a:extLst>
            <a:ext uri="{FF2B5EF4-FFF2-40B4-BE49-F238E27FC236}">
              <a16:creationId xmlns:a16="http://schemas.microsoft.com/office/drawing/2014/main" id="{05198C7F-63A6-4CED-8C9F-88F05BCF7F8F}"/>
            </a:ext>
          </a:extLst>
        </xdr:cNvPr>
        <xdr:cNvSpPr txBox="1"/>
      </xdr:nvSpPr>
      <xdr:spPr>
        <a:xfrm>
          <a:off x="15266044" y="1064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152417</xdr:rowOff>
    </xdr:from>
    <xdr:ext cx="405111" cy="259045"/>
    <xdr:sp macro="" textlink="">
      <xdr:nvSpPr>
        <xdr:cNvPr id="622" name="n_2mainValue【保健センター・保健所】&#10;有形固定資産減価償却率">
          <a:extLst>
            <a:ext uri="{FF2B5EF4-FFF2-40B4-BE49-F238E27FC236}">
              <a16:creationId xmlns:a16="http://schemas.microsoft.com/office/drawing/2014/main" id="{2C8C23A7-320D-43EE-A1F4-77A10F9E0D93}"/>
            </a:ext>
          </a:extLst>
        </xdr:cNvPr>
        <xdr:cNvSpPr txBox="1"/>
      </xdr:nvSpPr>
      <xdr:spPr>
        <a:xfrm>
          <a:off x="14389744"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168292</xdr:rowOff>
    </xdr:from>
    <xdr:ext cx="405111" cy="259045"/>
    <xdr:sp macro="" textlink="">
      <xdr:nvSpPr>
        <xdr:cNvPr id="623" name="n_3mainValue【保健センター・保健所】&#10;有形固定資産減価償却率">
          <a:extLst>
            <a:ext uri="{FF2B5EF4-FFF2-40B4-BE49-F238E27FC236}">
              <a16:creationId xmlns:a16="http://schemas.microsoft.com/office/drawing/2014/main" id="{686422AD-3327-4D6F-8D1A-A38A63317F62}"/>
            </a:ext>
          </a:extLst>
        </xdr:cNvPr>
        <xdr:cNvSpPr txBox="1"/>
      </xdr:nvSpPr>
      <xdr:spPr>
        <a:xfrm>
          <a:off x="13500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4" name="正方形/長方形 623">
          <a:extLst>
            <a:ext uri="{FF2B5EF4-FFF2-40B4-BE49-F238E27FC236}">
              <a16:creationId xmlns:a16="http://schemas.microsoft.com/office/drawing/2014/main" id="{5A474BB9-A0B9-4A23-8DB2-57E16900836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5" name="正方形/長方形 624">
          <a:extLst>
            <a:ext uri="{FF2B5EF4-FFF2-40B4-BE49-F238E27FC236}">
              <a16:creationId xmlns:a16="http://schemas.microsoft.com/office/drawing/2014/main" id="{E109A97C-C3A0-4AD0-B3C9-5067653E7D8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6" name="正方形/長方形 625">
          <a:extLst>
            <a:ext uri="{FF2B5EF4-FFF2-40B4-BE49-F238E27FC236}">
              <a16:creationId xmlns:a16="http://schemas.microsoft.com/office/drawing/2014/main" id="{B7AB2BD0-D26D-4511-8D4B-BEEE6AA06CB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7" name="正方形/長方形 626">
          <a:extLst>
            <a:ext uri="{FF2B5EF4-FFF2-40B4-BE49-F238E27FC236}">
              <a16:creationId xmlns:a16="http://schemas.microsoft.com/office/drawing/2014/main" id="{4CBDE994-8603-4FCB-82CE-AF44191B255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8" name="正方形/長方形 627">
          <a:extLst>
            <a:ext uri="{FF2B5EF4-FFF2-40B4-BE49-F238E27FC236}">
              <a16:creationId xmlns:a16="http://schemas.microsoft.com/office/drawing/2014/main" id="{C48A31C4-E7E0-486E-914A-E9A81EFA179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9" name="正方形/長方形 628">
          <a:extLst>
            <a:ext uri="{FF2B5EF4-FFF2-40B4-BE49-F238E27FC236}">
              <a16:creationId xmlns:a16="http://schemas.microsoft.com/office/drawing/2014/main" id="{29975140-A387-4616-80BD-1C9BF42F6A6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0" name="正方形/長方形 629">
          <a:extLst>
            <a:ext uri="{FF2B5EF4-FFF2-40B4-BE49-F238E27FC236}">
              <a16:creationId xmlns:a16="http://schemas.microsoft.com/office/drawing/2014/main" id="{36BBB3CE-4635-44B0-9D6B-0D20D6A2E79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1" name="正方形/長方形 630">
          <a:extLst>
            <a:ext uri="{FF2B5EF4-FFF2-40B4-BE49-F238E27FC236}">
              <a16:creationId xmlns:a16="http://schemas.microsoft.com/office/drawing/2014/main" id="{41836624-F823-46C5-9631-E9C46DCCAE9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2" name="テキスト ボックス 631">
          <a:extLst>
            <a:ext uri="{FF2B5EF4-FFF2-40B4-BE49-F238E27FC236}">
              <a16:creationId xmlns:a16="http://schemas.microsoft.com/office/drawing/2014/main" id="{9829B078-880D-4218-9AA1-23371E1F2C7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3" name="直線コネクタ 632">
          <a:extLst>
            <a:ext uri="{FF2B5EF4-FFF2-40B4-BE49-F238E27FC236}">
              <a16:creationId xmlns:a16="http://schemas.microsoft.com/office/drawing/2014/main" id="{98BD5810-3B39-4547-BF5C-EFC12893790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34" name="直線コネクタ 633">
          <a:extLst>
            <a:ext uri="{FF2B5EF4-FFF2-40B4-BE49-F238E27FC236}">
              <a16:creationId xmlns:a16="http://schemas.microsoft.com/office/drawing/2014/main" id="{9A6B4A37-B291-45C6-8114-AF8A8B71D35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35" name="テキスト ボックス 634">
          <a:extLst>
            <a:ext uri="{FF2B5EF4-FFF2-40B4-BE49-F238E27FC236}">
              <a16:creationId xmlns:a16="http://schemas.microsoft.com/office/drawing/2014/main" id="{0A9A2A5A-C2E7-4258-943E-9BECB62866BD}"/>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36" name="直線コネクタ 635">
          <a:extLst>
            <a:ext uri="{FF2B5EF4-FFF2-40B4-BE49-F238E27FC236}">
              <a16:creationId xmlns:a16="http://schemas.microsoft.com/office/drawing/2014/main" id="{C95D10EA-CEE3-42E3-BEFA-566E3C6F715C}"/>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37" name="テキスト ボックス 636">
          <a:extLst>
            <a:ext uri="{FF2B5EF4-FFF2-40B4-BE49-F238E27FC236}">
              <a16:creationId xmlns:a16="http://schemas.microsoft.com/office/drawing/2014/main" id="{E399553D-2DB2-4ECF-AE93-E4619139B0EF}"/>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38" name="直線コネクタ 637">
          <a:extLst>
            <a:ext uri="{FF2B5EF4-FFF2-40B4-BE49-F238E27FC236}">
              <a16:creationId xmlns:a16="http://schemas.microsoft.com/office/drawing/2014/main" id="{340EBAB4-FCE9-49DC-BD5A-01951DBBFE6C}"/>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39" name="テキスト ボックス 638">
          <a:extLst>
            <a:ext uri="{FF2B5EF4-FFF2-40B4-BE49-F238E27FC236}">
              <a16:creationId xmlns:a16="http://schemas.microsoft.com/office/drawing/2014/main" id="{D073267B-609C-4F05-87A5-DC46296A3E78}"/>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40" name="直線コネクタ 639">
          <a:extLst>
            <a:ext uri="{FF2B5EF4-FFF2-40B4-BE49-F238E27FC236}">
              <a16:creationId xmlns:a16="http://schemas.microsoft.com/office/drawing/2014/main" id="{FA2C0875-EC25-4303-A4C6-461C6CB60E55}"/>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41" name="テキスト ボックス 640">
          <a:extLst>
            <a:ext uri="{FF2B5EF4-FFF2-40B4-BE49-F238E27FC236}">
              <a16:creationId xmlns:a16="http://schemas.microsoft.com/office/drawing/2014/main" id="{BCAF7DDF-B1CC-4645-880C-BE4786617975}"/>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2" name="直線コネクタ 641">
          <a:extLst>
            <a:ext uri="{FF2B5EF4-FFF2-40B4-BE49-F238E27FC236}">
              <a16:creationId xmlns:a16="http://schemas.microsoft.com/office/drawing/2014/main" id="{FEBB5609-854F-47D0-8ECB-485DBFA08C5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3" name="テキスト ボックス 642">
          <a:extLst>
            <a:ext uri="{FF2B5EF4-FFF2-40B4-BE49-F238E27FC236}">
              <a16:creationId xmlns:a16="http://schemas.microsoft.com/office/drawing/2014/main" id="{AAF74376-D249-4A80-A391-AEF0402CC04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4" name="【保健センター・保健所】&#10;一人当たり面積グラフ枠">
          <a:extLst>
            <a:ext uri="{FF2B5EF4-FFF2-40B4-BE49-F238E27FC236}">
              <a16:creationId xmlns:a16="http://schemas.microsoft.com/office/drawing/2014/main" id="{3DB34081-6A68-4C62-94A6-B088AAC4E57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80010</xdr:rowOff>
    </xdr:from>
    <xdr:to>
      <xdr:col>116</xdr:col>
      <xdr:colOff>62864</xdr:colOff>
      <xdr:row>63</xdr:row>
      <xdr:rowOff>153162</xdr:rowOff>
    </xdr:to>
    <xdr:cxnSp macro="">
      <xdr:nvCxnSpPr>
        <xdr:cNvPr id="645" name="直線コネクタ 644">
          <a:extLst>
            <a:ext uri="{FF2B5EF4-FFF2-40B4-BE49-F238E27FC236}">
              <a16:creationId xmlns:a16="http://schemas.microsoft.com/office/drawing/2014/main" id="{19E1D4C3-F4FD-4906-929E-AECCA897136D}"/>
            </a:ext>
          </a:extLst>
        </xdr:cNvPr>
        <xdr:cNvCxnSpPr/>
      </xdr:nvCxnSpPr>
      <xdr:spPr>
        <a:xfrm flipV="1">
          <a:off x="22160864" y="950976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46" name="【保健センター・保健所】&#10;一人当たり面積最小値テキスト">
          <a:extLst>
            <a:ext uri="{FF2B5EF4-FFF2-40B4-BE49-F238E27FC236}">
              <a16:creationId xmlns:a16="http://schemas.microsoft.com/office/drawing/2014/main" id="{0687BE65-983C-412E-8A1A-8D56545CF7A2}"/>
            </a:ext>
          </a:extLst>
        </xdr:cNvPr>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47" name="直線コネクタ 646">
          <a:extLst>
            <a:ext uri="{FF2B5EF4-FFF2-40B4-BE49-F238E27FC236}">
              <a16:creationId xmlns:a16="http://schemas.microsoft.com/office/drawing/2014/main" id="{44245915-68B9-4942-A0F7-51B347A2694C}"/>
            </a:ext>
          </a:extLst>
        </xdr:cNvPr>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26687</xdr:rowOff>
    </xdr:from>
    <xdr:ext cx="469744" cy="259045"/>
    <xdr:sp macro="" textlink="">
      <xdr:nvSpPr>
        <xdr:cNvPr id="648" name="【保健センター・保健所】&#10;一人当たり面積最大値テキスト">
          <a:extLst>
            <a:ext uri="{FF2B5EF4-FFF2-40B4-BE49-F238E27FC236}">
              <a16:creationId xmlns:a16="http://schemas.microsoft.com/office/drawing/2014/main" id="{EF98F576-51CE-48E4-9F20-DAF02EACAB52}"/>
            </a:ext>
          </a:extLst>
        </xdr:cNvPr>
        <xdr:cNvSpPr txBox="1"/>
      </xdr:nvSpPr>
      <xdr:spPr>
        <a:xfrm>
          <a:off x="22199600" y="928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80010</xdr:rowOff>
    </xdr:from>
    <xdr:to>
      <xdr:col>116</xdr:col>
      <xdr:colOff>152400</xdr:colOff>
      <xdr:row>55</xdr:row>
      <xdr:rowOff>80010</xdr:rowOff>
    </xdr:to>
    <xdr:cxnSp macro="">
      <xdr:nvCxnSpPr>
        <xdr:cNvPr id="649" name="直線コネクタ 648">
          <a:extLst>
            <a:ext uri="{FF2B5EF4-FFF2-40B4-BE49-F238E27FC236}">
              <a16:creationId xmlns:a16="http://schemas.microsoft.com/office/drawing/2014/main" id="{8D0DB758-57F2-4892-8F98-4ACBFA157F59}"/>
            </a:ext>
          </a:extLst>
        </xdr:cNvPr>
        <xdr:cNvCxnSpPr/>
      </xdr:nvCxnSpPr>
      <xdr:spPr>
        <a:xfrm>
          <a:off x="22072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32783</xdr:rowOff>
    </xdr:from>
    <xdr:ext cx="469744" cy="259045"/>
    <xdr:sp macro="" textlink="">
      <xdr:nvSpPr>
        <xdr:cNvPr id="650" name="【保健センター・保健所】&#10;一人当たり面積平均値テキスト">
          <a:extLst>
            <a:ext uri="{FF2B5EF4-FFF2-40B4-BE49-F238E27FC236}">
              <a16:creationId xmlns:a16="http://schemas.microsoft.com/office/drawing/2014/main" id="{115BD8C0-BAA1-48B1-B42B-7B267C9EF6E2}"/>
            </a:ext>
          </a:extLst>
        </xdr:cNvPr>
        <xdr:cNvSpPr txBox="1"/>
      </xdr:nvSpPr>
      <xdr:spPr>
        <a:xfrm>
          <a:off x="22199600" y="10662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51" name="フローチャート: 判断 650">
          <a:extLst>
            <a:ext uri="{FF2B5EF4-FFF2-40B4-BE49-F238E27FC236}">
              <a16:creationId xmlns:a16="http://schemas.microsoft.com/office/drawing/2014/main" id="{D5BA2439-98C9-49EA-9632-9BDD8A436C2E}"/>
            </a:ext>
          </a:extLst>
        </xdr:cNvPr>
        <xdr:cNvSpPr/>
      </xdr:nvSpPr>
      <xdr:spPr>
        <a:xfrm>
          <a:off x="221107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54356</xdr:rowOff>
    </xdr:from>
    <xdr:to>
      <xdr:col>112</xdr:col>
      <xdr:colOff>38100</xdr:colOff>
      <xdr:row>62</xdr:row>
      <xdr:rowOff>155956</xdr:rowOff>
    </xdr:to>
    <xdr:sp macro="" textlink="">
      <xdr:nvSpPr>
        <xdr:cNvPr id="652" name="フローチャート: 判断 651">
          <a:extLst>
            <a:ext uri="{FF2B5EF4-FFF2-40B4-BE49-F238E27FC236}">
              <a16:creationId xmlns:a16="http://schemas.microsoft.com/office/drawing/2014/main" id="{5E2F6DD4-FE85-4E77-92FF-352791F96B0D}"/>
            </a:ext>
          </a:extLst>
        </xdr:cNvPr>
        <xdr:cNvSpPr/>
      </xdr:nvSpPr>
      <xdr:spPr>
        <a:xfrm>
          <a:off x="21272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63500</xdr:rowOff>
    </xdr:from>
    <xdr:to>
      <xdr:col>107</xdr:col>
      <xdr:colOff>101600</xdr:colOff>
      <xdr:row>62</xdr:row>
      <xdr:rowOff>165100</xdr:rowOff>
    </xdr:to>
    <xdr:sp macro="" textlink="">
      <xdr:nvSpPr>
        <xdr:cNvPr id="653" name="フローチャート: 判断 652">
          <a:extLst>
            <a:ext uri="{FF2B5EF4-FFF2-40B4-BE49-F238E27FC236}">
              <a16:creationId xmlns:a16="http://schemas.microsoft.com/office/drawing/2014/main" id="{1D30F3C4-2D2D-4DB0-AB00-CDE73AEE014D}"/>
            </a:ext>
          </a:extLst>
        </xdr:cNvPr>
        <xdr:cNvSpPr/>
      </xdr:nvSpPr>
      <xdr:spPr>
        <a:xfrm>
          <a:off x="20383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54356</xdr:rowOff>
    </xdr:from>
    <xdr:to>
      <xdr:col>102</xdr:col>
      <xdr:colOff>165100</xdr:colOff>
      <xdr:row>62</xdr:row>
      <xdr:rowOff>155956</xdr:rowOff>
    </xdr:to>
    <xdr:sp macro="" textlink="">
      <xdr:nvSpPr>
        <xdr:cNvPr id="654" name="フローチャート: 判断 653">
          <a:extLst>
            <a:ext uri="{FF2B5EF4-FFF2-40B4-BE49-F238E27FC236}">
              <a16:creationId xmlns:a16="http://schemas.microsoft.com/office/drawing/2014/main" id="{E2B2B39A-FBD3-4C0D-9B66-C7A2567ABB13}"/>
            </a:ext>
          </a:extLst>
        </xdr:cNvPr>
        <xdr:cNvSpPr/>
      </xdr:nvSpPr>
      <xdr:spPr>
        <a:xfrm>
          <a:off x="19494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145796</xdr:rowOff>
    </xdr:from>
    <xdr:to>
      <xdr:col>98</xdr:col>
      <xdr:colOff>38100</xdr:colOff>
      <xdr:row>63</xdr:row>
      <xdr:rowOff>75946</xdr:rowOff>
    </xdr:to>
    <xdr:sp macro="" textlink="">
      <xdr:nvSpPr>
        <xdr:cNvPr id="655" name="フローチャート: 判断 654">
          <a:extLst>
            <a:ext uri="{FF2B5EF4-FFF2-40B4-BE49-F238E27FC236}">
              <a16:creationId xmlns:a16="http://schemas.microsoft.com/office/drawing/2014/main" id="{42D85AFC-9C32-40A0-93CA-34A087399EB0}"/>
            </a:ext>
          </a:extLst>
        </xdr:cNvPr>
        <xdr:cNvSpPr/>
      </xdr:nvSpPr>
      <xdr:spPr>
        <a:xfrm>
          <a:off x="18605500" y="1077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6" name="テキスト ボックス 655">
          <a:extLst>
            <a:ext uri="{FF2B5EF4-FFF2-40B4-BE49-F238E27FC236}">
              <a16:creationId xmlns:a16="http://schemas.microsoft.com/office/drawing/2014/main" id="{73C3D888-ABBD-4D24-A2A5-5C42E90007B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7" name="テキスト ボックス 656">
          <a:extLst>
            <a:ext uri="{FF2B5EF4-FFF2-40B4-BE49-F238E27FC236}">
              <a16:creationId xmlns:a16="http://schemas.microsoft.com/office/drawing/2014/main" id="{41F55AC1-3743-45A6-91CA-72528A3C96E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8" name="テキスト ボックス 657">
          <a:extLst>
            <a:ext uri="{FF2B5EF4-FFF2-40B4-BE49-F238E27FC236}">
              <a16:creationId xmlns:a16="http://schemas.microsoft.com/office/drawing/2014/main" id="{A524A7D4-535D-4930-B3AB-4245B25FAF3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9" name="テキスト ボックス 658">
          <a:extLst>
            <a:ext uri="{FF2B5EF4-FFF2-40B4-BE49-F238E27FC236}">
              <a16:creationId xmlns:a16="http://schemas.microsoft.com/office/drawing/2014/main" id="{7A8D1B3E-CFA9-4161-8D6A-09419D23930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0" name="テキスト ボックス 659">
          <a:extLst>
            <a:ext uri="{FF2B5EF4-FFF2-40B4-BE49-F238E27FC236}">
              <a16:creationId xmlns:a16="http://schemas.microsoft.com/office/drawing/2014/main" id="{7542EBFE-E8C3-48B2-899A-81989A49739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42926</xdr:rowOff>
    </xdr:from>
    <xdr:to>
      <xdr:col>116</xdr:col>
      <xdr:colOff>114300</xdr:colOff>
      <xdr:row>61</xdr:row>
      <xdr:rowOff>144526</xdr:rowOff>
    </xdr:to>
    <xdr:sp macro="" textlink="">
      <xdr:nvSpPr>
        <xdr:cNvPr id="661" name="楕円 660">
          <a:extLst>
            <a:ext uri="{FF2B5EF4-FFF2-40B4-BE49-F238E27FC236}">
              <a16:creationId xmlns:a16="http://schemas.microsoft.com/office/drawing/2014/main" id="{2002E985-E73C-4C4E-B362-786DDAF112D4}"/>
            </a:ext>
          </a:extLst>
        </xdr:cNvPr>
        <xdr:cNvSpPr/>
      </xdr:nvSpPr>
      <xdr:spPr>
        <a:xfrm>
          <a:off x="22110700" y="105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65803</xdr:rowOff>
    </xdr:from>
    <xdr:ext cx="469744" cy="259045"/>
    <xdr:sp macro="" textlink="">
      <xdr:nvSpPr>
        <xdr:cNvPr id="662" name="【保健センター・保健所】&#10;一人当たり面積該当値テキスト">
          <a:extLst>
            <a:ext uri="{FF2B5EF4-FFF2-40B4-BE49-F238E27FC236}">
              <a16:creationId xmlns:a16="http://schemas.microsoft.com/office/drawing/2014/main" id="{49F3032D-876B-4452-88DB-71489BB97CDF}"/>
            </a:ext>
          </a:extLst>
        </xdr:cNvPr>
        <xdr:cNvSpPr txBox="1"/>
      </xdr:nvSpPr>
      <xdr:spPr>
        <a:xfrm>
          <a:off x="22199600" y="1035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42926</xdr:rowOff>
    </xdr:from>
    <xdr:to>
      <xdr:col>112</xdr:col>
      <xdr:colOff>38100</xdr:colOff>
      <xdr:row>61</xdr:row>
      <xdr:rowOff>144526</xdr:rowOff>
    </xdr:to>
    <xdr:sp macro="" textlink="">
      <xdr:nvSpPr>
        <xdr:cNvPr id="663" name="楕円 662">
          <a:extLst>
            <a:ext uri="{FF2B5EF4-FFF2-40B4-BE49-F238E27FC236}">
              <a16:creationId xmlns:a16="http://schemas.microsoft.com/office/drawing/2014/main" id="{26A30883-AAFE-4525-AAEC-1FB83F3515CD}"/>
            </a:ext>
          </a:extLst>
        </xdr:cNvPr>
        <xdr:cNvSpPr/>
      </xdr:nvSpPr>
      <xdr:spPr>
        <a:xfrm>
          <a:off x="21272500" y="105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93726</xdr:rowOff>
    </xdr:from>
    <xdr:to>
      <xdr:col>116</xdr:col>
      <xdr:colOff>63500</xdr:colOff>
      <xdr:row>61</xdr:row>
      <xdr:rowOff>93726</xdr:rowOff>
    </xdr:to>
    <xdr:cxnSp macro="">
      <xdr:nvCxnSpPr>
        <xdr:cNvPr id="664" name="直線コネクタ 663">
          <a:extLst>
            <a:ext uri="{FF2B5EF4-FFF2-40B4-BE49-F238E27FC236}">
              <a16:creationId xmlns:a16="http://schemas.microsoft.com/office/drawing/2014/main" id="{B62C8371-364A-4EAE-855C-E82EC524AD0E}"/>
            </a:ext>
          </a:extLst>
        </xdr:cNvPr>
        <xdr:cNvCxnSpPr/>
      </xdr:nvCxnSpPr>
      <xdr:spPr>
        <a:xfrm>
          <a:off x="21323300" y="105521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42926</xdr:rowOff>
    </xdr:from>
    <xdr:to>
      <xdr:col>107</xdr:col>
      <xdr:colOff>101600</xdr:colOff>
      <xdr:row>61</xdr:row>
      <xdr:rowOff>144526</xdr:rowOff>
    </xdr:to>
    <xdr:sp macro="" textlink="">
      <xdr:nvSpPr>
        <xdr:cNvPr id="665" name="楕円 664">
          <a:extLst>
            <a:ext uri="{FF2B5EF4-FFF2-40B4-BE49-F238E27FC236}">
              <a16:creationId xmlns:a16="http://schemas.microsoft.com/office/drawing/2014/main" id="{9FB591DD-4604-4312-A19E-FB0330886520}"/>
            </a:ext>
          </a:extLst>
        </xdr:cNvPr>
        <xdr:cNvSpPr/>
      </xdr:nvSpPr>
      <xdr:spPr>
        <a:xfrm>
          <a:off x="20383500" y="105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93726</xdr:rowOff>
    </xdr:from>
    <xdr:to>
      <xdr:col>111</xdr:col>
      <xdr:colOff>177800</xdr:colOff>
      <xdr:row>61</xdr:row>
      <xdr:rowOff>93726</xdr:rowOff>
    </xdr:to>
    <xdr:cxnSp macro="">
      <xdr:nvCxnSpPr>
        <xdr:cNvPr id="666" name="直線コネクタ 665">
          <a:extLst>
            <a:ext uri="{FF2B5EF4-FFF2-40B4-BE49-F238E27FC236}">
              <a16:creationId xmlns:a16="http://schemas.microsoft.com/office/drawing/2014/main" id="{14AC0B53-7B5F-4042-824D-8C7CA1905EB6}"/>
            </a:ext>
          </a:extLst>
        </xdr:cNvPr>
        <xdr:cNvCxnSpPr/>
      </xdr:nvCxnSpPr>
      <xdr:spPr>
        <a:xfrm>
          <a:off x="20434300" y="105521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42926</xdr:rowOff>
    </xdr:from>
    <xdr:to>
      <xdr:col>102</xdr:col>
      <xdr:colOff>165100</xdr:colOff>
      <xdr:row>61</xdr:row>
      <xdr:rowOff>144526</xdr:rowOff>
    </xdr:to>
    <xdr:sp macro="" textlink="">
      <xdr:nvSpPr>
        <xdr:cNvPr id="667" name="楕円 666">
          <a:extLst>
            <a:ext uri="{FF2B5EF4-FFF2-40B4-BE49-F238E27FC236}">
              <a16:creationId xmlns:a16="http://schemas.microsoft.com/office/drawing/2014/main" id="{7C0F3991-0FEC-4588-9431-2EF97EB593E1}"/>
            </a:ext>
          </a:extLst>
        </xdr:cNvPr>
        <xdr:cNvSpPr/>
      </xdr:nvSpPr>
      <xdr:spPr>
        <a:xfrm>
          <a:off x="19494500" y="105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93726</xdr:rowOff>
    </xdr:from>
    <xdr:to>
      <xdr:col>107</xdr:col>
      <xdr:colOff>50800</xdr:colOff>
      <xdr:row>61</xdr:row>
      <xdr:rowOff>93726</xdr:rowOff>
    </xdr:to>
    <xdr:cxnSp macro="">
      <xdr:nvCxnSpPr>
        <xdr:cNvPr id="668" name="直線コネクタ 667">
          <a:extLst>
            <a:ext uri="{FF2B5EF4-FFF2-40B4-BE49-F238E27FC236}">
              <a16:creationId xmlns:a16="http://schemas.microsoft.com/office/drawing/2014/main" id="{C95F01BE-8D00-46F9-9200-85AEF03E154B}"/>
            </a:ext>
          </a:extLst>
        </xdr:cNvPr>
        <xdr:cNvCxnSpPr/>
      </xdr:nvCxnSpPr>
      <xdr:spPr>
        <a:xfrm>
          <a:off x="19545300" y="105521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147083</xdr:rowOff>
    </xdr:from>
    <xdr:ext cx="469744" cy="259045"/>
    <xdr:sp macro="" textlink="">
      <xdr:nvSpPr>
        <xdr:cNvPr id="669" name="n_1aveValue【保健センター・保健所】&#10;一人当たり面積">
          <a:extLst>
            <a:ext uri="{FF2B5EF4-FFF2-40B4-BE49-F238E27FC236}">
              <a16:creationId xmlns:a16="http://schemas.microsoft.com/office/drawing/2014/main" id="{8BB698C5-6E52-4E75-8558-0F82A272CBD0}"/>
            </a:ext>
          </a:extLst>
        </xdr:cNvPr>
        <xdr:cNvSpPr txBox="1"/>
      </xdr:nvSpPr>
      <xdr:spPr>
        <a:xfrm>
          <a:off x="21075727"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macro="" textlink="">
      <xdr:nvSpPr>
        <xdr:cNvPr id="670" name="n_2aveValue【保健センター・保健所】&#10;一人当たり面積">
          <a:extLst>
            <a:ext uri="{FF2B5EF4-FFF2-40B4-BE49-F238E27FC236}">
              <a16:creationId xmlns:a16="http://schemas.microsoft.com/office/drawing/2014/main" id="{E1DF7EAC-C042-4EFD-9F2B-E912D1A7E143}"/>
            </a:ext>
          </a:extLst>
        </xdr:cNvPr>
        <xdr:cNvSpPr txBox="1"/>
      </xdr:nvSpPr>
      <xdr:spPr>
        <a:xfrm>
          <a:off x="20199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147083</xdr:rowOff>
    </xdr:from>
    <xdr:ext cx="469744" cy="259045"/>
    <xdr:sp macro="" textlink="">
      <xdr:nvSpPr>
        <xdr:cNvPr id="671" name="n_3aveValue【保健センター・保健所】&#10;一人当たり面積">
          <a:extLst>
            <a:ext uri="{FF2B5EF4-FFF2-40B4-BE49-F238E27FC236}">
              <a16:creationId xmlns:a16="http://schemas.microsoft.com/office/drawing/2014/main" id="{744B051B-FB42-4505-A799-0EA123735CC4}"/>
            </a:ext>
          </a:extLst>
        </xdr:cNvPr>
        <xdr:cNvSpPr txBox="1"/>
      </xdr:nvSpPr>
      <xdr:spPr>
        <a:xfrm>
          <a:off x="19310427"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92473</xdr:rowOff>
    </xdr:from>
    <xdr:ext cx="469744" cy="259045"/>
    <xdr:sp macro="" textlink="">
      <xdr:nvSpPr>
        <xdr:cNvPr id="672" name="n_4aveValue【保健センター・保健所】&#10;一人当たり面積">
          <a:extLst>
            <a:ext uri="{FF2B5EF4-FFF2-40B4-BE49-F238E27FC236}">
              <a16:creationId xmlns:a16="http://schemas.microsoft.com/office/drawing/2014/main" id="{88D5E5B9-4F55-4232-A92E-86A026273A94}"/>
            </a:ext>
          </a:extLst>
        </xdr:cNvPr>
        <xdr:cNvSpPr txBox="1"/>
      </xdr:nvSpPr>
      <xdr:spPr>
        <a:xfrm>
          <a:off x="18421427" y="1055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161053</xdr:rowOff>
    </xdr:from>
    <xdr:ext cx="469744" cy="259045"/>
    <xdr:sp macro="" textlink="">
      <xdr:nvSpPr>
        <xdr:cNvPr id="673" name="n_1mainValue【保健センター・保健所】&#10;一人当たり面積">
          <a:extLst>
            <a:ext uri="{FF2B5EF4-FFF2-40B4-BE49-F238E27FC236}">
              <a16:creationId xmlns:a16="http://schemas.microsoft.com/office/drawing/2014/main" id="{08450AB6-86B8-4A82-8442-20CA4D8DAF0E}"/>
            </a:ext>
          </a:extLst>
        </xdr:cNvPr>
        <xdr:cNvSpPr txBox="1"/>
      </xdr:nvSpPr>
      <xdr:spPr>
        <a:xfrm>
          <a:off x="21075727" y="1027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161053</xdr:rowOff>
    </xdr:from>
    <xdr:ext cx="469744" cy="259045"/>
    <xdr:sp macro="" textlink="">
      <xdr:nvSpPr>
        <xdr:cNvPr id="674" name="n_2mainValue【保健センター・保健所】&#10;一人当たり面積">
          <a:extLst>
            <a:ext uri="{FF2B5EF4-FFF2-40B4-BE49-F238E27FC236}">
              <a16:creationId xmlns:a16="http://schemas.microsoft.com/office/drawing/2014/main" id="{7F00AB9A-2244-4B80-BCB3-75E8EBB85875}"/>
            </a:ext>
          </a:extLst>
        </xdr:cNvPr>
        <xdr:cNvSpPr txBox="1"/>
      </xdr:nvSpPr>
      <xdr:spPr>
        <a:xfrm>
          <a:off x="20199427" y="1027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161053</xdr:rowOff>
    </xdr:from>
    <xdr:ext cx="469744" cy="259045"/>
    <xdr:sp macro="" textlink="">
      <xdr:nvSpPr>
        <xdr:cNvPr id="675" name="n_3mainValue【保健センター・保健所】&#10;一人当たり面積">
          <a:extLst>
            <a:ext uri="{FF2B5EF4-FFF2-40B4-BE49-F238E27FC236}">
              <a16:creationId xmlns:a16="http://schemas.microsoft.com/office/drawing/2014/main" id="{28B04E4E-9553-4F56-97B9-FFA067E54F44}"/>
            </a:ext>
          </a:extLst>
        </xdr:cNvPr>
        <xdr:cNvSpPr txBox="1"/>
      </xdr:nvSpPr>
      <xdr:spPr>
        <a:xfrm>
          <a:off x="19310427" y="1027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6" name="正方形/長方形 675">
          <a:extLst>
            <a:ext uri="{FF2B5EF4-FFF2-40B4-BE49-F238E27FC236}">
              <a16:creationId xmlns:a16="http://schemas.microsoft.com/office/drawing/2014/main" id="{BEF94125-7CDF-4E71-ABDD-9724D9AB4B3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7" name="正方形/長方形 676">
          <a:extLst>
            <a:ext uri="{FF2B5EF4-FFF2-40B4-BE49-F238E27FC236}">
              <a16:creationId xmlns:a16="http://schemas.microsoft.com/office/drawing/2014/main" id="{AD3F1A0B-4DF0-4E4C-AD6B-EC79E276A8E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8" name="正方形/長方形 677">
          <a:extLst>
            <a:ext uri="{FF2B5EF4-FFF2-40B4-BE49-F238E27FC236}">
              <a16:creationId xmlns:a16="http://schemas.microsoft.com/office/drawing/2014/main" id="{49033B74-A42F-4D03-BD6B-E7F236074D4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9" name="正方形/長方形 678">
          <a:extLst>
            <a:ext uri="{FF2B5EF4-FFF2-40B4-BE49-F238E27FC236}">
              <a16:creationId xmlns:a16="http://schemas.microsoft.com/office/drawing/2014/main" id="{FF46C521-5550-4EC7-AD1D-1A6959FF61E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0" name="正方形/長方形 679">
          <a:extLst>
            <a:ext uri="{FF2B5EF4-FFF2-40B4-BE49-F238E27FC236}">
              <a16:creationId xmlns:a16="http://schemas.microsoft.com/office/drawing/2014/main" id="{23771C6C-0EB5-4BE3-B29C-4504DA81D5C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1" name="正方形/長方形 680">
          <a:extLst>
            <a:ext uri="{FF2B5EF4-FFF2-40B4-BE49-F238E27FC236}">
              <a16:creationId xmlns:a16="http://schemas.microsoft.com/office/drawing/2014/main" id="{A5DF93F1-7EEE-4B4F-96B9-76F0FFCA93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2" name="正方形/長方形 681">
          <a:extLst>
            <a:ext uri="{FF2B5EF4-FFF2-40B4-BE49-F238E27FC236}">
              <a16:creationId xmlns:a16="http://schemas.microsoft.com/office/drawing/2014/main" id="{1E7B5E8B-A30F-4B8D-BAAF-B2DA74F1A5C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3" name="正方形/長方形 682">
          <a:extLst>
            <a:ext uri="{FF2B5EF4-FFF2-40B4-BE49-F238E27FC236}">
              <a16:creationId xmlns:a16="http://schemas.microsoft.com/office/drawing/2014/main" id="{7EDA578C-0F10-4D36-930C-80A0E082AD8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4" name="テキスト ボックス 683">
          <a:extLst>
            <a:ext uri="{FF2B5EF4-FFF2-40B4-BE49-F238E27FC236}">
              <a16:creationId xmlns:a16="http://schemas.microsoft.com/office/drawing/2014/main" id="{A05D5703-E852-4DBA-9199-E313AB9098A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5" name="直線コネクタ 684">
          <a:extLst>
            <a:ext uri="{FF2B5EF4-FFF2-40B4-BE49-F238E27FC236}">
              <a16:creationId xmlns:a16="http://schemas.microsoft.com/office/drawing/2014/main" id="{70643A25-26EA-46F8-812A-394A987BCF1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86" name="テキスト ボックス 685">
          <a:extLst>
            <a:ext uri="{FF2B5EF4-FFF2-40B4-BE49-F238E27FC236}">
              <a16:creationId xmlns:a16="http://schemas.microsoft.com/office/drawing/2014/main" id="{D5F4D58C-A21A-41C8-B96B-89F2F1F50C9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87" name="直線コネクタ 686">
          <a:extLst>
            <a:ext uri="{FF2B5EF4-FFF2-40B4-BE49-F238E27FC236}">
              <a16:creationId xmlns:a16="http://schemas.microsoft.com/office/drawing/2014/main" id="{51B02753-A138-4D97-B87F-0FD706177F4E}"/>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88" name="テキスト ボックス 687">
          <a:extLst>
            <a:ext uri="{FF2B5EF4-FFF2-40B4-BE49-F238E27FC236}">
              <a16:creationId xmlns:a16="http://schemas.microsoft.com/office/drawing/2014/main" id="{FA918293-9EBD-41E9-9841-22F59A29D094}"/>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89" name="直線コネクタ 688">
          <a:extLst>
            <a:ext uri="{FF2B5EF4-FFF2-40B4-BE49-F238E27FC236}">
              <a16:creationId xmlns:a16="http://schemas.microsoft.com/office/drawing/2014/main" id="{A416A717-E4A8-4E72-9822-B60A5A6DC1BD}"/>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90" name="テキスト ボックス 689">
          <a:extLst>
            <a:ext uri="{FF2B5EF4-FFF2-40B4-BE49-F238E27FC236}">
              <a16:creationId xmlns:a16="http://schemas.microsoft.com/office/drawing/2014/main" id="{46693BE4-7BE3-4A6A-A44E-C3C1BD0F778C}"/>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91" name="直線コネクタ 690">
          <a:extLst>
            <a:ext uri="{FF2B5EF4-FFF2-40B4-BE49-F238E27FC236}">
              <a16:creationId xmlns:a16="http://schemas.microsoft.com/office/drawing/2014/main" id="{44320A73-6109-41E0-9BCD-93B2E15010FF}"/>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92" name="テキスト ボックス 691">
          <a:extLst>
            <a:ext uri="{FF2B5EF4-FFF2-40B4-BE49-F238E27FC236}">
              <a16:creationId xmlns:a16="http://schemas.microsoft.com/office/drawing/2014/main" id="{1C12FF41-B039-40B4-949E-A6D31EBE6F47}"/>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93" name="直線コネクタ 692">
          <a:extLst>
            <a:ext uri="{FF2B5EF4-FFF2-40B4-BE49-F238E27FC236}">
              <a16:creationId xmlns:a16="http://schemas.microsoft.com/office/drawing/2014/main" id="{A7031CCB-56DB-4297-8783-453D760C0AFC}"/>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94" name="テキスト ボックス 693">
          <a:extLst>
            <a:ext uri="{FF2B5EF4-FFF2-40B4-BE49-F238E27FC236}">
              <a16:creationId xmlns:a16="http://schemas.microsoft.com/office/drawing/2014/main" id="{65BC6CE9-F7CA-40B5-9A65-A488351CC5EB}"/>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95" name="直線コネクタ 694">
          <a:extLst>
            <a:ext uri="{FF2B5EF4-FFF2-40B4-BE49-F238E27FC236}">
              <a16:creationId xmlns:a16="http://schemas.microsoft.com/office/drawing/2014/main" id="{9D5ECA25-117B-4363-95F7-10C28E8A9FA5}"/>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96" name="テキスト ボックス 695">
          <a:extLst>
            <a:ext uri="{FF2B5EF4-FFF2-40B4-BE49-F238E27FC236}">
              <a16:creationId xmlns:a16="http://schemas.microsoft.com/office/drawing/2014/main" id="{362D2F38-3974-4294-B586-2469B0EC1E87}"/>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7" name="直線コネクタ 696">
          <a:extLst>
            <a:ext uri="{FF2B5EF4-FFF2-40B4-BE49-F238E27FC236}">
              <a16:creationId xmlns:a16="http://schemas.microsoft.com/office/drawing/2014/main" id="{03146339-12DE-43B4-98F1-274DA9AC27A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98" name="テキスト ボックス 697">
          <a:extLst>
            <a:ext uri="{FF2B5EF4-FFF2-40B4-BE49-F238E27FC236}">
              <a16:creationId xmlns:a16="http://schemas.microsoft.com/office/drawing/2014/main" id="{0F2CA331-6841-4B73-A794-7C65F167BA9D}"/>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9" name="【消防施設】&#10;有形固定資産減価償却率グラフ枠">
          <a:extLst>
            <a:ext uri="{FF2B5EF4-FFF2-40B4-BE49-F238E27FC236}">
              <a16:creationId xmlns:a16="http://schemas.microsoft.com/office/drawing/2014/main" id="{7B236691-18AF-486F-96FE-1964ED86D19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30480</xdr:rowOff>
    </xdr:from>
    <xdr:to>
      <xdr:col>85</xdr:col>
      <xdr:colOff>126364</xdr:colOff>
      <xdr:row>85</xdr:row>
      <xdr:rowOff>76200</xdr:rowOff>
    </xdr:to>
    <xdr:cxnSp macro="">
      <xdr:nvCxnSpPr>
        <xdr:cNvPr id="700" name="直線コネクタ 699">
          <a:extLst>
            <a:ext uri="{FF2B5EF4-FFF2-40B4-BE49-F238E27FC236}">
              <a16:creationId xmlns:a16="http://schemas.microsoft.com/office/drawing/2014/main" id="{AA714B4D-9434-419A-B5B6-92E94E18CBE2}"/>
            </a:ext>
          </a:extLst>
        </xdr:cNvPr>
        <xdr:cNvCxnSpPr/>
      </xdr:nvCxnSpPr>
      <xdr:spPr>
        <a:xfrm flipV="1">
          <a:off x="16318864" y="1357503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80027</xdr:rowOff>
    </xdr:from>
    <xdr:ext cx="405111" cy="259045"/>
    <xdr:sp macro="" textlink="">
      <xdr:nvSpPr>
        <xdr:cNvPr id="701" name="【消防施設】&#10;有形固定資産減価償却率最小値テキスト">
          <a:extLst>
            <a:ext uri="{FF2B5EF4-FFF2-40B4-BE49-F238E27FC236}">
              <a16:creationId xmlns:a16="http://schemas.microsoft.com/office/drawing/2014/main" id="{99094AE6-B459-4F6C-A425-BD5C53559CD0}"/>
            </a:ext>
          </a:extLst>
        </xdr:cNvPr>
        <xdr:cNvSpPr txBox="1"/>
      </xdr:nvSpPr>
      <xdr:spPr>
        <a:xfrm>
          <a:off x="16357600" y="1465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76200</xdr:rowOff>
    </xdr:from>
    <xdr:to>
      <xdr:col>86</xdr:col>
      <xdr:colOff>25400</xdr:colOff>
      <xdr:row>85</xdr:row>
      <xdr:rowOff>76200</xdr:rowOff>
    </xdr:to>
    <xdr:cxnSp macro="">
      <xdr:nvCxnSpPr>
        <xdr:cNvPr id="702" name="直線コネクタ 701">
          <a:extLst>
            <a:ext uri="{FF2B5EF4-FFF2-40B4-BE49-F238E27FC236}">
              <a16:creationId xmlns:a16="http://schemas.microsoft.com/office/drawing/2014/main" id="{42E97904-2F64-4383-9D59-C1F449A9FF36}"/>
            </a:ext>
          </a:extLst>
        </xdr:cNvPr>
        <xdr:cNvCxnSpPr/>
      </xdr:nvCxnSpPr>
      <xdr:spPr>
        <a:xfrm>
          <a:off x="16230600" y="1464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148607</xdr:rowOff>
    </xdr:from>
    <xdr:ext cx="405111" cy="259045"/>
    <xdr:sp macro="" textlink="">
      <xdr:nvSpPr>
        <xdr:cNvPr id="703" name="【消防施設】&#10;有形固定資産減価償却率最大値テキスト">
          <a:extLst>
            <a:ext uri="{FF2B5EF4-FFF2-40B4-BE49-F238E27FC236}">
              <a16:creationId xmlns:a16="http://schemas.microsoft.com/office/drawing/2014/main" id="{56AC7375-A8C9-4A6C-9E32-26D72DC4C3BC}"/>
            </a:ext>
          </a:extLst>
        </xdr:cNvPr>
        <xdr:cNvSpPr txBox="1"/>
      </xdr:nvSpPr>
      <xdr:spPr>
        <a:xfrm>
          <a:off x="16357600" y="1335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30480</xdr:rowOff>
    </xdr:from>
    <xdr:to>
      <xdr:col>86</xdr:col>
      <xdr:colOff>25400</xdr:colOff>
      <xdr:row>79</xdr:row>
      <xdr:rowOff>30480</xdr:rowOff>
    </xdr:to>
    <xdr:cxnSp macro="">
      <xdr:nvCxnSpPr>
        <xdr:cNvPr id="704" name="直線コネクタ 703">
          <a:extLst>
            <a:ext uri="{FF2B5EF4-FFF2-40B4-BE49-F238E27FC236}">
              <a16:creationId xmlns:a16="http://schemas.microsoft.com/office/drawing/2014/main" id="{50CE7345-696C-45C1-905D-A0F254C4C6DE}"/>
            </a:ext>
          </a:extLst>
        </xdr:cNvPr>
        <xdr:cNvCxnSpPr/>
      </xdr:nvCxnSpPr>
      <xdr:spPr>
        <a:xfrm>
          <a:off x="16230600" y="1357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139716</xdr:rowOff>
    </xdr:from>
    <xdr:ext cx="405111" cy="259045"/>
    <xdr:sp macro="" textlink="">
      <xdr:nvSpPr>
        <xdr:cNvPr id="705" name="【消防施設】&#10;有形固定資産減価償却率平均値テキスト">
          <a:extLst>
            <a:ext uri="{FF2B5EF4-FFF2-40B4-BE49-F238E27FC236}">
              <a16:creationId xmlns:a16="http://schemas.microsoft.com/office/drawing/2014/main" id="{CAB02905-A05C-4161-8363-0F1096FE2670}"/>
            </a:ext>
          </a:extLst>
        </xdr:cNvPr>
        <xdr:cNvSpPr txBox="1"/>
      </xdr:nvSpPr>
      <xdr:spPr>
        <a:xfrm>
          <a:off x="16357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706" name="フローチャート: 判断 705">
          <a:extLst>
            <a:ext uri="{FF2B5EF4-FFF2-40B4-BE49-F238E27FC236}">
              <a16:creationId xmlns:a16="http://schemas.microsoft.com/office/drawing/2014/main" id="{97E6329B-B0EE-4C96-BDF4-B9A1B9BD7AA7}"/>
            </a:ext>
          </a:extLst>
        </xdr:cNvPr>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88264</xdr:rowOff>
    </xdr:from>
    <xdr:to>
      <xdr:col>81</xdr:col>
      <xdr:colOff>101600</xdr:colOff>
      <xdr:row>82</xdr:row>
      <xdr:rowOff>18414</xdr:rowOff>
    </xdr:to>
    <xdr:sp macro="" textlink="">
      <xdr:nvSpPr>
        <xdr:cNvPr id="707" name="フローチャート: 判断 706">
          <a:extLst>
            <a:ext uri="{FF2B5EF4-FFF2-40B4-BE49-F238E27FC236}">
              <a16:creationId xmlns:a16="http://schemas.microsoft.com/office/drawing/2014/main" id="{B15231F2-CB32-4A06-8F86-F0059D0A84DE}"/>
            </a:ext>
          </a:extLst>
        </xdr:cNvPr>
        <xdr:cNvSpPr/>
      </xdr:nvSpPr>
      <xdr:spPr>
        <a:xfrm>
          <a:off x="15430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67311</xdr:rowOff>
    </xdr:from>
    <xdr:to>
      <xdr:col>76</xdr:col>
      <xdr:colOff>165100</xdr:colOff>
      <xdr:row>81</xdr:row>
      <xdr:rowOff>168911</xdr:rowOff>
    </xdr:to>
    <xdr:sp macro="" textlink="">
      <xdr:nvSpPr>
        <xdr:cNvPr id="708" name="フローチャート: 判断 707">
          <a:extLst>
            <a:ext uri="{FF2B5EF4-FFF2-40B4-BE49-F238E27FC236}">
              <a16:creationId xmlns:a16="http://schemas.microsoft.com/office/drawing/2014/main" id="{8C83975A-C6DC-44CC-B034-6CA90813950C}"/>
            </a:ext>
          </a:extLst>
        </xdr:cNvPr>
        <xdr:cNvSpPr/>
      </xdr:nvSpPr>
      <xdr:spPr>
        <a:xfrm>
          <a:off x="14541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46355</xdr:rowOff>
    </xdr:from>
    <xdr:to>
      <xdr:col>72</xdr:col>
      <xdr:colOff>38100</xdr:colOff>
      <xdr:row>81</xdr:row>
      <xdr:rowOff>147955</xdr:rowOff>
    </xdr:to>
    <xdr:sp macro="" textlink="">
      <xdr:nvSpPr>
        <xdr:cNvPr id="709" name="フローチャート: 判断 708">
          <a:extLst>
            <a:ext uri="{FF2B5EF4-FFF2-40B4-BE49-F238E27FC236}">
              <a16:creationId xmlns:a16="http://schemas.microsoft.com/office/drawing/2014/main" id="{44C0976D-92BB-4749-B9CB-DD59339B1F3A}"/>
            </a:ext>
          </a:extLst>
        </xdr:cNvPr>
        <xdr:cNvSpPr/>
      </xdr:nvSpPr>
      <xdr:spPr>
        <a:xfrm>
          <a:off x="13652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124461</xdr:rowOff>
    </xdr:from>
    <xdr:to>
      <xdr:col>67</xdr:col>
      <xdr:colOff>101600</xdr:colOff>
      <xdr:row>82</xdr:row>
      <xdr:rowOff>54611</xdr:rowOff>
    </xdr:to>
    <xdr:sp macro="" textlink="">
      <xdr:nvSpPr>
        <xdr:cNvPr id="710" name="フローチャート: 判断 709">
          <a:extLst>
            <a:ext uri="{FF2B5EF4-FFF2-40B4-BE49-F238E27FC236}">
              <a16:creationId xmlns:a16="http://schemas.microsoft.com/office/drawing/2014/main" id="{0164AAF1-A3B2-4D8C-AAA2-3DB28975E65E}"/>
            </a:ext>
          </a:extLst>
        </xdr:cNvPr>
        <xdr:cNvSpPr/>
      </xdr:nvSpPr>
      <xdr:spPr>
        <a:xfrm>
          <a:off x="12763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D34BD296-4512-4095-9E58-9BA0897B86B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BD9A2F73-27F5-405F-BF07-B5BF3EA6EC7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A5E7132-765C-48CA-934F-860EC1552C5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C9965622-677E-4517-B6A8-5828BB9F9F9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FE568F8A-A975-4C6B-B6AA-0BCDD78CDE4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114936</xdr:rowOff>
    </xdr:from>
    <xdr:to>
      <xdr:col>85</xdr:col>
      <xdr:colOff>177800</xdr:colOff>
      <xdr:row>84</xdr:row>
      <xdr:rowOff>45086</xdr:rowOff>
    </xdr:to>
    <xdr:sp macro="" textlink="">
      <xdr:nvSpPr>
        <xdr:cNvPr id="716" name="楕円 715">
          <a:extLst>
            <a:ext uri="{FF2B5EF4-FFF2-40B4-BE49-F238E27FC236}">
              <a16:creationId xmlns:a16="http://schemas.microsoft.com/office/drawing/2014/main" id="{4F2A36E1-382B-469D-AE96-CA5CD8CD66B3}"/>
            </a:ext>
          </a:extLst>
        </xdr:cNvPr>
        <xdr:cNvSpPr/>
      </xdr:nvSpPr>
      <xdr:spPr>
        <a:xfrm>
          <a:off x="16268700" y="1434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93363</xdr:rowOff>
    </xdr:from>
    <xdr:ext cx="405111" cy="259045"/>
    <xdr:sp macro="" textlink="">
      <xdr:nvSpPr>
        <xdr:cNvPr id="717" name="【消防施設】&#10;有形固定資産減価償却率該当値テキスト">
          <a:extLst>
            <a:ext uri="{FF2B5EF4-FFF2-40B4-BE49-F238E27FC236}">
              <a16:creationId xmlns:a16="http://schemas.microsoft.com/office/drawing/2014/main" id="{20733899-8369-49C1-8FC3-68264FCF0242}"/>
            </a:ext>
          </a:extLst>
        </xdr:cNvPr>
        <xdr:cNvSpPr txBox="1"/>
      </xdr:nvSpPr>
      <xdr:spPr>
        <a:xfrm>
          <a:off x="16357600" y="1432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40639</xdr:rowOff>
    </xdr:from>
    <xdr:to>
      <xdr:col>81</xdr:col>
      <xdr:colOff>101600</xdr:colOff>
      <xdr:row>84</xdr:row>
      <xdr:rowOff>142239</xdr:rowOff>
    </xdr:to>
    <xdr:sp macro="" textlink="">
      <xdr:nvSpPr>
        <xdr:cNvPr id="718" name="楕円 717">
          <a:extLst>
            <a:ext uri="{FF2B5EF4-FFF2-40B4-BE49-F238E27FC236}">
              <a16:creationId xmlns:a16="http://schemas.microsoft.com/office/drawing/2014/main" id="{1F2A9455-833B-4237-A5A5-4B86E62FA108}"/>
            </a:ext>
          </a:extLst>
        </xdr:cNvPr>
        <xdr:cNvSpPr/>
      </xdr:nvSpPr>
      <xdr:spPr>
        <a:xfrm>
          <a:off x="15430500" y="1444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165736</xdr:rowOff>
    </xdr:from>
    <xdr:to>
      <xdr:col>85</xdr:col>
      <xdr:colOff>127000</xdr:colOff>
      <xdr:row>84</xdr:row>
      <xdr:rowOff>91439</xdr:rowOff>
    </xdr:to>
    <xdr:cxnSp macro="">
      <xdr:nvCxnSpPr>
        <xdr:cNvPr id="719" name="直線コネクタ 718">
          <a:extLst>
            <a:ext uri="{FF2B5EF4-FFF2-40B4-BE49-F238E27FC236}">
              <a16:creationId xmlns:a16="http://schemas.microsoft.com/office/drawing/2014/main" id="{24899B24-0CE2-4AA1-AFDE-011E2B94C707}"/>
            </a:ext>
          </a:extLst>
        </xdr:cNvPr>
        <xdr:cNvCxnSpPr/>
      </xdr:nvCxnSpPr>
      <xdr:spPr>
        <a:xfrm flipV="1">
          <a:off x="15481300" y="14396086"/>
          <a:ext cx="838200" cy="9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21589</xdr:rowOff>
    </xdr:from>
    <xdr:to>
      <xdr:col>76</xdr:col>
      <xdr:colOff>165100</xdr:colOff>
      <xdr:row>84</xdr:row>
      <xdr:rowOff>123189</xdr:rowOff>
    </xdr:to>
    <xdr:sp macro="" textlink="">
      <xdr:nvSpPr>
        <xdr:cNvPr id="720" name="楕円 719">
          <a:extLst>
            <a:ext uri="{FF2B5EF4-FFF2-40B4-BE49-F238E27FC236}">
              <a16:creationId xmlns:a16="http://schemas.microsoft.com/office/drawing/2014/main" id="{B4296A2A-1683-4646-B46E-89885DFB799E}"/>
            </a:ext>
          </a:extLst>
        </xdr:cNvPr>
        <xdr:cNvSpPr/>
      </xdr:nvSpPr>
      <xdr:spPr>
        <a:xfrm>
          <a:off x="14541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72389</xdr:rowOff>
    </xdr:from>
    <xdr:to>
      <xdr:col>81</xdr:col>
      <xdr:colOff>50800</xdr:colOff>
      <xdr:row>84</xdr:row>
      <xdr:rowOff>91439</xdr:rowOff>
    </xdr:to>
    <xdr:cxnSp macro="">
      <xdr:nvCxnSpPr>
        <xdr:cNvPr id="721" name="直線コネクタ 720">
          <a:extLst>
            <a:ext uri="{FF2B5EF4-FFF2-40B4-BE49-F238E27FC236}">
              <a16:creationId xmlns:a16="http://schemas.microsoft.com/office/drawing/2014/main" id="{0E19F798-3A3F-4AD5-8BD3-6A5A5FFB438F}"/>
            </a:ext>
          </a:extLst>
        </xdr:cNvPr>
        <xdr:cNvCxnSpPr/>
      </xdr:nvCxnSpPr>
      <xdr:spPr>
        <a:xfrm>
          <a:off x="14592300" y="144741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166370</xdr:rowOff>
    </xdr:from>
    <xdr:to>
      <xdr:col>72</xdr:col>
      <xdr:colOff>38100</xdr:colOff>
      <xdr:row>84</xdr:row>
      <xdr:rowOff>96520</xdr:rowOff>
    </xdr:to>
    <xdr:sp macro="" textlink="">
      <xdr:nvSpPr>
        <xdr:cNvPr id="722" name="楕円 721">
          <a:extLst>
            <a:ext uri="{FF2B5EF4-FFF2-40B4-BE49-F238E27FC236}">
              <a16:creationId xmlns:a16="http://schemas.microsoft.com/office/drawing/2014/main" id="{CA466701-C086-4864-91DF-9351697CC52B}"/>
            </a:ext>
          </a:extLst>
        </xdr:cNvPr>
        <xdr:cNvSpPr/>
      </xdr:nvSpPr>
      <xdr:spPr>
        <a:xfrm>
          <a:off x="136525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45720</xdr:rowOff>
    </xdr:from>
    <xdr:to>
      <xdr:col>76</xdr:col>
      <xdr:colOff>114300</xdr:colOff>
      <xdr:row>84</xdr:row>
      <xdr:rowOff>72389</xdr:rowOff>
    </xdr:to>
    <xdr:cxnSp macro="">
      <xdr:nvCxnSpPr>
        <xdr:cNvPr id="723" name="直線コネクタ 722">
          <a:extLst>
            <a:ext uri="{FF2B5EF4-FFF2-40B4-BE49-F238E27FC236}">
              <a16:creationId xmlns:a16="http://schemas.microsoft.com/office/drawing/2014/main" id="{39832CFE-E3F5-4DBE-ACE2-059AF7822B56}"/>
            </a:ext>
          </a:extLst>
        </xdr:cNvPr>
        <xdr:cNvCxnSpPr/>
      </xdr:nvCxnSpPr>
      <xdr:spPr>
        <a:xfrm>
          <a:off x="13703300" y="144475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34941</xdr:rowOff>
    </xdr:from>
    <xdr:ext cx="405111" cy="259045"/>
    <xdr:sp macro="" textlink="">
      <xdr:nvSpPr>
        <xdr:cNvPr id="724" name="n_1aveValue【消防施設】&#10;有形固定資産減価償却率">
          <a:extLst>
            <a:ext uri="{FF2B5EF4-FFF2-40B4-BE49-F238E27FC236}">
              <a16:creationId xmlns:a16="http://schemas.microsoft.com/office/drawing/2014/main" id="{09A0CDF7-E551-4D29-8696-607863026871}"/>
            </a:ext>
          </a:extLst>
        </xdr:cNvPr>
        <xdr:cNvSpPr txBox="1"/>
      </xdr:nvSpPr>
      <xdr:spPr>
        <a:xfrm>
          <a:off x="152660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13988</xdr:rowOff>
    </xdr:from>
    <xdr:ext cx="405111" cy="259045"/>
    <xdr:sp macro="" textlink="">
      <xdr:nvSpPr>
        <xdr:cNvPr id="725" name="n_2aveValue【消防施設】&#10;有形固定資産減価償却率">
          <a:extLst>
            <a:ext uri="{FF2B5EF4-FFF2-40B4-BE49-F238E27FC236}">
              <a16:creationId xmlns:a16="http://schemas.microsoft.com/office/drawing/2014/main" id="{D3031C9B-0647-4395-B655-538E0CF1D83A}"/>
            </a:ext>
          </a:extLst>
        </xdr:cNvPr>
        <xdr:cNvSpPr txBox="1"/>
      </xdr:nvSpPr>
      <xdr:spPr>
        <a:xfrm>
          <a:off x="143897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164482</xdr:rowOff>
    </xdr:from>
    <xdr:ext cx="405111" cy="259045"/>
    <xdr:sp macro="" textlink="">
      <xdr:nvSpPr>
        <xdr:cNvPr id="726" name="n_3aveValue【消防施設】&#10;有形固定資産減価償却率">
          <a:extLst>
            <a:ext uri="{FF2B5EF4-FFF2-40B4-BE49-F238E27FC236}">
              <a16:creationId xmlns:a16="http://schemas.microsoft.com/office/drawing/2014/main" id="{54B56BA9-661C-44C5-AEE8-BC545E6AE6C0}"/>
            </a:ext>
          </a:extLst>
        </xdr:cNvPr>
        <xdr:cNvSpPr txBox="1"/>
      </xdr:nvSpPr>
      <xdr:spPr>
        <a:xfrm>
          <a:off x="13500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71138</xdr:rowOff>
    </xdr:from>
    <xdr:ext cx="405111" cy="259045"/>
    <xdr:sp macro="" textlink="">
      <xdr:nvSpPr>
        <xdr:cNvPr id="727" name="n_4aveValue【消防施設】&#10;有形固定資産減価償却率">
          <a:extLst>
            <a:ext uri="{FF2B5EF4-FFF2-40B4-BE49-F238E27FC236}">
              <a16:creationId xmlns:a16="http://schemas.microsoft.com/office/drawing/2014/main" id="{073C5534-9AA8-4BA5-9995-8E5B425D4297}"/>
            </a:ext>
          </a:extLst>
        </xdr:cNvPr>
        <xdr:cNvSpPr txBox="1"/>
      </xdr:nvSpPr>
      <xdr:spPr>
        <a:xfrm>
          <a:off x="126117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133366</xdr:rowOff>
    </xdr:from>
    <xdr:ext cx="405111" cy="259045"/>
    <xdr:sp macro="" textlink="">
      <xdr:nvSpPr>
        <xdr:cNvPr id="728" name="n_1mainValue【消防施設】&#10;有形固定資産減価償却率">
          <a:extLst>
            <a:ext uri="{FF2B5EF4-FFF2-40B4-BE49-F238E27FC236}">
              <a16:creationId xmlns:a16="http://schemas.microsoft.com/office/drawing/2014/main" id="{4F1442C7-024D-4A5C-9911-1B9F1E258F5D}"/>
            </a:ext>
          </a:extLst>
        </xdr:cNvPr>
        <xdr:cNvSpPr txBox="1"/>
      </xdr:nvSpPr>
      <xdr:spPr>
        <a:xfrm>
          <a:off x="15266044" y="1453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114316</xdr:rowOff>
    </xdr:from>
    <xdr:ext cx="405111" cy="259045"/>
    <xdr:sp macro="" textlink="">
      <xdr:nvSpPr>
        <xdr:cNvPr id="729" name="n_2mainValue【消防施設】&#10;有形固定資産減価償却率">
          <a:extLst>
            <a:ext uri="{FF2B5EF4-FFF2-40B4-BE49-F238E27FC236}">
              <a16:creationId xmlns:a16="http://schemas.microsoft.com/office/drawing/2014/main" id="{1AC1C1FC-E34F-4A4F-82EB-419F12D3F021}"/>
            </a:ext>
          </a:extLst>
        </xdr:cNvPr>
        <xdr:cNvSpPr txBox="1"/>
      </xdr:nvSpPr>
      <xdr:spPr>
        <a:xfrm>
          <a:off x="14389744"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87647</xdr:rowOff>
    </xdr:from>
    <xdr:ext cx="405111" cy="259045"/>
    <xdr:sp macro="" textlink="">
      <xdr:nvSpPr>
        <xdr:cNvPr id="730" name="n_3mainValue【消防施設】&#10;有形固定資産減価償却率">
          <a:extLst>
            <a:ext uri="{FF2B5EF4-FFF2-40B4-BE49-F238E27FC236}">
              <a16:creationId xmlns:a16="http://schemas.microsoft.com/office/drawing/2014/main" id="{14DB7E45-D045-46C9-874E-86B8A0DC571D}"/>
            </a:ext>
          </a:extLst>
        </xdr:cNvPr>
        <xdr:cNvSpPr txBox="1"/>
      </xdr:nvSpPr>
      <xdr:spPr>
        <a:xfrm>
          <a:off x="13500744" y="1448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1" name="正方形/長方形 730">
          <a:extLst>
            <a:ext uri="{FF2B5EF4-FFF2-40B4-BE49-F238E27FC236}">
              <a16:creationId xmlns:a16="http://schemas.microsoft.com/office/drawing/2014/main" id="{9C812F8A-D9BF-47BA-A88F-EE8602E8F79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2" name="正方形/長方形 731">
          <a:extLst>
            <a:ext uri="{FF2B5EF4-FFF2-40B4-BE49-F238E27FC236}">
              <a16:creationId xmlns:a16="http://schemas.microsoft.com/office/drawing/2014/main" id="{487EE78C-C2F7-4A24-BBA0-BEE8F43166C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3" name="正方形/長方形 732">
          <a:extLst>
            <a:ext uri="{FF2B5EF4-FFF2-40B4-BE49-F238E27FC236}">
              <a16:creationId xmlns:a16="http://schemas.microsoft.com/office/drawing/2014/main" id="{444C7E5F-97CF-427A-BDB4-9D3B4ED3D4E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4" name="正方形/長方形 733">
          <a:extLst>
            <a:ext uri="{FF2B5EF4-FFF2-40B4-BE49-F238E27FC236}">
              <a16:creationId xmlns:a16="http://schemas.microsoft.com/office/drawing/2014/main" id="{216C4712-3535-445D-84F6-72920A92A9F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5" name="正方形/長方形 734">
          <a:extLst>
            <a:ext uri="{FF2B5EF4-FFF2-40B4-BE49-F238E27FC236}">
              <a16:creationId xmlns:a16="http://schemas.microsoft.com/office/drawing/2014/main" id="{78278DDF-FD07-4E5E-8566-64CCCBFECD2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6" name="正方形/長方形 735">
          <a:extLst>
            <a:ext uri="{FF2B5EF4-FFF2-40B4-BE49-F238E27FC236}">
              <a16:creationId xmlns:a16="http://schemas.microsoft.com/office/drawing/2014/main" id="{0BE8A92F-4A17-4807-919C-780EAE6D424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7" name="正方形/長方形 736">
          <a:extLst>
            <a:ext uri="{FF2B5EF4-FFF2-40B4-BE49-F238E27FC236}">
              <a16:creationId xmlns:a16="http://schemas.microsoft.com/office/drawing/2014/main" id="{ED299E52-7548-4D92-B93F-1CB277AF65D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8" name="正方形/長方形 737">
          <a:extLst>
            <a:ext uri="{FF2B5EF4-FFF2-40B4-BE49-F238E27FC236}">
              <a16:creationId xmlns:a16="http://schemas.microsoft.com/office/drawing/2014/main" id="{19D24894-E1ED-4CB7-945F-5470701DC08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39" name="テキスト ボックス 738">
          <a:extLst>
            <a:ext uri="{FF2B5EF4-FFF2-40B4-BE49-F238E27FC236}">
              <a16:creationId xmlns:a16="http://schemas.microsoft.com/office/drawing/2014/main" id="{0CB73834-FC28-4FD2-AD86-66F1541A7EA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0" name="直線コネクタ 739">
          <a:extLst>
            <a:ext uri="{FF2B5EF4-FFF2-40B4-BE49-F238E27FC236}">
              <a16:creationId xmlns:a16="http://schemas.microsoft.com/office/drawing/2014/main" id="{858530D0-CA8E-464F-9965-9E71E21EC7C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41" name="直線コネクタ 740">
          <a:extLst>
            <a:ext uri="{FF2B5EF4-FFF2-40B4-BE49-F238E27FC236}">
              <a16:creationId xmlns:a16="http://schemas.microsoft.com/office/drawing/2014/main" id="{BC958561-55BB-478A-A978-64BE0EE1E3B8}"/>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42" name="テキスト ボックス 741">
          <a:extLst>
            <a:ext uri="{FF2B5EF4-FFF2-40B4-BE49-F238E27FC236}">
              <a16:creationId xmlns:a16="http://schemas.microsoft.com/office/drawing/2014/main" id="{62CA675C-4A39-4198-87DA-38F4BFB59FD1}"/>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43" name="直線コネクタ 742">
          <a:extLst>
            <a:ext uri="{FF2B5EF4-FFF2-40B4-BE49-F238E27FC236}">
              <a16:creationId xmlns:a16="http://schemas.microsoft.com/office/drawing/2014/main" id="{6028A6E6-9B1E-49D4-B3AC-1F5CA34D0026}"/>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44" name="テキスト ボックス 743">
          <a:extLst>
            <a:ext uri="{FF2B5EF4-FFF2-40B4-BE49-F238E27FC236}">
              <a16:creationId xmlns:a16="http://schemas.microsoft.com/office/drawing/2014/main" id="{2DA13BFB-B120-4D12-98C2-D1F1188C7C3C}"/>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45" name="直線コネクタ 744">
          <a:extLst>
            <a:ext uri="{FF2B5EF4-FFF2-40B4-BE49-F238E27FC236}">
              <a16:creationId xmlns:a16="http://schemas.microsoft.com/office/drawing/2014/main" id="{C8C00D3E-1E52-4A6F-AB74-B058BA8C5CDA}"/>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46" name="テキスト ボックス 745">
          <a:extLst>
            <a:ext uri="{FF2B5EF4-FFF2-40B4-BE49-F238E27FC236}">
              <a16:creationId xmlns:a16="http://schemas.microsoft.com/office/drawing/2014/main" id="{DAB103CD-EF90-4D90-9A7E-041939BF7DE9}"/>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47" name="直線コネクタ 746">
          <a:extLst>
            <a:ext uri="{FF2B5EF4-FFF2-40B4-BE49-F238E27FC236}">
              <a16:creationId xmlns:a16="http://schemas.microsoft.com/office/drawing/2014/main" id="{E6E8577B-BD54-4CB2-B125-8A2FA112B9D5}"/>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48" name="テキスト ボックス 747">
          <a:extLst>
            <a:ext uri="{FF2B5EF4-FFF2-40B4-BE49-F238E27FC236}">
              <a16:creationId xmlns:a16="http://schemas.microsoft.com/office/drawing/2014/main" id="{B9BC70F1-37A4-4D8C-8509-488EAA167577}"/>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49" name="直線コネクタ 748">
          <a:extLst>
            <a:ext uri="{FF2B5EF4-FFF2-40B4-BE49-F238E27FC236}">
              <a16:creationId xmlns:a16="http://schemas.microsoft.com/office/drawing/2014/main" id="{2CCD4BCF-E24C-4529-A05D-DC502F89381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0" name="テキスト ボックス 749">
          <a:extLst>
            <a:ext uri="{FF2B5EF4-FFF2-40B4-BE49-F238E27FC236}">
              <a16:creationId xmlns:a16="http://schemas.microsoft.com/office/drawing/2014/main" id="{0FB2455E-EFA8-4FB0-BF92-4C1A695201C5}"/>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1" name="直線コネクタ 750">
          <a:extLst>
            <a:ext uri="{FF2B5EF4-FFF2-40B4-BE49-F238E27FC236}">
              <a16:creationId xmlns:a16="http://schemas.microsoft.com/office/drawing/2014/main" id="{FE5183FD-D6BE-441B-9D32-71A0E64C83C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2" name="テキスト ボックス 751">
          <a:extLst>
            <a:ext uri="{FF2B5EF4-FFF2-40B4-BE49-F238E27FC236}">
              <a16:creationId xmlns:a16="http://schemas.microsoft.com/office/drawing/2014/main" id="{A810EB02-0A23-4829-91DA-D79497B8995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3" name="【消防施設】&#10;一人当たり面積グラフ枠">
          <a:extLst>
            <a:ext uri="{FF2B5EF4-FFF2-40B4-BE49-F238E27FC236}">
              <a16:creationId xmlns:a16="http://schemas.microsoft.com/office/drawing/2014/main" id="{FF37239F-9BFF-435C-AD05-95AE3804220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120650</xdr:rowOff>
    </xdr:from>
    <xdr:to>
      <xdr:col>116</xdr:col>
      <xdr:colOff>62864</xdr:colOff>
      <xdr:row>86</xdr:row>
      <xdr:rowOff>0</xdr:rowOff>
    </xdr:to>
    <xdr:cxnSp macro="">
      <xdr:nvCxnSpPr>
        <xdr:cNvPr id="754" name="直線コネクタ 753">
          <a:extLst>
            <a:ext uri="{FF2B5EF4-FFF2-40B4-BE49-F238E27FC236}">
              <a16:creationId xmlns:a16="http://schemas.microsoft.com/office/drawing/2014/main" id="{4C6F5557-FAE1-447D-A080-7D9B77EAC705}"/>
            </a:ext>
          </a:extLst>
        </xdr:cNvPr>
        <xdr:cNvCxnSpPr/>
      </xdr:nvCxnSpPr>
      <xdr:spPr>
        <a:xfrm flipV="1">
          <a:off x="22160864" y="133223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55" name="【消防施設】&#10;一人当たり面積最小値テキスト">
          <a:extLst>
            <a:ext uri="{FF2B5EF4-FFF2-40B4-BE49-F238E27FC236}">
              <a16:creationId xmlns:a16="http://schemas.microsoft.com/office/drawing/2014/main" id="{0502BDD4-CF6A-4ECE-B322-89C1933922AD}"/>
            </a:ext>
          </a:extLst>
        </xdr:cNvPr>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56" name="直線コネクタ 755">
          <a:extLst>
            <a:ext uri="{FF2B5EF4-FFF2-40B4-BE49-F238E27FC236}">
              <a16:creationId xmlns:a16="http://schemas.microsoft.com/office/drawing/2014/main" id="{245AC280-27DD-4AA5-B3FF-7C30D508688C}"/>
            </a:ext>
          </a:extLst>
        </xdr:cNvPr>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67327</xdr:rowOff>
    </xdr:from>
    <xdr:ext cx="469744" cy="259045"/>
    <xdr:sp macro="" textlink="">
      <xdr:nvSpPr>
        <xdr:cNvPr id="757" name="【消防施設】&#10;一人当たり面積最大値テキスト">
          <a:extLst>
            <a:ext uri="{FF2B5EF4-FFF2-40B4-BE49-F238E27FC236}">
              <a16:creationId xmlns:a16="http://schemas.microsoft.com/office/drawing/2014/main" id="{073F0871-D126-4595-898B-0A82B0B2CCA2}"/>
            </a:ext>
          </a:extLst>
        </xdr:cNvPr>
        <xdr:cNvSpPr txBox="1"/>
      </xdr:nvSpPr>
      <xdr:spPr>
        <a:xfrm>
          <a:off x="22199600" y="130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120650</xdr:rowOff>
    </xdr:from>
    <xdr:to>
      <xdr:col>116</xdr:col>
      <xdr:colOff>152400</xdr:colOff>
      <xdr:row>77</xdr:row>
      <xdr:rowOff>120650</xdr:rowOff>
    </xdr:to>
    <xdr:cxnSp macro="">
      <xdr:nvCxnSpPr>
        <xdr:cNvPr id="758" name="直線コネクタ 757">
          <a:extLst>
            <a:ext uri="{FF2B5EF4-FFF2-40B4-BE49-F238E27FC236}">
              <a16:creationId xmlns:a16="http://schemas.microsoft.com/office/drawing/2014/main" id="{25A91A52-2BFE-4495-AB59-D7A4204D7A67}"/>
            </a:ext>
          </a:extLst>
        </xdr:cNvPr>
        <xdr:cNvCxnSpPr/>
      </xdr:nvCxnSpPr>
      <xdr:spPr>
        <a:xfrm>
          <a:off x="22072600" y="1332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759" name="【消防施設】&#10;一人当たり面積平均値テキスト">
          <a:extLst>
            <a:ext uri="{FF2B5EF4-FFF2-40B4-BE49-F238E27FC236}">
              <a16:creationId xmlns:a16="http://schemas.microsoft.com/office/drawing/2014/main" id="{DA1A3DE0-81DE-4995-897B-C66FDA237AD2}"/>
            </a:ext>
          </a:extLst>
        </xdr:cNvPr>
        <xdr:cNvSpPr txBox="1"/>
      </xdr:nvSpPr>
      <xdr:spPr>
        <a:xfrm>
          <a:off x="221996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60" name="フローチャート: 判断 759">
          <a:extLst>
            <a:ext uri="{FF2B5EF4-FFF2-40B4-BE49-F238E27FC236}">
              <a16:creationId xmlns:a16="http://schemas.microsoft.com/office/drawing/2014/main" id="{117537EF-6C26-4924-A9D0-96B63F2248B7}"/>
            </a:ext>
          </a:extLst>
        </xdr:cNvPr>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761" name="フローチャート: 判断 760">
          <a:extLst>
            <a:ext uri="{FF2B5EF4-FFF2-40B4-BE49-F238E27FC236}">
              <a16:creationId xmlns:a16="http://schemas.microsoft.com/office/drawing/2014/main" id="{B43AB2C4-FC6A-4C9A-98C6-BE8999A29423}"/>
            </a:ext>
          </a:extLst>
        </xdr:cNvPr>
        <xdr:cNvSpPr/>
      </xdr:nvSpPr>
      <xdr:spPr>
        <a:xfrm>
          <a:off x="21272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127000</xdr:rowOff>
    </xdr:from>
    <xdr:to>
      <xdr:col>107</xdr:col>
      <xdr:colOff>101600</xdr:colOff>
      <xdr:row>83</xdr:row>
      <xdr:rowOff>57150</xdr:rowOff>
    </xdr:to>
    <xdr:sp macro="" textlink="">
      <xdr:nvSpPr>
        <xdr:cNvPr id="762" name="フローチャート: 判断 761">
          <a:extLst>
            <a:ext uri="{FF2B5EF4-FFF2-40B4-BE49-F238E27FC236}">
              <a16:creationId xmlns:a16="http://schemas.microsoft.com/office/drawing/2014/main" id="{AE80F640-3385-4411-9E6A-07D79DA33BE2}"/>
            </a:ext>
          </a:extLst>
        </xdr:cNvPr>
        <xdr:cNvSpPr/>
      </xdr:nvSpPr>
      <xdr:spPr>
        <a:xfrm>
          <a:off x="20383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763" name="フローチャート: 判断 762">
          <a:extLst>
            <a:ext uri="{FF2B5EF4-FFF2-40B4-BE49-F238E27FC236}">
              <a16:creationId xmlns:a16="http://schemas.microsoft.com/office/drawing/2014/main" id="{7FAEB744-02B7-449D-ADAC-615417CC521D}"/>
            </a:ext>
          </a:extLst>
        </xdr:cNvPr>
        <xdr:cNvSpPr/>
      </xdr:nvSpPr>
      <xdr:spPr>
        <a:xfrm>
          <a:off x="19494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82550</xdr:rowOff>
    </xdr:from>
    <xdr:to>
      <xdr:col>98</xdr:col>
      <xdr:colOff>38100</xdr:colOff>
      <xdr:row>84</xdr:row>
      <xdr:rowOff>12700</xdr:rowOff>
    </xdr:to>
    <xdr:sp macro="" textlink="">
      <xdr:nvSpPr>
        <xdr:cNvPr id="764" name="フローチャート: 判断 763">
          <a:extLst>
            <a:ext uri="{FF2B5EF4-FFF2-40B4-BE49-F238E27FC236}">
              <a16:creationId xmlns:a16="http://schemas.microsoft.com/office/drawing/2014/main" id="{4FBE426C-B707-4103-829B-20168F078A53}"/>
            </a:ext>
          </a:extLst>
        </xdr:cNvPr>
        <xdr:cNvSpPr/>
      </xdr:nvSpPr>
      <xdr:spPr>
        <a:xfrm>
          <a:off x="18605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1C909E4B-A2D2-46F6-9C19-FA6C641BADA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1B0AADBA-100B-4486-A3AF-27D4A31874F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482230C5-4CEA-48FF-83A1-638698FE98E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68" name="テキスト ボックス 767">
          <a:extLst>
            <a:ext uri="{FF2B5EF4-FFF2-40B4-BE49-F238E27FC236}">
              <a16:creationId xmlns:a16="http://schemas.microsoft.com/office/drawing/2014/main" id="{FF12B3BC-891D-447D-A9DC-DD49C73F64D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69" name="テキスト ボックス 768">
          <a:extLst>
            <a:ext uri="{FF2B5EF4-FFF2-40B4-BE49-F238E27FC236}">
              <a16:creationId xmlns:a16="http://schemas.microsoft.com/office/drawing/2014/main" id="{C4584A95-6861-4F98-9D72-93B5EF944FB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120650</xdr:rowOff>
    </xdr:from>
    <xdr:to>
      <xdr:col>116</xdr:col>
      <xdr:colOff>114300</xdr:colOff>
      <xdr:row>82</xdr:row>
      <xdr:rowOff>50800</xdr:rowOff>
    </xdr:to>
    <xdr:sp macro="" textlink="">
      <xdr:nvSpPr>
        <xdr:cNvPr id="770" name="楕円 769">
          <a:extLst>
            <a:ext uri="{FF2B5EF4-FFF2-40B4-BE49-F238E27FC236}">
              <a16:creationId xmlns:a16="http://schemas.microsoft.com/office/drawing/2014/main" id="{2DDB5ED2-540F-4B9D-B4E3-234446171F55}"/>
            </a:ext>
          </a:extLst>
        </xdr:cNvPr>
        <xdr:cNvSpPr/>
      </xdr:nvSpPr>
      <xdr:spPr>
        <a:xfrm>
          <a:off x="221107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143527</xdr:rowOff>
    </xdr:from>
    <xdr:ext cx="469744" cy="259045"/>
    <xdr:sp macro="" textlink="">
      <xdr:nvSpPr>
        <xdr:cNvPr id="771" name="【消防施設】&#10;一人当たり面積該当値テキスト">
          <a:extLst>
            <a:ext uri="{FF2B5EF4-FFF2-40B4-BE49-F238E27FC236}">
              <a16:creationId xmlns:a16="http://schemas.microsoft.com/office/drawing/2014/main" id="{EE823274-689A-4BD5-AC0C-BA26CD21AFBD}"/>
            </a:ext>
          </a:extLst>
        </xdr:cNvPr>
        <xdr:cNvSpPr txBox="1"/>
      </xdr:nvSpPr>
      <xdr:spPr>
        <a:xfrm>
          <a:off x="22199600"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158750</xdr:rowOff>
    </xdr:from>
    <xdr:to>
      <xdr:col>112</xdr:col>
      <xdr:colOff>38100</xdr:colOff>
      <xdr:row>82</xdr:row>
      <xdr:rowOff>88900</xdr:rowOff>
    </xdr:to>
    <xdr:sp macro="" textlink="">
      <xdr:nvSpPr>
        <xdr:cNvPr id="772" name="楕円 771">
          <a:extLst>
            <a:ext uri="{FF2B5EF4-FFF2-40B4-BE49-F238E27FC236}">
              <a16:creationId xmlns:a16="http://schemas.microsoft.com/office/drawing/2014/main" id="{B2DD9571-57F7-47FA-8129-D952052D8929}"/>
            </a:ext>
          </a:extLst>
        </xdr:cNvPr>
        <xdr:cNvSpPr/>
      </xdr:nvSpPr>
      <xdr:spPr>
        <a:xfrm>
          <a:off x="21272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0</xdr:rowOff>
    </xdr:from>
    <xdr:to>
      <xdr:col>116</xdr:col>
      <xdr:colOff>63500</xdr:colOff>
      <xdr:row>82</xdr:row>
      <xdr:rowOff>38100</xdr:rowOff>
    </xdr:to>
    <xdr:cxnSp macro="">
      <xdr:nvCxnSpPr>
        <xdr:cNvPr id="773" name="直線コネクタ 772">
          <a:extLst>
            <a:ext uri="{FF2B5EF4-FFF2-40B4-BE49-F238E27FC236}">
              <a16:creationId xmlns:a16="http://schemas.microsoft.com/office/drawing/2014/main" id="{2B87F539-D45F-4165-A230-809B7B8ACBC3}"/>
            </a:ext>
          </a:extLst>
        </xdr:cNvPr>
        <xdr:cNvCxnSpPr/>
      </xdr:nvCxnSpPr>
      <xdr:spPr>
        <a:xfrm flipV="1">
          <a:off x="21323300" y="14058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158750</xdr:rowOff>
    </xdr:from>
    <xdr:to>
      <xdr:col>107</xdr:col>
      <xdr:colOff>101600</xdr:colOff>
      <xdr:row>82</xdr:row>
      <xdr:rowOff>88900</xdr:rowOff>
    </xdr:to>
    <xdr:sp macro="" textlink="">
      <xdr:nvSpPr>
        <xdr:cNvPr id="774" name="楕円 773">
          <a:extLst>
            <a:ext uri="{FF2B5EF4-FFF2-40B4-BE49-F238E27FC236}">
              <a16:creationId xmlns:a16="http://schemas.microsoft.com/office/drawing/2014/main" id="{B598CEEE-7C03-49DC-B75D-AEE923BB5052}"/>
            </a:ext>
          </a:extLst>
        </xdr:cNvPr>
        <xdr:cNvSpPr/>
      </xdr:nvSpPr>
      <xdr:spPr>
        <a:xfrm>
          <a:off x="20383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38100</xdr:rowOff>
    </xdr:from>
    <xdr:to>
      <xdr:col>111</xdr:col>
      <xdr:colOff>177800</xdr:colOff>
      <xdr:row>82</xdr:row>
      <xdr:rowOff>38100</xdr:rowOff>
    </xdr:to>
    <xdr:cxnSp macro="">
      <xdr:nvCxnSpPr>
        <xdr:cNvPr id="775" name="直線コネクタ 774">
          <a:extLst>
            <a:ext uri="{FF2B5EF4-FFF2-40B4-BE49-F238E27FC236}">
              <a16:creationId xmlns:a16="http://schemas.microsoft.com/office/drawing/2014/main" id="{2C230150-195D-487B-9972-AFE3EFD1FE3D}"/>
            </a:ext>
          </a:extLst>
        </xdr:cNvPr>
        <xdr:cNvCxnSpPr/>
      </xdr:nvCxnSpPr>
      <xdr:spPr>
        <a:xfrm>
          <a:off x="20434300" y="1409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0</xdr:rowOff>
    </xdr:from>
    <xdr:to>
      <xdr:col>102</xdr:col>
      <xdr:colOff>165100</xdr:colOff>
      <xdr:row>82</xdr:row>
      <xdr:rowOff>101600</xdr:rowOff>
    </xdr:to>
    <xdr:sp macro="" textlink="">
      <xdr:nvSpPr>
        <xdr:cNvPr id="776" name="楕円 775">
          <a:extLst>
            <a:ext uri="{FF2B5EF4-FFF2-40B4-BE49-F238E27FC236}">
              <a16:creationId xmlns:a16="http://schemas.microsoft.com/office/drawing/2014/main" id="{9FB318D4-4A2B-40EF-810F-7B222B0CC7A0}"/>
            </a:ext>
          </a:extLst>
        </xdr:cNvPr>
        <xdr:cNvSpPr/>
      </xdr:nvSpPr>
      <xdr:spPr>
        <a:xfrm>
          <a:off x="19494500" y="1405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38100</xdr:rowOff>
    </xdr:from>
    <xdr:to>
      <xdr:col>107</xdr:col>
      <xdr:colOff>50800</xdr:colOff>
      <xdr:row>82</xdr:row>
      <xdr:rowOff>50800</xdr:rowOff>
    </xdr:to>
    <xdr:cxnSp macro="">
      <xdr:nvCxnSpPr>
        <xdr:cNvPr id="777" name="直線コネクタ 776">
          <a:extLst>
            <a:ext uri="{FF2B5EF4-FFF2-40B4-BE49-F238E27FC236}">
              <a16:creationId xmlns:a16="http://schemas.microsoft.com/office/drawing/2014/main" id="{9D04CF8A-86C6-43F4-91DE-8B297FBAF801}"/>
            </a:ext>
          </a:extLst>
        </xdr:cNvPr>
        <xdr:cNvCxnSpPr/>
      </xdr:nvCxnSpPr>
      <xdr:spPr>
        <a:xfrm flipV="1">
          <a:off x="19545300" y="14097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48277</xdr:rowOff>
    </xdr:from>
    <xdr:ext cx="469744" cy="259045"/>
    <xdr:sp macro="" textlink="">
      <xdr:nvSpPr>
        <xdr:cNvPr id="778" name="n_1aveValue【消防施設】&#10;一人当たり面積">
          <a:extLst>
            <a:ext uri="{FF2B5EF4-FFF2-40B4-BE49-F238E27FC236}">
              <a16:creationId xmlns:a16="http://schemas.microsoft.com/office/drawing/2014/main" id="{93B352D7-0FCE-4CDB-85CC-2B1958AD7F65}"/>
            </a:ext>
          </a:extLst>
        </xdr:cNvPr>
        <xdr:cNvSpPr txBox="1"/>
      </xdr:nvSpPr>
      <xdr:spPr>
        <a:xfrm>
          <a:off x="210757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48277</xdr:rowOff>
    </xdr:from>
    <xdr:ext cx="469744" cy="259045"/>
    <xdr:sp macro="" textlink="">
      <xdr:nvSpPr>
        <xdr:cNvPr id="779" name="n_2aveValue【消防施設】&#10;一人当たり面積">
          <a:extLst>
            <a:ext uri="{FF2B5EF4-FFF2-40B4-BE49-F238E27FC236}">
              <a16:creationId xmlns:a16="http://schemas.microsoft.com/office/drawing/2014/main" id="{EC9C66A7-6BF6-43FE-8BBC-00A18339448E}"/>
            </a:ext>
          </a:extLst>
        </xdr:cNvPr>
        <xdr:cNvSpPr txBox="1"/>
      </xdr:nvSpPr>
      <xdr:spPr>
        <a:xfrm>
          <a:off x="20199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60977</xdr:rowOff>
    </xdr:from>
    <xdr:ext cx="469744" cy="259045"/>
    <xdr:sp macro="" textlink="">
      <xdr:nvSpPr>
        <xdr:cNvPr id="780" name="n_3aveValue【消防施設】&#10;一人当たり面積">
          <a:extLst>
            <a:ext uri="{FF2B5EF4-FFF2-40B4-BE49-F238E27FC236}">
              <a16:creationId xmlns:a16="http://schemas.microsoft.com/office/drawing/2014/main" id="{1D65B294-2593-469F-B4D6-9C45C8C3BFC2}"/>
            </a:ext>
          </a:extLst>
        </xdr:cNvPr>
        <xdr:cNvSpPr txBox="1"/>
      </xdr:nvSpPr>
      <xdr:spPr>
        <a:xfrm>
          <a:off x="193104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29227</xdr:rowOff>
    </xdr:from>
    <xdr:ext cx="469744" cy="259045"/>
    <xdr:sp macro="" textlink="">
      <xdr:nvSpPr>
        <xdr:cNvPr id="781" name="n_4aveValue【消防施設】&#10;一人当たり面積">
          <a:extLst>
            <a:ext uri="{FF2B5EF4-FFF2-40B4-BE49-F238E27FC236}">
              <a16:creationId xmlns:a16="http://schemas.microsoft.com/office/drawing/2014/main" id="{F72603DC-AE24-42AC-82D1-A72893066C78}"/>
            </a:ext>
          </a:extLst>
        </xdr:cNvPr>
        <xdr:cNvSpPr txBox="1"/>
      </xdr:nvSpPr>
      <xdr:spPr>
        <a:xfrm>
          <a:off x="18421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105427</xdr:rowOff>
    </xdr:from>
    <xdr:ext cx="469744" cy="259045"/>
    <xdr:sp macro="" textlink="">
      <xdr:nvSpPr>
        <xdr:cNvPr id="782" name="n_1mainValue【消防施設】&#10;一人当たり面積">
          <a:extLst>
            <a:ext uri="{FF2B5EF4-FFF2-40B4-BE49-F238E27FC236}">
              <a16:creationId xmlns:a16="http://schemas.microsoft.com/office/drawing/2014/main" id="{03A41C16-B296-44EE-B3DE-DC0AD30B0318}"/>
            </a:ext>
          </a:extLst>
        </xdr:cNvPr>
        <xdr:cNvSpPr txBox="1"/>
      </xdr:nvSpPr>
      <xdr:spPr>
        <a:xfrm>
          <a:off x="21075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105427</xdr:rowOff>
    </xdr:from>
    <xdr:ext cx="469744" cy="259045"/>
    <xdr:sp macro="" textlink="">
      <xdr:nvSpPr>
        <xdr:cNvPr id="783" name="n_2mainValue【消防施設】&#10;一人当たり面積">
          <a:extLst>
            <a:ext uri="{FF2B5EF4-FFF2-40B4-BE49-F238E27FC236}">
              <a16:creationId xmlns:a16="http://schemas.microsoft.com/office/drawing/2014/main" id="{B3A16F2A-E676-4988-8E1F-4D276EE1FFD5}"/>
            </a:ext>
          </a:extLst>
        </xdr:cNvPr>
        <xdr:cNvSpPr txBox="1"/>
      </xdr:nvSpPr>
      <xdr:spPr>
        <a:xfrm>
          <a:off x="20199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118127</xdr:rowOff>
    </xdr:from>
    <xdr:ext cx="469744" cy="259045"/>
    <xdr:sp macro="" textlink="">
      <xdr:nvSpPr>
        <xdr:cNvPr id="784" name="n_3mainValue【消防施設】&#10;一人当たり面積">
          <a:extLst>
            <a:ext uri="{FF2B5EF4-FFF2-40B4-BE49-F238E27FC236}">
              <a16:creationId xmlns:a16="http://schemas.microsoft.com/office/drawing/2014/main" id="{93BAEF11-AB2A-4DDB-B3EB-4CFC073F3EA2}"/>
            </a:ext>
          </a:extLst>
        </xdr:cNvPr>
        <xdr:cNvSpPr txBox="1"/>
      </xdr:nvSpPr>
      <xdr:spPr>
        <a:xfrm>
          <a:off x="19310427" y="1383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5" name="正方形/長方形 784">
          <a:extLst>
            <a:ext uri="{FF2B5EF4-FFF2-40B4-BE49-F238E27FC236}">
              <a16:creationId xmlns:a16="http://schemas.microsoft.com/office/drawing/2014/main" id="{000678AA-E644-4D4F-BB14-8CD1ABACD09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86" name="正方形/長方形 785">
          <a:extLst>
            <a:ext uri="{FF2B5EF4-FFF2-40B4-BE49-F238E27FC236}">
              <a16:creationId xmlns:a16="http://schemas.microsoft.com/office/drawing/2014/main" id="{DD15C02C-F911-4BF9-9098-6202F8ABB04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87" name="正方形/長方形 786">
          <a:extLst>
            <a:ext uri="{FF2B5EF4-FFF2-40B4-BE49-F238E27FC236}">
              <a16:creationId xmlns:a16="http://schemas.microsoft.com/office/drawing/2014/main" id="{45DAB7B6-B67C-49FB-81FC-030F9165F72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88" name="正方形/長方形 787">
          <a:extLst>
            <a:ext uri="{FF2B5EF4-FFF2-40B4-BE49-F238E27FC236}">
              <a16:creationId xmlns:a16="http://schemas.microsoft.com/office/drawing/2014/main" id="{64A668B7-472C-4F4E-AF8D-12804DAB16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89" name="正方形/長方形 788">
          <a:extLst>
            <a:ext uri="{FF2B5EF4-FFF2-40B4-BE49-F238E27FC236}">
              <a16:creationId xmlns:a16="http://schemas.microsoft.com/office/drawing/2014/main" id="{BBC6AC6A-5E2E-4F27-8C7E-A1EEAADC5B1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0" name="正方形/長方形 789">
          <a:extLst>
            <a:ext uri="{FF2B5EF4-FFF2-40B4-BE49-F238E27FC236}">
              <a16:creationId xmlns:a16="http://schemas.microsoft.com/office/drawing/2014/main" id="{60589862-0EC5-484E-947E-D505497E5D3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1" name="正方形/長方形 790">
          <a:extLst>
            <a:ext uri="{FF2B5EF4-FFF2-40B4-BE49-F238E27FC236}">
              <a16:creationId xmlns:a16="http://schemas.microsoft.com/office/drawing/2014/main" id="{76AF5B92-3E4E-42A4-A1CE-F71CCE22028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2" name="正方形/長方形 791">
          <a:extLst>
            <a:ext uri="{FF2B5EF4-FFF2-40B4-BE49-F238E27FC236}">
              <a16:creationId xmlns:a16="http://schemas.microsoft.com/office/drawing/2014/main" id="{EA905B95-DAEF-4494-9695-10DC221A832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3" name="テキスト ボックス 792">
          <a:extLst>
            <a:ext uri="{FF2B5EF4-FFF2-40B4-BE49-F238E27FC236}">
              <a16:creationId xmlns:a16="http://schemas.microsoft.com/office/drawing/2014/main" id="{5B9FC06D-B566-460F-B40C-329B33F19A1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4" name="直線コネクタ 793">
          <a:extLst>
            <a:ext uri="{FF2B5EF4-FFF2-40B4-BE49-F238E27FC236}">
              <a16:creationId xmlns:a16="http://schemas.microsoft.com/office/drawing/2014/main" id="{EFA38DE2-664A-4D29-80DB-3B8C6ED8937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5" name="テキスト ボックス 794">
          <a:extLst>
            <a:ext uri="{FF2B5EF4-FFF2-40B4-BE49-F238E27FC236}">
              <a16:creationId xmlns:a16="http://schemas.microsoft.com/office/drawing/2014/main" id="{C25BE355-678B-4EC1-B36F-7AE3DA26E79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96" name="直線コネクタ 795">
          <a:extLst>
            <a:ext uri="{FF2B5EF4-FFF2-40B4-BE49-F238E27FC236}">
              <a16:creationId xmlns:a16="http://schemas.microsoft.com/office/drawing/2014/main" id="{492894C9-6E77-4DA3-A468-59A766D0425D}"/>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97" name="テキスト ボックス 796">
          <a:extLst>
            <a:ext uri="{FF2B5EF4-FFF2-40B4-BE49-F238E27FC236}">
              <a16:creationId xmlns:a16="http://schemas.microsoft.com/office/drawing/2014/main" id="{727A5508-5E81-45B5-AE4C-ED5DE8F6A6A8}"/>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98" name="直線コネクタ 797">
          <a:extLst>
            <a:ext uri="{FF2B5EF4-FFF2-40B4-BE49-F238E27FC236}">
              <a16:creationId xmlns:a16="http://schemas.microsoft.com/office/drawing/2014/main" id="{20A8A622-F406-4C40-8264-B67EC004297A}"/>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99" name="テキスト ボックス 798">
          <a:extLst>
            <a:ext uri="{FF2B5EF4-FFF2-40B4-BE49-F238E27FC236}">
              <a16:creationId xmlns:a16="http://schemas.microsoft.com/office/drawing/2014/main" id="{38B1FF31-08CA-486A-B07A-123230388A6E}"/>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00" name="直線コネクタ 799">
          <a:extLst>
            <a:ext uri="{FF2B5EF4-FFF2-40B4-BE49-F238E27FC236}">
              <a16:creationId xmlns:a16="http://schemas.microsoft.com/office/drawing/2014/main" id="{C90FD45C-D755-4403-8A2C-F6DBA573853F}"/>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01" name="テキスト ボックス 800">
          <a:extLst>
            <a:ext uri="{FF2B5EF4-FFF2-40B4-BE49-F238E27FC236}">
              <a16:creationId xmlns:a16="http://schemas.microsoft.com/office/drawing/2014/main" id="{71A81DB2-70F3-405F-9888-6514B55A4761}"/>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02" name="直線コネクタ 801">
          <a:extLst>
            <a:ext uri="{FF2B5EF4-FFF2-40B4-BE49-F238E27FC236}">
              <a16:creationId xmlns:a16="http://schemas.microsoft.com/office/drawing/2014/main" id="{9459ECED-E315-4B5D-BB2C-BADC932AF2A4}"/>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03" name="テキスト ボックス 802">
          <a:extLst>
            <a:ext uri="{FF2B5EF4-FFF2-40B4-BE49-F238E27FC236}">
              <a16:creationId xmlns:a16="http://schemas.microsoft.com/office/drawing/2014/main" id="{DEFDBE15-8F89-478C-A770-24E76B57239D}"/>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04" name="直線コネクタ 803">
          <a:extLst>
            <a:ext uri="{FF2B5EF4-FFF2-40B4-BE49-F238E27FC236}">
              <a16:creationId xmlns:a16="http://schemas.microsoft.com/office/drawing/2014/main" id="{34B6DE36-5FA1-4FEB-B4BD-E021D0D4E454}"/>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05" name="テキスト ボックス 804">
          <a:extLst>
            <a:ext uri="{FF2B5EF4-FFF2-40B4-BE49-F238E27FC236}">
              <a16:creationId xmlns:a16="http://schemas.microsoft.com/office/drawing/2014/main" id="{251BA73D-42C4-4E65-B4DD-F3D14E0874AE}"/>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06" name="直線コネクタ 805">
          <a:extLst>
            <a:ext uri="{FF2B5EF4-FFF2-40B4-BE49-F238E27FC236}">
              <a16:creationId xmlns:a16="http://schemas.microsoft.com/office/drawing/2014/main" id="{647B444E-DF94-4CDE-86EC-036FD35EEB0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07" name="テキスト ボックス 806">
          <a:extLst>
            <a:ext uri="{FF2B5EF4-FFF2-40B4-BE49-F238E27FC236}">
              <a16:creationId xmlns:a16="http://schemas.microsoft.com/office/drawing/2014/main" id="{23BED50C-FC32-4C05-B369-534811562048}"/>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08" name="【庁舎】&#10;有形固定資産減価償却率グラフ枠">
          <a:extLst>
            <a:ext uri="{FF2B5EF4-FFF2-40B4-BE49-F238E27FC236}">
              <a16:creationId xmlns:a16="http://schemas.microsoft.com/office/drawing/2014/main" id="{4702BFE7-31CA-4ECD-A6E2-998B5ACBABA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107</xdr:row>
      <xdr:rowOff>55245</xdr:rowOff>
    </xdr:to>
    <xdr:cxnSp macro="">
      <xdr:nvCxnSpPr>
        <xdr:cNvPr id="809" name="直線コネクタ 808">
          <a:extLst>
            <a:ext uri="{FF2B5EF4-FFF2-40B4-BE49-F238E27FC236}">
              <a16:creationId xmlns:a16="http://schemas.microsoft.com/office/drawing/2014/main" id="{C5E842A7-6832-4744-AC52-07386322C3C6}"/>
            </a:ext>
          </a:extLst>
        </xdr:cNvPr>
        <xdr:cNvCxnSpPr/>
      </xdr:nvCxnSpPr>
      <xdr:spPr>
        <a:xfrm flipV="1">
          <a:off x="16318864" y="1704975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59072</xdr:rowOff>
    </xdr:from>
    <xdr:ext cx="405111" cy="259045"/>
    <xdr:sp macro="" textlink="">
      <xdr:nvSpPr>
        <xdr:cNvPr id="810" name="【庁舎】&#10;有形固定資産減価償却率最小値テキスト">
          <a:extLst>
            <a:ext uri="{FF2B5EF4-FFF2-40B4-BE49-F238E27FC236}">
              <a16:creationId xmlns:a16="http://schemas.microsoft.com/office/drawing/2014/main" id="{1A5D49F1-298A-4287-9ACC-327D3A37B77B}"/>
            </a:ext>
          </a:extLst>
        </xdr:cNvPr>
        <xdr:cNvSpPr txBox="1"/>
      </xdr:nvSpPr>
      <xdr:spPr>
        <a:xfrm>
          <a:off x="16357600" y="1840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55245</xdr:rowOff>
    </xdr:from>
    <xdr:to>
      <xdr:col>86</xdr:col>
      <xdr:colOff>25400</xdr:colOff>
      <xdr:row>107</xdr:row>
      <xdr:rowOff>55245</xdr:rowOff>
    </xdr:to>
    <xdr:cxnSp macro="">
      <xdr:nvCxnSpPr>
        <xdr:cNvPr id="811" name="直線コネクタ 810">
          <a:extLst>
            <a:ext uri="{FF2B5EF4-FFF2-40B4-BE49-F238E27FC236}">
              <a16:creationId xmlns:a16="http://schemas.microsoft.com/office/drawing/2014/main" id="{4DF79B43-B2EC-41C6-A854-A707625C2B0C}"/>
            </a:ext>
          </a:extLst>
        </xdr:cNvPr>
        <xdr:cNvCxnSpPr/>
      </xdr:nvCxnSpPr>
      <xdr:spPr>
        <a:xfrm>
          <a:off x="16230600" y="1840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812" name="【庁舎】&#10;有形固定資産減価償却率最大値テキスト">
          <a:extLst>
            <a:ext uri="{FF2B5EF4-FFF2-40B4-BE49-F238E27FC236}">
              <a16:creationId xmlns:a16="http://schemas.microsoft.com/office/drawing/2014/main" id="{0762C46E-556F-4529-8AC3-6A39D7522D4A}"/>
            </a:ext>
          </a:extLst>
        </xdr:cNvPr>
        <xdr:cNvSpPr txBox="1"/>
      </xdr:nvSpPr>
      <xdr:spPr>
        <a:xfrm>
          <a:off x="16357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813" name="直線コネクタ 812">
          <a:extLst>
            <a:ext uri="{FF2B5EF4-FFF2-40B4-BE49-F238E27FC236}">
              <a16:creationId xmlns:a16="http://schemas.microsoft.com/office/drawing/2014/main" id="{175AB98E-3D0E-4FED-BD57-4804B12FBA1A}"/>
            </a:ext>
          </a:extLst>
        </xdr:cNvPr>
        <xdr:cNvCxnSpPr/>
      </xdr:nvCxnSpPr>
      <xdr:spPr>
        <a:xfrm>
          <a:off x="16230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55263</xdr:rowOff>
    </xdr:from>
    <xdr:ext cx="405111" cy="259045"/>
    <xdr:sp macro="" textlink="">
      <xdr:nvSpPr>
        <xdr:cNvPr id="814" name="【庁舎】&#10;有形固定資産減価償却率平均値テキスト">
          <a:extLst>
            <a:ext uri="{FF2B5EF4-FFF2-40B4-BE49-F238E27FC236}">
              <a16:creationId xmlns:a16="http://schemas.microsoft.com/office/drawing/2014/main" id="{2FBC25B6-AA0F-4486-9925-1CBB267A61FE}"/>
            </a:ext>
          </a:extLst>
        </xdr:cNvPr>
        <xdr:cNvSpPr txBox="1"/>
      </xdr:nvSpPr>
      <xdr:spPr>
        <a:xfrm>
          <a:off x="16357600" y="17714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76836</xdr:rowOff>
    </xdr:from>
    <xdr:to>
      <xdr:col>85</xdr:col>
      <xdr:colOff>177800</xdr:colOff>
      <xdr:row>104</xdr:row>
      <xdr:rowOff>6986</xdr:rowOff>
    </xdr:to>
    <xdr:sp macro="" textlink="">
      <xdr:nvSpPr>
        <xdr:cNvPr id="815" name="フローチャート: 判断 814">
          <a:extLst>
            <a:ext uri="{FF2B5EF4-FFF2-40B4-BE49-F238E27FC236}">
              <a16:creationId xmlns:a16="http://schemas.microsoft.com/office/drawing/2014/main" id="{2008F62B-F8F3-4344-B740-596D8545BF73}"/>
            </a:ext>
          </a:extLst>
        </xdr:cNvPr>
        <xdr:cNvSpPr/>
      </xdr:nvSpPr>
      <xdr:spPr>
        <a:xfrm>
          <a:off x="162687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44450</xdr:rowOff>
    </xdr:from>
    <xdr:to>
      <xdr:col>81</xdr:col>
      <xdr:colOff>101600</xdr:colOff>
      <xdr:row>103</xdr:row>
      <xdr:rowOff>146050</xdr:rowOff>
    </xdr:to>
    <xdr:sp macro="" textlink="">
      <xdr:nvSpPr>
        <xdr:cNvPr id="816" name="フローチャート: 判断 815">
          <a:extLst>
            <a:ext uri="{FF2B5EF4-FFF2-40B4-BE49-F238E27FC236}">
              <a16:creationId xmlns:a16="http://schemas.microsoft.com/office/drawing/2014/main" id="{BE0567FF-CC79-4D8D-B76D-6F5E23801D7F}"/>
            </a:ext>
          </a:extLst>
        </xdr:cNvPr>
        <xdr:cNvSpPr/>
      </xdr:nvSpPr>
      <xdr:spPr>
        <a:xfrm>
          <a:off x="15430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61595</xdr:rowOff>
    </xdr:from>
    <xdr:to>
      <xdr:col>76</xdr:col>
      <xdr:colOff>165100</xdr:colOff>
      <xdr:row>103</xdr:row>
      <xdr:rowOff>163195</xdr:rowOff>
    </xdr:to>
    <xdr:sp macro="" textlink="">
      <xdr:nvSpPr>
        <xdr:cNvPr id="817" name="フローチャート: 判断 816">
          <a:extLst>
            <a:ext uri="{FF2B5EF4-FFF2-40B4-BE49-F238E27FC236}">
              <a16:creationId xmlns:a16="http://schemas.microsoft.com/office/drawing/2014/main" id="{5116892A-8168-40A5-B3E8-F40D1C4F3714}"/>
            </a:ext>
          </a:extLst>
        </xdr:cNvPr>
        <xdr:cNvSpPr/>
      </xdr:nvSpPr>
      <xdr:spPr>
        <a:xfrm>
          <a:off x="14541500" y="1772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92075</xdr:rowOff>
    </xdr:from>
    <xdr:to>
      <xdr:col>72</xdr:col>
      <xdr:colOff>38100</xdr:colOff>
      <xdr:row>104</xdr:row>
      <xdr:rowOff>22225</xdr:rowOff>
    </xdr:to>
    <xdr:sp macro="" textlink="">
      <xdr:nvSpPr>
        <xdr:cNvPr id="818" name="フローチャート: 判断 817">
          <a:extLst>
            <a:ext uri="{FF2B5EF4-FFF2-40B4-BE49-F238E27FC236}">
              <a16:creationId xmlns:a16="http://schemas.microsoft.com/office/drawing/2014/main" id="{05BD211F-9635-4543-8C2F-97BF0C0FFB64}"/>
            </a:ext>
          </a:extLst>
        </xdr:cNvPr>
        <xdr:cNvSpPr/>
      </xdr:nvSpPr>
      <xdr:spPr>
        <a:xfrm>
          <a:off x="13652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59689</xdr:rowOff>
    </xdr:from>
    <xdr:to>
      <xdr:col>67</xdr:col>
      <xdr:colOff>101600</xdr:colOff>
      <xdr:row>102</xdr:row>
      <xdr:rowOff>161289</xdr:rowOff>
    </xdr:to>
    <xdr:sp macro="" textlink="">
      <xdr:nvSpPr>
        <xdr:cNvPr id="819" name="フローチャート: 判断 818">
          <a:extLst>
            <a:ext uri="{FF2B5EF4-FFF2-40B4-BE49-F238E27FC236}">
              <a16:creationId xmlns:a16="http://schemas.microsoft.com/office/drawing/2014/main" id="{95C826E4-F42D-46E4-A2BE-09B3F5615428}"/>
            </a:ext>
          </a:extLst>
        </xdr:cNvPr>
        <xdr:cNvSpPr/>
      </xdr:nvSpPr>
      <xdr:spPr>
        <a:xfrm>
          <a:off x="12763500" y="1754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0" name="テキスト ボックス 819">
          <a:extLst>
            <a:ext uri="{FF2B5EF4-FFF2-40B4-BE49-F238E27FC236}">
              <a16:creationId xmlns:a16="http://schemas.microsoft.com/office/drawing/2014/main" id="{BCA9838A-A6C8-46F2-95E7-8D5C2ECBDEC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1" name="テキスト ボックス 820">
          <a:extLst>
            <a:ext uri="{FF2B5EF4-FFF2-40B4-BE49-F238E27FC236}">
              <a16:creationId xmlns:a16="http://schemas.microsoft.com/office/drawing/2014/main" id="{A69AE2D1-CE71-4695-A41C-12A8C371D32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09F1B4DD-2E19-4452-8532-CD80ACCA399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E3299B96-113D-45EF-9B12-3EDFAFED77A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058342DB-16C0-47E3-BE60-9A84BC1A7E3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170180</xdr:rowOff>
    </xdr:from>
    <xdr:to>
      <xdr:col>85</xdr:col>
      <xdr:colOff>177800</xdr:colOff>
      <xdr:row>101</xdr:row>
      <xdr:rowOff>100330</xdr:rowOff>
    </xdr:to>
    <xdr:sp macro="" textlink="">
      <xdr:nvSpPr>
        <xdr:cNvPr id="825" name="楕円 824">
          <a:extLst>
            <a:ext uri="{FF2B5EF4-FFF2-40B4-BE49-F238E27FC236}">
              <a16:creationId xmlns:a16="http://schemas.microsoft.com/office/drawing/2014/main" id="{F2176AE7-EE09-462B-8345-288C2F7C6CB9}"/>
            </a:ext>
          </a:extLst>
        </xdr:cNvPr>
        <xdr:cNvSpPr/>
      </xdr:nvSpPr>
      <xdr:spPr>
        <a:xfrm>
          <a:off x="16268700" y="1731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21607</xdr:rowOff>
    </xdr:from>
    <xdr:ext cx="405111" cy="259045"/>
    <xdr:sp macro="" textlink="">
      <xdr:nvSpPr>
        <xdr:cNvPr id="826" name="【庁舎】&#10;有形固定資産減価償却率該当値テキスト">
          <a:extLst>
            <a:ext uri="{FF2B5EF4-FFF2-40B4-BE49-F238E27FC236}">
              <a16:creationId xmlns:a16="http://schemas.microsoft.com/office/drawing/2014/main" id="{482067B7-75C5-4F77-8A52-BA288B801FF4}"/>
            </a:ext>
          </a:extLst>
        </xdr:cNvPr>
        <xdr:cNvSpPr txBox="1"/>
      </xdr:nvSpPr>
      <xdr:spPr>
        <a:xfrm>
          <a:off x="16357600" y="1716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133986</xdr:rowOff>
    </xdr:from>
    <xdr:to>
      <xdr:col>81</xdr:col>
      <xdr:colOff>101600</xdr:colOff>
      <xdr:row>101</xdr:row>
      <xdr:rowOff>64136</xdr:rowOff>
    </xdr:to>
    <xdr:sp macro="" textlink="">
      <xdr:nvSpPr>
        <xdr:cNvPr id="827" name="楕円 826">
          <a:extLst>
            <a:ext uri="{FF2B5EF4-FFF2-40B4-BE49-F238E27FC236}">
              <a16:creationId xmlns:a16="http://schemas.microsoft.com/office/drawing/2014/main" id="{6CC10735-1933-40E8-AAEA-B7401E1EB6C2}"/>
            </a:ext>
          </a:extLst>
        </xdr:cNvPr>
        <xdr:cNvSpPr/>
      </xdr:nvSpPr>
      <xdr:spPr>
        <a:xfrm>
          <a:off x="15430500" y="1727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13336</xdr:rowOff>
    </xdr:from>
    <xdr:to>
      <xdr:col>85</xdr:col>
      <xdr:colOff>127000</xdr:colOff>
      <xdr:row>101</xdr:row>
      <xdr:rowOff>49530</xdr:rowOff>
    </xdr:to>
    <xdr:cxnSp macro="">
      <xdr:nvCxnSpPr>
        <xdr:cNvPr id="828" name="直線コネクタ 827">
          <a:extLst>
            <a:ext uri="{FF2B5EF4-FFF2-40B4-BE49-F238E27FC236}">
              <a16:creationId xmlns:a16="http://schemas.microsoft.com/office/drawing/2014/main" id="{2DC67E67-93C2-48C9-BCF9-7076F7BA95B1}"/>
            </a:ext>
          </a:extLst>
        </xdr:cNvPr>
        <xdr:cNvCxnSpPr/>
      </xdr:nvCxnSpPr>
      <xdr:spPr>
        <a:xfrm>
          <a:off x="15481300" y="17329786"/>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97789</xdr:rowOff>
    </xdr:from>
    <xdr:to>
      <xdr:col>76</xdr:col>
      <xdr:colOff>165100</xdr:colOff>
      <xdr:row>101</xdr:row>
      <xdr:rowOff>27939</xdr:rowOff>
    </xdr:to>
    <xdr:sp macro="" textlink="">
      <xdr:nvSpPr>
        <xdr:cNvPr id="829" name="楕円 828">
          <a:extLst>
            <a:ext uri="{FF2B5EF4-FFF2-40B4-BE49-F238E27FC236}">
              <a16:creationId xmlns:a16="http://schemas.microsoft.com/office/drawing/2014/main" id="{BAEFC00D-5939-43DD-8E4A-6C67F662F342}"/>
            </a:ext>
          </a:extLst>
        </xdr:cNvPr>
        <xdr:cNvSpPr/>
      </xdr:nvSpPr>
      <xdr:spPr>
        <a:xfrm>
          <a:off x="14541500" y="1724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148589</xdr:rowOff>
    </xdr:from>
    <xdr:to>
      <xdr:col>81</xdr:col>
      <xdr:colOff>50800</xdr:colOff>
      <xdr:row>101</xdr:row>
      <xdr:rowOff>13336</xdr:rowOff>
    </xdr:to>
    <xdr:cxnSp macro="">
      <xdr:nvCxnSpPr>
        <xdr:cNvPr id="830" name="直線コネクタ 829">
          <a:extLst>
            <a:ext uri="{FF2B5EF4-FFF2-40B4-BE49-F238E27FC236}">
              <a16:creationId xmlns:a16="http://schemas.microsoft.com/office/drawing/2014/main" id="{11EE79DA-6C2E-4433-832E-822ED03624C4}"/>
            </a:ext>
          </a:extLst>
        </xdr:cNvPr>
        <xdr:cNvCxnSpPr/>
      </xdr:nvCxnSpPr>
      <xdr:spPr>
        <a:xfrm>
          <a:off x="14592300" y="1729358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59689</xdr:rowOff>
    </xdr:from>
    <xdr:to>
      <xdr:col>72</xdr:col>
      <xdr:colOff>38100</xdr:colOff>
      <xdr:row>100</xdr:row>
      <xdr:rowOff>161289</xdr:rowOff>
    </xdr:to>
    <xdr:sp macro="" textlink="">
      <xdr:nvSpPr>
        <xdr:cNvPr id="831" name="楕円 830">
          <a:extLst>
            <a:ext uri="{FF2B5EF4-FFF2-40B4-BE49-F238E27FC236}">
              <a16:creationId xmlns:a16="http://schemas.microsoft.com/office/drawing/2014/main" id="{80E3AFFF-BBC5-44BE-ACFE-4F76859D8A13}"/>
            </a:ext>
          </a:extLst>
        </xdr:cNvPr>
        <xdr:cNvSpPr/>
      </xdr:nvSpPr>
      <xdr:spPr>
        <a:xfrm>
          <a:off x="13652500" y="1720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110489</xdr:rowOff>
    </xdr:from>
    <xdr:to>
      <xdr:col>76</xdr:col>
      <xdr:colOff>114300</xdr:colOff>
      <xdr:row>100</xdr:row>
      <xdr:rowOff>148589</xdr:rowOff>
    </xdr:to>
    <xdr:cxnSp macro="">
      <xdr:nvCxnSpPr>
        <xdr:cNvPr id="832" name="直線コネクタ 831">
          <a:extLst>
            <a:ext uri="{FF2B5EF4-FFF2-40B4-BE49-F238E27FC236}">
              <a16:creationId xmlns:a16="http://schemas.microsoft.com/office/drawing/2014/main" id="{8BE38071-9600-410A-A3AE-C8B29300D4D1}"/>
            </a:ext>
          </a:extLst>
        </xdr:cNvPr>
        <xdr:cNvCxnSpPr/>
      </xdr:nvCxnSpPr>
      <xdr:spPr>
        <a:xfrm>
          <a:off x="13703300" y="172554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137177</xdr:rowOff>
    </xdr:from>
    <xdr:ext cx="405111" cy="259045"/>
    <xdr:sp macro="" textlink="">
      <xdr:nvSpPr>
        <xdr:cNvPr id="833" name="n_1aveValue【庁舎】&#10;有形固定資産減価償却率">
          <a:extLst>
            <a:ext uri="{FF2B5EF4-FFF2-40B4-BE49-F238E27FC236}">
              <a16:creationId xmlns:a16="http://schemas.microsoft.com/office/drawing/2014/main" id="{261BB525-4D67-4C2A-A205-5890A56558F0}"/>
            </a:ext>
          </a:extLst>
        </xdr:cNvPr>
        <xdr:cNvSpPr txBox="1"/>
      </xdr:nvSpPr>
      <xdr:spPr>
        <a:xfrm>
          <a:off x="15266044" y="1779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154322</xdr:rowOff>
    </xdr:from>
    <xdr:ext cx="405111" cy="259045"/>
    <xdr:sp macro="" textlink="">
      <xdr:nvSpPr>
        <xdr:cNvPr id="834" name="n_2aveValue【庁舎】&#10;有形固定資産減価償却率">
          <a:extLst>
            <a:ext uri="{FF2B5EF4-FFF2-40B4-BE49-F238E27FC236}">
              <a16:creationId xmlns:a16="http://schemas.microsoft.com/office/drawing/2014/main" id="{D1A60433-BB21-47D5-94CF-7618F5942823}"/>
            </a:ext>
          </a:extLst>
        </xdr:cNvPr>
        <xdr:cNvSpPr txBox="1"/>
      </xdr:nvSpPr>
      <xdr:spPr>
        <a:xfrm>
          <a:off x="14389744" y="1781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13352</xdr:rowOff>
    </xdr:from>
    <xdr:ext cx="405111" cy="259045"/>
    <xdr:sp macro="" textlink="">
      <xdr:nvSpPr>
        <xdr:cNvPr id="835" name="n_3aveValue【庁舎】&#10;有形固定資産減価償却率">
          <a:extLst>
            <a:ext uri="{FF2B5EF4-FFF2-40B4-BE49-F238E27FC236}">
              <a16:creationId xmlns:a16="http://schemas.microsoft.com/office/drawing/2014/main" id="{F376BA6E-A89B-4B64-861B-80E602293BBE}"/>
            </a:ext>
          </a:extLst>
        </xdr:cNvPr>
        <xdr:cNvSpPr txBox="1"/>
      </xdr:nvSpPr>
      <xdr:spPr>
        <a:xfrm>
          <a:off x="13500744" y="1784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6366</xdr:rowOff>
    </xdr:from>
    <xdr:ext cx="405111" cy="259045"/>
    <xdr:sp macro="" textlink="">
      <xdr:nvSpPr>
        <xdr:cNvPr id="836" name="n_4aveValue【庁舎】&#10;有形固定資産減価償却率">
          <a:extLst>
            <a:ext uri="{FF2B5EF4-FFF2-40B4-BE49-F238E27FC236}">
              <a16:creationId xmlns:a16="http://schemas.microsoft.com/office/drawing/2014/main" id="{ED15A7A8-5BD5-478D-8300-2A1C81A49FC6}"/>
            </a:ext>
          </a:extLst>
        </xdr:cNvPr>
        <xdr:cNvSpPr txBox="1"/>
      </xdr:nvSpPr>
      <xdr:spPr>
        <a:xfrm>
          <a:off x="12611744" y="1732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80663</xdr:rowOff>
    </xdr:from>
    <xdr:ext cx="405111" cy="259045"/>
    <xdr:sp macro="" textlink="">
      <xdr:nvSpPr>
        <xdr:cNvPr id="837" name="n_1mainValue【庁舎】&#10;有形固定資産減価償却率">
          <a:extLst>
            <a:ext uri="{FF2B5EF4-FFF2-40B4-BE49-F238E27FC236}">
              <a16:creationId xmlns:a16="http://schemas.microsoft.com/office/drawing/2014/main" id="{338E1FE7-D0A5-47E8-A4AC-DC122797A831}"/>
            </a:ext>
          </a:extLst>
        </xdr:cNvPr>
        <xdr:cNvSpPr txBox="1"/>
      </xdr:nvSpPr>
      <xdr:spPr>
        <a:xfrm>
          <a:off x="15266044" y="1705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44466</xdr:rowOff>
    </xdr:from>
    <xdr:ext cx="405111" cy="259045"/>
    <xdr:sp macro="" textlink="">
      <xdr:nvSpPr>
        <xdr:cNvPr id="838" name="n_2mainValue【庁舎】&#10;有形固定資産減価償却率">
          <a:extLst>
            <a:ext uri="{FF2B5EF4-FFF2-40B4-BE49-F238E27FC236}">
              <a16:creationId xmlns:a16="http://schemas.microsoft.com/office/drawing/2014/main" id="{562FB431-D865-4FF6-B973-4C4FD9C0D5CF}"/>
            </a:ext>
          </a:extLst>
        </xdr:cNvPr>
        <xdr:cNvSpPr txBox="1"/>
      </xdr:nvSpPr>
      <xdr:spPr>
        <a:xfrm>
          <a:off x="14389744" y="1701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6366</xdr:rowOff>
    </xdr:from>
    <xdr:ext cx="405111" cy="259045"/>
    <xdr:sp macro="" textlink="">
      <xdr:nvSpPr>
        <xdr:cNvPr id="839" name="n_3mainValue【庁舎】&#10;有形固定資産減価償却率">
          <a:extLst>
            <a:ext uri="{FF2B5EF4-FFF2-40B4-BE49-F238E27FC236}">
              <a16:creationId xmlns:a16="http://schemas.microsoft.com/office/drawing/2014/main" id="{DB55E3CF-D239-4AAE-93CF-2CEBE5636295}"/>
            </a:ext>
          </a:extLst>
        </xdr:cNvPr>
        <xdr:cNvSpPr txBox="1"/>
      </xdr:nvSpPr>
      <xdr:spPr>
        <a:xfrm>
          <a:off x="13500744" y="1697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0" name="正方形/長方形 839">
          <a:extLst>
            <a:ext uri="{FF2B5EF4-FFF2-40B4-BE49-F238E27FC236}">
              <a16:creationId xmlns:a16="http://schemas.microsoft.com/office/drawing/2014/main" id="{7CEB0A4B-2F15-4544-A63F-E3CA165871F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1" name="正方形/長方形 840">
          <a:extLst>
            <a:ext uri="{FF2B5EF4-FFF2-40B4-BE49-F238E27FC236}">
              <a16:creationId xmlns:a16="http://schemas.microsoft.com/office/drawing/2014/main" id="{537772E8-8A97-4954-931C-857CDCB5DC6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2" name="正方形/長方形 841">
          <a:extLst>
            <a:ext uri="{FF2B5EF4-FFF2-40B4-BE49-F238E27FC236}">
              <a16:creationId xmlns:a16="http://schemas.microsoft.com/office/drawing/2014/main" id="{A7B5BBC6-26D7-44ED-A485-903C3B2F744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3" name="正方形/長方形 842">
          <a:extLst>
            <a:ext uri="{FF2B5EF4-FFF2-40B4-BE49-F238E27FC236}">
              <a16:creationId xmlns:a16="http://schemas.microsoft.com/office/drawing/2014/main" id="{6A622F66-72F4-4AC3-8440-C2D823478E7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4" name="正方形/長方形 843">
          <a:extLst>
            <a:ext uri="{FF2B5EF4-FFF2-40B4-BE49-F238E27FC236}">
              <a16:creationId xmlns:a16="http://schemas.microsoft.com/office/drawing/2014/main" id="{7E09F3DF-CF59-43AE-9A02-7CFB7E62E46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5" name="正方形/長方形 844">
          <a:extLst>
            <a:ext uri="{FF2B5EF4-FFF2-40B4-BE49-F238E27FC236}">
              <a16:creationId xmlns:a16="http://schemas.microsoft.com/office/drawing/2014/main" id="{BDF0B309-ADDC-41F5-931E-CC4B03CB3D8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46" name="正方形/長方形 845">
          <a:extLst>
            <a:ext uri="{FF2B5EF4-FFF2-40B4-BE49-F238E27FC236}">
              <a16:creationId xmlns:a16="http://schemas.microsoft.com/office/drawing/2014/main" id="{F1A43674-54F4-4654-9F62-1B4A8BF486D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47" name="正方形/長方形 846">
          <a:extLst>
            <a:ext uri="{FF2B5EF4-FFF2-40B4-BE49-F238E27FC236}">
              <a16:creationId xmlns:a16="http://schemas.microsoft.com/office/drawing/2014/main" id="{F7ECCD5B-184C-4EF9-900F-2EE4AD69636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48" name="テキスト ボックス 847">
          <a:extLst>
            <a:ext uri="{FF2B5EF4-FFF2-40B4-BE49-F238E27FC236}">
              <a16:creationId xmlns:a16="http://schemas.microsoft.com/office/drawing/2014/main" id="{81EB2872-F19D-472B-A1EF-51F2C94700D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49" name="直線コネクタ 848">
          <a:extLst>
            <a:ext uri="{FF2B5EF4-FFF2-40B4-BE49-F238E27FC236}">
              <a16:creationId xmlns:a16="http://schemas.microsoft.com/office/drawing/2014/main" id="{4F40B3DD-3DE0-4B75-AE6B-5DF62BD8D61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50" name="直線コネクタ 849">
          <a:extLst>
            <a:ext uri="{FF2B5EF4-FFF2-40B4-BE49-F238E27FC236}">
              <a16:creationId xmlns:a16="http://schemas.microsoft.com/office/drawing/2014/main" id="{3D84A989-F5B4-40DA-AE32-010C6B348208}"/>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51" name="テキスト ボックス 850">
          <a:extLst>
            <a:ext uri="{FF2B5EF4-FFF2-40B4-BE49-F238E27FC236}">
              <a16:creationId xmlns:a16="http://schemas.microsoft.com/office/drawing/2014/main" id="{CFD383B5-F78B-4BCF-AE4B-20E9BF5B930F}"/>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52" name="直線コネクタ 851">
          <a:extLst>
            <a:ext uri="{FF2B5EF4-FFF2-40B4-BE49-F238E27FC236}">
              <a16:creationId xmlns:a16="http://schemas.microsoft.com/office/drawing/2014/main" id="{40273FF8-4C3A-494B-A8C5-62462C384418}"/>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53" name="テキスト ボックス 852">
          <a:extLst>
            <a:ext uri="{FF2B5EF4-FFF2-40B4-BE49-F238E27FC236}">
              <a16:creationId xmlns:a16="http://schemas.microsoft.com/office/drawing/2014/main" id="{D3A217CB-A89B-4468-9761-E8BF294C632A}"/>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54" name="直線コネクタ 853">
          <a:extLst>
            <a:ext uri="{FF2B5EF4-FFF2-40B4-BE49-F238E27FC236}">
              <a16:creationId xmlns:a16="http://schemas.microsoft.com/office/drawing/2014/main" id="{4FC3A39A-CFCA-4612-9766-C8A4621CAC89}"/>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55" name="テキスト ボックス 854">
          <a:extLst>
            <a:ext uri="{FF2B5EF4-FFF2-40B4-BE49-F238E27FC236}">
              <a16:creationId xmlns:a16="http://schemas.microsoft.com/office/drawing/2014/main" id="{8C91164F-B574-4058-B5DB-676DD00C06FD}"/>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56" name="直線コネクタ 855">
          <a:extLst>
            <a:ext uri="{FF2B5EF4-FFF2-40B4-BE49-F238E27FC236}">
              <a16:creationId xmlns:a16="http://schemas.microsoft.com/office/drawing/2014/main" id="{C735759C-3B12-43C5-BF44-BC1C2E19C903}"/>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57" name="テキスト ボックス 856">
          <a:extLst>
            <a:ext uri="{FF2B5EF4-FFF2-40B4-BE49-F238E27FC236}">
              <a16:creationId xmlns:a16="http://schemas.microsoft.com/office/drawing/2014/main" id="{F8826497-BF8A-4804-8001-FD4ED713738D}"/>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58" name="直線コネクタ 857">
          <a:extLst>
            <a:ext uri="{FF2B5EF4-FFF2-40B4-BE49-F238E27FC236}">
              <a16:creationId xmlns:a16="http://schemas.microsoft.com/office/drawing/2014/main" id="{3D3367B7-9439-42C0-84FC-25DE0225B574}"/>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59" name="テキスト ボックス 858">
          <a:extLst>
            <a:ext uri="{FF2B5EF4-FFF2-40B4-BE49-F238E27FC236}">
              <a16:creationId xmlns:a16="http://schemas.microsoft.com/office/drawing/2014/main" id="{4A821C5E-AAB0-4D50-B8B3-A13DE6C390DC}"/>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0" name="直線コネクタ 859">
          <a:extLst>
            <a:ext uri="{FF2B5EF4-FFF2-40B4-BE49-F238E27FC236}">
              <a16:creationId xmlns:a16="http://schemas.microsoft.com/office/drawing/2014/main" id="{C603EFCA-45FF-411D-AD61-1AA3677AC8C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1" name="テキスト ボックス 860">
          <a:extLst>
            <a:ext uri="{FF2B5EF4-FFF2-40B4-BE49-F238E27FC236}">
              <a16:creationId xmlns:a16="http://schemas.microsoft.com/office/drawing/2014/main" id="{ED612272-5836-4C3B-A101-35E0021E6D9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2" name="【庁舎】&#10;一人当たり面積グラフ枠">
          <a:extLst>
            <a:ext uri="{FF2B5EF4-FFF2-40B4-BE49-F238E27FC236}">
              <a16:creationId xmlns:a16="http://schemas.microsoft.com/office/drawing/2014/main" id="{82521056-94D6-428A-8136-0928E2BBE1A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72389</xdr:rowOff>
    </xdr:from>
    <xdr:to>
      <xdr:col>116</xdr:col>
      <xdr:colOff>62864</xdr:colOff>
      <xdr:row>107</xdr:row>
      <xdr:rowOff>110489</xdr:rowOff>
    </xdr:to>
    <xdr:cxnSp macro="">
      <xdr:nvCxnSpPr>
        <xdr:cNvPr id="863" name="直線コネクタ 862">
          <a:extLst>
            <a:ext uri="{FF2B5EF4-FFF2-40B4-BE49-F238E27FC236}">
              <a16:creationId xmlns:a16="http://schemas.microsoft.com/office/drawing/2014/main" id="{87201585-447D-4524-830D-4665439E2154}"/>
            </a:ext>
          </a:extLst>
        </xdr:cNvPr>
        <xdr:cNvCxnSpPr/>
      </xdr:nvCxnSpPr>
      <xdr:spPr>
        <a:xfrm flipV="1">
          <a:off x="22160864" y="17388839"/>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114316</xdr:rowOff>
    </xdr:from>
    <xdr:ext cx="469744" cy="259045"/>
    <xdr:sp macro="" textlink="">
      <xdr:nvSpPr>
        <xdr:cNvPr id="864" name="【庁舎】&#10;一人当たり面積最小値テキスト">
          <a:extLst>
            <a:ext uri="{FF2B5EF4-FFF2-40B4-BE49-F238E27FC236}">
              <a16:creationId xmlns:a16="http://schemas.microsoft.com/office/drawing/2014/main" id="{2FAF8AB0-F676-43E9-8041-293139E6BEE5}"/>
            </a:ext>
          </a:extLst>
        </xdr:cNvPr>
        <xdr:cNvSpPr txBox="1"/>
      </xdr:nvSpPr>
      <xdr:spPr>
        <a:xfrm>
          <a:off x="221996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110489</xdr:rowOff>
    </xdr:from>
    <xdr:to>
      <xdr:col>116</xdr:col>
      <xdr:colOff>152400</xdr:colOff>
      <xdr:row>107</xdr:row>
      <xdr:rowOff>110489</xdr:rowOff>
    </xdr:to>
    <xdr:cxnSp macro="">
      <xdr:nvCxnSpPr>
        <xdr:cNvPr id="865" name="直線コネクタ 864">
          <a:extLst>
            <a:ext uri="{FF2B5EF4-FFF2-40B4-BE49-F238E27FC236}">
              <a16:creationId xmlns:a16="http://schemas.microsoft.com/office/drawing/2014/main" id="{2D627A06-6843-47BF-BF36-4E998F466C90}"/>
            </a:ext>
          </a:extLst>
        </xdr:cNvPr>
        <xdr:cNvCxnSpPr/>
      </xdr:nvCxnSpPr>
      <xdr:spPr>
        <a:xfrm>
          <a:off x="22072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19066</xdr:rowOff>
    </xdr:from>
    <xdr:ext cx="469744" cy="259045"/>
    <xdr:sp macro="" textlink="">
      <xdr:nvSpPr>
        <xdr:cNvPr id="866" name="【庁舎】&#10;一人当たり面積最大値テキスト">
          <a:extLst>
            <a:ext uri="{FF2B5EF4-FFF2-40B4-BE49-F238E27FC236}">
              <a16:creationId xmlns:a16="http://schemas.microsoft.com/office/drawing/2014/main" id="{7D9A0B3A-1C00-4E13-9652-BF035F4046A9}"/>
            </a:ext>
          </a:extLst>
        </xdr:cNvPr>
        <xdr:cNvSpPr txBox="1"/>
      </xdr:nvSpPr>
      <xdr:spPr>
        <a:xfrm>
          <a:off x="22199600" y="1716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72389</xdr:rowOff>
    </xdr:from>
    <xdr:to>
      <xdr:col>116</xdr:col>
      <xdr:colOff>152400</xdr:colOff>
      <xdr:row>101</xdr:row>
      <xdr:rowOff>72389</xdr:rowOff>
    </xdr:to>
    <xdr:cxnSp macro="">
      <xdr:nvCxnSpPr>
        <xdr:cNvPr id="867" name="直線コネクタ 866">
          <a:extLst>
            <a:ext uri="{FF2B5EF4-FFF2-40B4-BE49-F238E27FC236}">
              <a16:creationId xmlns:a16="http://schemas.microsoft.com/office/drawing/2014/main" id="{A53629B3-95E2-4F85-BCCB-A0DD4A9C4722}"/>
            </a:ext>
          </a:extLst>
        </xdr:cNvPr>
        <xdr:cNvCxnSpPr/>
      </xdr:nvCxnSpPr>
      <xdr:spPr>
        <a:xfrm>
          <a:off x="22072600" y="1738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45738</xdr:rowOff>
    </xdr:from>
    <xdr:ext cx="469744" cy="259045"/>
    <xdr:sp macro="" textlink="">
      <xdr:nvSpPr>
        <xdr:cNvPr id="868" name="【庁舎】&#10;一人当たり面積平均値テキスト">
          <a:extLst>
            <a:ext uri="{FF2B5EF4-FFF2-40B4-BE49-F238E27FC236}">
              <a16:creationId xmlns:a16="http://schemas.microsoft.com/office/drawing/2014/main" id="{E831434C-E649-433E-BAAD-23A66F89A1D1}"/>
            </a:ext>
          </a:extLst>
        </xdr:cNvPr>
        <xdr:cNvSpPr txBox="1"/>
      </xdr:nvSpPr>
      <xdr:spPr>
        <a:xfrm>
          <a:off x="22199600" y="1804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869" name="フローチャート: 判断 868">
          <a:extLst>
            <a:ext uri="{FF2B5EF4-FFF2-40B4-BE49-F238E27FC236}">
              <a16:creationId xmlns:a16="http://schemas.microsoft.com/office/drawing/2014/main" id="{52D6FF28-7C6B-4184-82F6-4525F377B852}"/>
            </a:ext>
          </a:extLst>
        </xdr:cNvPr>
        <xdr:cNvSpPr/>
      </xdr:nvSpPr>
      <xdr:spPr>
        <a:xfrm>
          <a:off x="22110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870" name="フローチャート: 判断 869">
          <a:extLst>
            <a:ext uri="{FF2B5EF4-FFF2-40B4-BE49-F238E27FC236}">
              <a16:creationId xmlns:a16="http://schemas.microsoft.com/office/drawing/2014/main" id="{723712F3-DDB5-428C-850E-74F588B8B365}"/>
            </a:ext>
          </a:extLst>
        </xdr:cNvPr>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871" name="フローチャート: 判断 870">
          <a:extLst>
            <a:ext uri="{FF2B5EF4-FFF2-40B4-BE49-F238E27FC236}">
              <a16:creationId xmlns:a16="http://schemas.microsoft.com/office/drawing/2014/main" id="{683D1A0F-DF4C-4E28-A763-36A7ECA3A24E}"/>
            </a:ext>
          </a:extLst>
        </xdr:cNvPr>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86361</xdr:rowOff>
    </xdr:from>
    <xdr:to>
      <xdr:col>102</xdr:col>
      <xdr:colOff>165100</xdr:colOff>
      <xdr:row>106</xdr:row>
      <xdr:rowOff>16511</xdr:rowOff>
    </xdr:to>
    <xdr:sp macro="" textlink="">
      <xdr:nvSpPr>
        <xdr:cNvPr id="872" name="フローチャート: 判断 871">
          <a:extLst>
            <a:ext uri="{FF2B5EF4-FFF2-40B4-BE49-F238E27FC236}">
              <a16:creationId xmlns:a16="http://schemas.microsoft.com/office/drawing/2014/main" id="{3E0DD7F1-E224-4DB2-809E-237706248DAE}"/>
            </a:ext>
          </a:extLst>
        </xdr:cNvPr>
        <xdr:cNvSpPr/>
      </xdr:nvSpPr>
      <xdr:spPr>
        <a:xfrm>
          <a:off x="19494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90170</xdr:rowOff>
    </xdr:from>
    <xdr:to>
      <xdr:col>98</xdr:col>
      <xdr:colOff>38100</xdr:colOff>
      <xdr:row>106</xdr:row>
      <xdr:rowOff>20320</xdr:rowOff>
    </xdr:to>
    <xdr:sp macro="" textlink="">
      <xdr:nvSpPr>
        <xdr:cNvPr id="873" name="フローチャート: 判断 872">
          <a:extLst>
            <a:ext uri="{FF2B5EF4-FFF2-40B4-BE49-F238E27FC236}">
              <a16:creationId xmlns:a16="http://schemas.microsoft.com/office/drawing/2014/main" id="{0810CDC9-2D51-48A6-8D8C-A7FE10FA1F26}"/>
            </a:ext>
          </a:extLst>
        </xdr:cNvPr>
        <xdr:cNvSpPr/>
      </xdr:nvSpPr>
      <xdr:spPr>
        <a:xfrm>
          <a:off x="18605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A3E2C3C7-61AB-4503-AE40-64AF3FA2392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E91228D9-38E7-435A-A68F-512D3341AD0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13A92361-3670-4D8A-BC5F-57E5C1149FE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6E5046ED-AE3E-41BA-A085-983B03DD5D6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855403CF-B037-419C-A0CC-8B3BB41FB65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33020</xdr:rowOff>
    </xdr:from>
    <xdr:to>
      <xdr:col>116</xdr:col>
      <xdr:colOff>114300</xdr:colOff>
      <xdr:row>105</xdr:row>
      <xdr:rowOff>134620</xdr:rowOff>
    </xdr:to>
    <xdr:sp macro="" textlink="">
      <xdr:nvSpPr>
        <xdr:cNvPr id="879" name="楕円 878">
          <a:extLst>
            <a:ext uri="{FF2B5EF4-FFF2-40B4-BE49-F238E27FC236}">
              <a16:creationId xmlns:a16="http://schemas.microsoft.com/office/drawing/2014/main" id="{366D93F6-4A94-4E2C-B240-08C877846EB8}"/>
            </a:ext>
          </a:extLst>
        </xdr:cNvPr>
        <xdr:cNvSpPr/>
      </xdr:nvSpPr>
      <xdr:spPr>
        <a:xfrm>
          <a:off x="22110700" y="180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55897</xdr:rowOff>
    </xdr:from>
    <xdr:ext cx="469744" cy="259045"/>
    <xdr:sp macro="" textlink="">
      <xdr:nvSpPr>
        <xdr:cNvPr id="880" name="【庁舎】&#10;一人当たり面積該当値テキスト">
          <a:extLst>
            <a:ext uri="{FF2B5EF4-FFF2-40B4-BE49-F238E27FC236}">
              <a16:creationId xmlns:a16="http://schemas.microsoft.com/office/drawing/2014/main" id="{C710497C-16B0-4089-94AC-2160D0A1D422}"/>
            </a:ext>
          </a:extLst>
        </xdr:cNvPr>
        <xdr:cNvSpPr txBox="1"/>
      </xdr:nvSpPr>
      <xdr:spPr>
        <a:xfrm>
          <a:off x="22199600"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40639</xdr:rowOff>
    </xdr:from>
    <xdr:to>
      <xdr:col>112</xdr:col>
      <xdr:colOff>38100</xdr:colOff>
      <xdr:row>105</xdr:row>
      <xdr:rowOff>142239</xdr:rowOff>
    </xdr:to>
    <xdr:sp macro="" textlink="">
      <xdr:nvSpPr>
        <xdr:cNvPr id="881" name="楕円 880">
          <a:extLst>
            <a:ext uri="{FF2B5EF4-FFF2-40B4-BE49-F238E27FC236}">
              <a16:creationId xmlns:a16="http://schemas.microsoft.com/office/drawing/2014/main" id="{603CC0F1-7F55-47F9-8653-88160EF7D240}"/>
            </a:ext>
          </a:extLst>
        </xdr:cNvPr>
        <xdr:cNvSpPr/>
      </xdr:nvSpPr>
      <xdr:spPr>
        <a:xfrm>
          <a:off x="21272500" y="180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83820</xdr:rowOff>
    </xdr:from>
    <xdr:to>
      <xdr:col>116</xdr:col>
      <xdr:colOff>63500</xdr:colOff>
      <xdr:row>105</xdr:row>
      <xdr:rowOff>91439</xdr:rowOff>
    </xdr:to>
    <xdr:cxnSp macro="">
      <xdr:nvCxnSpPr>
        <xdr:cNvPr id="882" name="直線コネクタ 881">
          <a:extLst>
            <a:ext uri="{FF2B5EF4-FFF2-40B4-BE49-F238E27FC236}">
              <a16:creationId xmlns:a16="http://schemas.microsoft.com/office/drawing/2014/main" id="{84090337-E636-45B3-97A1-760C56CB4F6C}"/>
            </a:ext>
          </a:extLst>
        </xdr:cNvPr>
        <xdr:cNvCxnSpPr/>
      </xdr:nvCxnSpPr>
      <xdr:spPr>
        <a:xfrm flipV="1">
          <a:off x="21323300" y="1808607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44450</xdr:rowOff>
    </xdr:from>
    <xdr:to>
      <xdr:col>107</xdr:col>
      <xdr:colOff>101600</xdr:colOff>
      <xdr:row>105</xdr:row>
      <xdr:rowOff>146050</xdr:rowOff>
    </xdr:to>
    <xdr:sp macro="" textlink="">
      <xdr:nvSpPr>
        <xdr:cNvPr id="883" name="楕円 882">
          <a:extLst>
            <a:ext uri="{FF2B5EF4-FFF2-40B4-BE49-F238E27FC236}">
              <a16:creationId xmlns:a16="http://schemas.microsoft.com/office/drawing/2014/main" id="{F7978BD3-DD8E-4CB1-B221-048856B59BAC}"/>
            </a:ext>
          </a:extLst>
        </xdr:cNvPr>
        <xdr:cNvSpPr/>
      </xdr:nvSpPr>
      <xdr:spPr>
        <a:xfrm>
          <a:off x="20383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91439</xdr:rowOff>
    </xdr:from>
    <xdr:to>
      <xdr:col>111</xdr:col>
      <xdr:colOff>177800</xdr:colOff>
      <xdr:row>105</xdr:row>
      <xdr:rowOff>95250</xdr:rowOff>
    </xdr:to>
    <xdr:cxnSp macro="">
      <xdr:nvCxnSpPr>
        <xdr:cNvPr id="884" name="直線コネクタ 883">
          <a:extLst>
            <a:ext uri="{FF2B5EF4-FFF2-40B4-BE49-F238E27FC236}">
              <a16:creationId xmlns:a16="http://schemas.microsoft.com/office/drawing/2014/main" id="{2E2993FC-5766-4434-BF7B-B663CA0A5940}"/>
            </a:ext>
          </a:extLst>
        </xdr:cNvPr>
        <xdr:cNvCxnSpPr/>
      </xdr:nvCxnSpPr>
      <xdr:spPr>
        <a:xfrm flipV="1">
          <a:off x="20434300" y="180936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48261</xdr:rowOff>
    </xdr:from>
    <xdr:to>
      <xdr:col>102</xdr:col>
      <xdr:colOff>165100</xdr:colOff>
      <xdr:row>105</xdr:row>
      <xdr:rowOff>149861</xdr:rowOff>
    </xdr:to>
    <xdr:sp macro="" textlink="">
      <xdr:nvSpPr>
        <xdr:cNvPr id="885" name="楕円 884">
          <a:extLst>
            <a:ext uri="{FF2B5EF4-FFF2-40B4-BE49-F238E27FC236}">
              <a16:creationId xmlns:a16="http://schemas.microsoft.com/office/drawing/2014/main" id="{80CAE554-1E4B-4E3C-B76D-C02C4196DF83}"/>
            </a:ext>
          </a:extLst>
        </xdr:cNvPr>
        <xdr:cNvSpPr/>
      </xdr:nvSpPr>
      <xdr:spPr>
        <a:xfrm>
          <a:off x="19494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95250</xdr:rowOff>
    </xdr:from>
    <xdr:to>
      <xdr:col>107</xdr:col>
      <xdr:colOff>50800</xdr:colOff>
      <xdr:row>105</xdr:row>
      <xdr:rowOff>99061</xdr:rowOff>
    </xdr:to>
    <xdr:cxnSp macro="">
      <xdr:nvCxnSpPr>
        <xdr:cNvPr id="886" name="直線コネクタ 885">
          <a:extLst>
            <a:ext uri="{FF2B5EF4-FFF2-40B4-BE49-F238E27FC236}">
              <a16:creationId xmlns:a16="http://schemas.microsoft.com/office/drawing/2014/main" id="{C4FCD4C2-DA53-40D3-92B4-7C8A3A7B1F8C}"/>
            </a:ext>
          </a:extLst>
        </xdr:cNvPr>
        <xdr:cNvCxnSpPr/>
      </xdr:nvCxnSpPr>
      <xdr:spPr>
        <a:xfrm flipV="1">
          <a:off x="19545300" y="180975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167657</xdr:rowOff>
    </xdr:from>
    <xdr:ext cx="469744" cy="259045"/>
    <xdr:sp macro="" textlink="">
      <xdr:nvSpPr>
        <xdr:cNvPr id="887" name="n_1aveValue【庁舎】&#10;一人当たり面積">
          <a:extLst>
            <a:ext uri="{FF2B5EF4-FFF2-40B4-BE49-F238E27FC236}">
              <a16:creationId xmlns:a16="http://schemas.microsoft.com/office/drawing/2014/main" id="{F0246C50-E26D-4C29-9C36-FC0C9B19548B}"/>
            </a:ext>
          </a:extLst>
        </xdr:cNvPr>
        <xdr:cNvSpPr txBox="1"/>
      </xdr:nvSpPr>
      <xdr:spPr>
        <a:xfrm>
          <a:off x="210757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167657</xdr:rowOff>
    </xdr:from>
    <xdr:ext cx="469744" cy="259045"/>
    <xdr:sp macro="" textlink="">
      <xdr:nvSpPr>
        <xdr:cNvPr id="888" name="n_2aveValue【庁舎】&#10;一人当たり面積">
          <a:extLst>
            <a:ext uri="{FF2B5EF4-FFF2-40B4-BE49-F238E27FC236}">
              <a16:creationId xmlns:a16="http://schemas.microsoft.com/office/drawing/2014/main" id="{D3E377A1-B709-4DD8-84FA-98BAEA759822}"/>
            </a:ext>
          </a:extLst>
        </xdr:cNvPr>
        <xdr:cNvSpPr txBox="1"/>
      </xdr:nvSpPr>
      <xdr:spPr>
        <a:xfrm>
          <a:off x="20199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7638</xdr:rowOff>
    </xdr:from>
    <xdr:ext cx="469744" cy="259045"/>
    <xdr:sp macro="" textlink="">
      <xdr:nvSpPr>
        <xdr:cNvPr id="889" name="n_3aveValue【庁舎】&#10;一人当たり面積">
          <a:extLst>
            <a:ext uri="{FF2B5EF4-FFF2-40B4-BE49-F238E27FC236}">
              <a16:creationId xmlns:a16="http://schemas.microsoft.com/office/drawing/2014/main" id="{4603DE74-C549-4BFA-8418-9CE3A407F95B}"/>
            </a:ext>
          </a:extLst>
        </xdr:cNvPr>
        <xdr:cNvSpPr txBox="1"/>
      </xdr:nvSpPr>
      <xdr:spPr>
        <a:xfrm>
          <a:off x="193104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36847</xdr:rowOff>
    </xdr:from>
    <xdr:ext cx="469744" cy="259045"/>
    <xdr:sp macro="" textlink="">
      <xdr:nvSpPr>
        <xdr:cNvPr id="890" name="n_4aveValue【庁舎】&#10;一人当たり面積">
          <a:extLst>
            <a:ext uri="{FF2B5EF4-FFF2-40B4-BE49-F238E27FC236}">
              <a16:creationId xmlns:a16="http://schemas.microsoft.com/office/drawing/2014/main" id="{5F32195C-9593-4D6D-884A-81644284A13E}"/>
            </a:ext>
          </a:extLst>
        </xdr:cNvPr>
        <xdr:cNvSpPr txBox="1"/>
      </xdr:nvSpPr>
      <xdr:spPr>
        <a:xfrm>
          <a:off x="184214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158766</xdr:rowOff>
    </xdr:from>
    <xdr:ext cx="469744" cy="259045"/>
    <xdr:sp macro="" textlink="">
      <xdr:nvSpPr>
        <xdr:cNvPr id="891" name="n_1mainValue【庁舎】&#10;一人当たり面積">
          <a:extLst>
            <a:ext uri="{FF2B5EF4-FFF2-40B4-BE49-F238E27FC236}">
              <a16:creationId xmlns:a16="http://schemas.microsoft.com/office/drawing/2014/main" id="{69354EA8-DE17-4130-8C8F-654E2BC09703}"/>
            </a:ext>
          </a:extLst>
        </xdr:cNvPr>
        <xdr:cNvSpPr txBox="1"/>
      </xdr:nvSpPr>
      <xdr:spPr>
        <a:xfrm>
          <a:off x="21075727" y="178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162577</xdr:rowOff>
    </xdr:from>
    <xdr:ext cx="469744" cy="259045"/>
    <xdr:sp macro="" textlink="">
      <xdr:nvSpPr>
        <xdr:cNvPr id="892" name="n_2mainValue【庁舎】&#10;一人当たり面積">
          <a:extLst>
            <a:ext uri="{FF2B5EF4-FFF2-40B4-BE49-F238E27FC236}">
              <a16:creationId xmlns:a16="http://schemas.microsoft.com/office/drawing/2014/main" id="{2D39B908-D4B1-4F37-B660-3BBF3D7D4E80}"/>
            </a:ext>
          </a:extLst>
        </xdr:cNvPr>
        <xdr:cNvSpPr txBox="1"/>
      </xdr:nvSpPr>
      <xdr:spPr>
        <a:xfrm>
          <a:off x="20199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166388</xdr:rowOff>
    </xdr:from>
    <xdr:ext cx="469744" cy="259045"/>
    <xdr:sp macro="" textlink="">
      <xdr:nvSpPr>
        <xdr:cNvPr id="893" name="n_3mainValue【庁舎】&#10;一人当たり面積">
          <a:extLst>
            <a:ext uri="{FF2B5EF4-FFF2-40B4-BE49-F238E27FC236}">
              <a16:creationId xmlns:a16="http://schemas.microsoft.com/office/drawing/2014/main" id="{CAAD5142-6F92-4BF0-B14A-F3734821F01F}"/>
            </a:ext>
          </a:extLst>
        </xdr:cNvPr>
        <xdr:cNvSpPr txBox="1"/>
      </xdr:nvSpPr>
      <xdr:spPr>
        <a:xfrm>
          <a:off x="19310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4" name="正方形/長方形 893">
          <a:extLst>
            <a:ext uri="{FF2B5EF4-FFF2-40B4-BE49-F238E27FC236}">
              <a16:creationId xmlns:a16="http://schemas.microsoft.com/office/drawing/2014/main" id="{0AC4034C-225C-485C-A02C-22A1EE28A3C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5" name="正方形/長方形 894">
          <a:extLst>
            <a:ext uri="{FF2B5EF4-FFF2-40B4-BE49-F238E27FC236}">
              <a16:creationId xmlns:a16="http://schemas.microsoft.com/office/drawing/2014/main" id="{B54AA396-DBC9-4E80-98CC-76A52FE3321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96" name="テキスト ボックス 895">
          <a:extLst>
            <a:ext uri="{FF2B5EF4-FFF2-40B4-BE49-F238E27FC236}">
              <a16:creationId xmlns:a16="http://schemas.microsoft.com/office/drawing/2014/main" id="{FAD9B9E1-781B-484D-9757-2A09E4BCBC6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有形固定資産減価償却率</a:t>
          </a:r>
          <a:r>
            <a:rPr kumimoji="1" lang="en-US" altLang="ja-JP"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　多くの類型において老朽化が進んでいる状況と言えるが、大舘山一般廃棄物最終処分場の新設があった「一般廃棄物処理施設」、福島消防署清水分署の更新があった「消防施設」等で減少が見られる。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一人当たり面積</a:t>
          </a:r>
          <a:r>
            <a:rPr kumimoji="1" lang="en-US" altLang="ja-JP"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　図書館、市民会館、福祉施設で類似団体平均を下回っており、施設として狭隘と言える。これらの施設の整備にあたっては、狭隘の解消を図る一方、施設総量の縮減にも留意しつつ、適正な施設規模となるよう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福島県福島市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273,348
271,541
767.72
143,827,662
133,255,557
8,544,541
62,017,428
100,096,813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基準財政収入額（分子）は、市民税の所得割、法人税割の減などにより、前年度比較</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％の減となったほか、基準財政需要額（分母）は、単位費用の増等に加え、国経済対策による再算定により、前年度比</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％の増となり、単年度財政力指数は前年度比</a:t>
          </a:r>
          <a:r>
            <a:rPr kumimoji="1" lang="en-US" altLang="ja-JP" sz="1300">
              <a:latin typeface="ＭＳ Ｐゴシック" panose="020B0600070205080204" pitchFamily="50" charset="-128"/>
              <a:ea typeface="ＭＳ Ｐゴシック" panose="020B0600070205080204" pitchFamily="50" charset="-128"/>
            </a:rPr>
            <a:t>0.05</a:t>
          </a:r>
          <a:r>
            <a:rPr kumimoji="1" lang="ja-JP" altLang="en-US" sz="1300">
              <a:latin typeface="ＭＳ Ｐゴシック" panose="020B0600070205080204" pitchFamily="50" charset="-128"/>
              <a:ea typeface="ＭＳ Ｐゴシック" panose="020B0600070205080204" pitchFamily="50" charset="-128"/>
            </a:rPr>
            <a:t>ポイント減少の</a:t>
          </a:r>
          <a:r>
            <a:rPr kumimoji="1" lang="en-US" altLang="ja-JP" sz="1300">
              <a:latin typeface="ＭＳ Ｐゴシック" panose="020B0600070205080204" pitchFamily="50" charset="-128"/>
              <a:ea typeface="ＭＳ Ｐゴシック" panose="020B0600070205080204" pitchFamily="50" charset="-128"/>
            </a:rPr>
            <a:t>0.75</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その結果、</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ヵ年平均の財政力指数は</a:t>
          </a:r>
          <a:r>
            <a:rPr kumimoji="1" lang="en-US" altLang="ja-JP" sz="1300">
              <a:latin typeface="ＭＳ Ｐゴシック" panose="020B0600070205080204" pitchFamily="50" charset="-128"/>
              <a:ea typeface="ＭＳ Ｐゴシック" panose="020B0600070205080204" pitchFamily="50" charset="-128"/>
            </a:rPr>
            <a:t>0.78</a:t>
          </a:r>
          <a:r>
            <a:rPr kumimoji="1" lang="ja-JP" altLang="en-US" sz="1300">
              <a:latin typeface="ＭＳ Ｐゴシック" panose="020B0600070205080204" pitchFamily="50" charset="-128"/>
              <a:ea typeface="ＭＳ Ｐゴシック" panose="020B0600070205080204" pitchFamily="50" charset="-128"/>
            </a:rPr>
            <a:t>となり、前年度より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今後もより一層、事務事業の見直しや定員管理の適正化に努めるほか、税収の増加につながるまちづくりを進める。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88743"/>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145143</xdr:rowOff>
    </xdr:from>
    <xdr:to>
      <xdr:col>23</xdr:col>
      <xdr:colOff>133350</xdr:colOff>
      <xdr:row>41</xdr:row>
      <xdr:rowOff>162378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17459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1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145143</xdr:rowOff>
    </xdr:from>
    <xdr:to>
      <xdr:col>19</xdr:col>
      <xdr:colOff>133350</xdr:colOff>
      <xdr:row>41</xdr:row>
      <xdr:rowOff>162378</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1745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162378</xdr:rowOff>
    </xdr:from>
    <xdr:to>
      <xdr:col>15</xdr:col>
      <xdr:colOff>82550</xdr:colOff>
      <xdr:row>41</xdr:row>
      <xdr:rowOff>162378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191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162378</xdr:rowOff>
    </xdr:from>
    <xdr:to>
      <xdr:col>11</xdr:col>
      <xdr:colOff>31750</xdr:colOff>
      <xdr:row>42</xdr:row>
      <xdr:rowOff>25400</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1918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128105</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94343</xdr:rowOff>
    </xdr:from>
    <xdr:to>
      <xdr:col>19</xdr:col>
      <xdr:colOff>184150</xdr:colOff>
      <xdr:row>42</xdr:row>
      <xdr:rowOff>24493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9270</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21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111578</xdr:rowOff>
    </xdr:from>
    <xdr:to>
      <xdr:col>15</xdr:col>
      <xdr:colOff>133350</xdr:colOff>
      <xdr:row>42</xdr:row>
      <xdr:rowOff>41728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26505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111578</xdr:rowOff>
    </xdr:from>
    <xdr:to>
      <xdr:col>11</xdr:col>
      <xdr:colOff>82550</xdr:colOff>
      <xdr:row>42</xdr:row>
      <xdr:rowOff>41728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26505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退職手当等の人件費や障害福祉関連の扶助費、公債費等の増により経常経費充当一般財源（分子）は</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％増加した一方、国経済対策に伴う普通交付税や地方消費税交付金のほか、臨時財政対策債の増加により、経常一般財源（分母）が</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％増加したため、経常収支比率は前年度と比較して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今後も、財政の硬直化を防止するため自主財源の確保と経常的経費の縮減を図り、健全な財政運営の維持に努める。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66</xdr:row>
      <xdr:rowOff>10160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14796"/>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46990</xdr:rowOff>
    </xdr:from>
    <xdr:to>
      <xdr:col>23</xdr:col>
      <xdr:colOff>133350</xdr:colOff>
      <xdr:row>62</xdr:row>
      <xdr:rowOff>149013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505440"/>
          <a:ext cx="8382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153264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61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116840</xdr:rowOff>
    </xdr:from>
    <xdr:to>
      <xdr:col>19</xdr:col>
      <xdr:colOff>133350</xdr:colOff>
      <xdr:row>62</xdr:row>
      <xdr:rowOff>149013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74674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160020</xdr:rowOff>
    </xdr:from>
    <xdr:to>
      <xdr:col>19</xdr:col>
      <xdr:colOff>184150</xdr:colOff>
      <xdr:row>64</xdr:row>
      <xdr:rowOff>90170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74947</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104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60537</xdr:rowOff>
    </xdr:from>
    <xdr:to>
      <xdr:col>15</xdr:col>
      <xdr:colOff>82550</xdr:colOff>
      <xdr:row>62</xdr:row>
      <xdr:rowOff>116840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69043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168063</xdr:rowOff>
    </xdr:from>
    <xdr:to>
      <xdr:col>15</xdr:col>
      <xdr:colOff>133350</xdr:colOff>
      <xdr:row>64</xdr:row>
      <xdr:rowOff>98213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82990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60537</xdr:rowOff>
    </xdr:from>
    <xdr:to>
      <xdr:col>11</xdr:col>
      <xdr:colOff>31750</xdr:colOff>
      <xdr:row>62</xdr:row>
      <xdr:rowOff>116840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69043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119804</xdr:rowOff>
    </xdr:from>
    <xdr:to>
      <xdr:col>11</xdr:col>
      <xdr:colOff>82550</xdr:colOff>
      <xdr:row>64</xdr:row>
      <xdr:rowOff>49954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34731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151977</xdr:rowOff>
    </xdr:from>
    <xdr:to>
      <xdr:col>7</xdr:col>
      <xdr:colOff>31750</xdr:colOff>
      <xdr:row>64</xdr:row>
      <xdr:rowOff>82127</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95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66904</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10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167640</xdr:rowOff>
    </xdr:from>
    <xdr:to>
      <xdr:col>23</xdr:col>
      <xdr:colOff>184150</xdr:colOff>
      <xdr:row>61</xdr:row>
      <xdr:rowOff>97790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12717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98213</xdr:rowOff>
    </xdr:from>
    <xdr:to>
      <xdr:col>19</xdr:col>
      <xdr:colOff>184150</xdr:colOff>
      <xdr:row>63</xdr:row>
      <xdr:rowOff>28363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38540</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496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66040</xdr:rowOff>
    </xdr:from>
    <xdr:to>
      <xdr:col>15</xdr:col>
      <xdr:colOff>133350</xdr:colOff>
      <xdr:row>62</xdr:row>
      <xdr:rowOff>167640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6367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9737</xdr:rowOff>
    </xdr:from>
    <xdr:to>
      <xdr:col>11</xdr:col>
      <xdr:colOff>82550</xdr:colOff>
      <xdr:row>62</xdr:row>
      <xdr:rowOff>111337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121514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66040</xdr:rowOff>
    </xdr:from>
    <xdr:to>
      <xdr:col>7</xdr:col>
      <xdr:colOff>31750</xdr:colOff>
      <xdr:row>62</xdr:row>
      <xdr:rowOff>167640</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6367</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[165,511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人件費は退職手当を除いて横ばいである。一方で物件費は、新型コロナワクチン関連事業費の増額があったものの、除染関連事業の進捗による事業費減少により、前年度比</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％の減少となった。</a:t>
          </a:r>
        </a:p>
        <a:p>
          <a:r>
            <a:rPr kumimoji="1" lang="ja-JP" altLang="en-US" sz="1300">
              <a:latin typeface="ＭＳ Ｐゴシック" panose="020B0600070205080204" pitchFamily="50" charset="-128"/>
              <a:ea typeface="ＭＳ Ｐゴシック" panose="020B0600070205080204" pitchFamily="50" charset="-128"/>
            </a:rPr>
            <a:t>　その結果、人口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人当たりの人件費・物件費等の決算額は、前年度比</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％減の</a:t>
          </a:r>
          <a:r>
            <a:rPr kumimoji="1" lang="en-US" altLang="ja-JP" sz="1300">
              <a:latin typeface="ＭＳ Ｐゴシック" panose="020B0600070205080204" pitchFamily="50" charset="-128"/>
              <a:ea typeface="ＭＳ Ｐゴシック" panose="020B0600070205080204" pitchFamily="50" charset="-128"/>
            </a:rPr>
            <a:t>165,511</a:t>
          </a:r>
          <a:r>
            <a:rPr kumimoji="1" lang="ja-JP" altLang="en-US" sz="1300">
              <a:latin typeface="ＭＳ Ｐゴシック" panose="020B0600070205080204" pitchFamily="50" charset="-128"/>
              <a:ea typeface="ＭＳ Ｐゴシック" panose="020B0600070205080204" pitchFamily="50" charset="-128"/>
            </a:rPr>
            <a:t>円となった。なお、除染関連事業費を除くと、前年度比</a:t>
          </a:r>
          <a:r>
            <a:rPr kumimoji="1" lang="en-US" altLang="ja-JP" sz="1300">
              <a:latin typeface="ＭＳ Ｐゴシック" panose="020B0600070205080204" pitchFamily="50" charset="-128"/>
              <a:ea typeface="ＭＳ Ｐゴシック" panose="020B0600070205080204" pitchFamily="50" charset="-128"/>
            </a:rPr>
            <a:t>13.9</a:t>
          </a:r>
          <a:r>
            <a:rPr kumimoji="1" lang="ja-JP" altLang="en-US" sz="1300">
              <a:latin typeface="ＭＳ Ｐゴシック" panose="020B0600070205080204" pitchFamily="50" charset="-128"/>
              <a:ea typeface="ＭＳ Ｐゴシック" panose="020B0600070205080204" pitchFamily="50" charset="-128"/>
            </a:rPr>
            <a:t>％増の</a:t>
          </a:r>
          <a:r>
            <a:rPr kumimoji="1" lang="en-US" altLang="ja-JP" sz="1300">
              <a:latin typeface="ＭＳ Ｐゴシック" panose="020B0600070205080204" pitchFamily="50" charset="-128"/>
              <a:ea typeface="ＭＳ Ｐゴシック" panose="020B0600070205080204" pitchFamily="50" charset="-128"/>
            </a:rPr>
            <a:t>149,645</a:t>
          </a:r>
          <a:r>
            <a:rPr kumimoji="1" lang="ja-JP" altLang="en-US" sz="1300">
              <a:latin typeface="ＭＳ Ｐゴシック" panose="020B0600070205080204" pitchFamily="50" charset="-128"/>
              <a:ea typeface="ＭＳ Ｐゴシック" panose="020B0600070205080204" pitchFamily="50" charset="-128"/>
            </a:rPr>
            <a:t>円となり、全国平均を下回っている。</a:t>
          </a:r>
        </a:p>
        <a:p>
          <a:r>
            <a:rPr kumimoji="1" lang="ja-JP" altLang="en-US" sz="1300">
              <a:latin typeface="ＭＳ Ｐゴシック" panose="020B0600070205080204" pitchFamily="50" charset="-128"/>
              <a:ea typeface="ＭＳ Ｐゴシック" panose="020B0600070205080204" pitchFamily="50" charset="-128"/>
            </a:rPr>
            <a:t>　引き続き定員管理・給与の適正化に努めるほか、事務事業の見直しにより経費の節減に努める。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10823</xdr:rowOff>
    </xdr:from>
    <xdr:to>
      <xdr:col>23</xdr:col>
      <xdr:colOff>133350</xdr:colOff>
      <xdr:row>86</xdr:row>
      <xdr:rowOff>68233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98273"/>
          <a:ext cx="0" cy="9146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86</xdr:row>
      <xdr:rowOff>40310</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47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86</xdr:row>
      <xdr:rowOff>68233</xdr:rowOff>
    </xdr:from>
    <xdr:to>
      <xdr:col>24</xdr:col>
      <xdr:colOff>12700</xdr:colOff>
      <xdr:row>86</xdr:row>
      <xdr:rowOff>68233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4812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97200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41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10823</xdr:rowOff>
    </xdr:from>
    <xdr:to>
      <xdr:col>24</xdr:col>
      <xdr:colOff>12700</xdr:colOff>
      <xdr:row>81</xdr:row>
      <xdr:rowOff>10823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98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68233</xdr:rowOff>
    </xdr:from>
    <xdr:to>
      <xdr:col>23</xdr:col>
      <xdr:colOff>133350</xdr:colOff>
      <xdr:row>86</xdr:row>
      <xdr:rowOff>109562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4114800" y="14812933"/>
          <a:ext cx="838200" cy="4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37237</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96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20710</xdr:rowOff>
    </xdr:from>
    <xdr:to>
      <xdr:col>23</xdr:col>
      <xdr:colOff>184150</xdr:colOff>
      <xdr:row>83</xdr:row>
      <xdr:rowOff>122310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2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99174</xdr:rowOff>
    </xdr:from>
    <xdr:to>
      <xdr:col>19</xdr:col>
      <xdr:colOff>133350</xdr:colOff>
      <xdr:row>86</xdr:row>
      <xdr:rowOff>109562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843874"/>
          <a:ext cx="889000" cy="1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84902</xdr:rowOff>
    </xdr:from>
    <xdr:to>
      <xdr:col>19</xdr:col>
      <xdr:colOff>184150</xdr:colOff>
      <xdr:row>83</xdr:row>
      <xdr:rowOff>15052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25229</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912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99174</xdr:rowOff>
    </xdr:from>
    <xdr:to>
      <xdr:col>15</xdr:col>
      <xdr:colOff>82550</xdr:colOff>
      <xdr:row>89</xdr:row>
      <xdr:rowOff>121569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4843874"/>
          <a:ext cx="889000" cy="53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147298</xdr:rowOff>
    </xdr:from>
    <xdr:to>
      <xdr:col>15</xdr:col>
      <xdr:colOff>133350</xdr:colOff>
      <xdr:row>82</xdr:row>
      <xdr:rowOff>77448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3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87625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80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89</xdr:row>
      <xdr:rowOff>121569</xdr:rowOff>
    </xdr:from>
    <xdr:to>
      <xdr:col>11</xdr:col>
      <xdr:colOff>31750</xdr:colOff>
      <xdr:row>90</xdr:row>
      <xdr:rowOff>32415</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5380619"/>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112832</xdr:rowOff>
    </xdr:from>
    <xdr:to>
      <xdr:col>11</xdr:col>
      <xdr:colOff>82550</xdr:colOff>
      <xdr:row>82</xdr:row>
      <xdr:rowOff>42982</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0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53159</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769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155825</xdr:rowOff>
    </xdr:from>
    <xdr:to>
      <xdr:col>7</xdr:col>
      <xdr:colOff>31750</xdr:colOff>
      <xdr:row>82</xdr:row>
      <xdr:rowOff>85975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96152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81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17433</xdr:rowOff>
    </xdr:from>
    <xdr:to>
      <xdr:col>23</xdr:col>
      <xdr:colOff>184150</xdr:colOff>
      <xdr:row>86</xdr:row>
      <xdr:rowOff>119033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76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84760</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65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58762</xdr:rowOff>
    </xdr:from>
    <xdr:to>
      <xdr:col>19</xdr:col>
      <xdr:colOff>184150</xdr:colOff>
      <xdr:row>86</xdr:row>
      <xdr:rowOff>160362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80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145139</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889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48374</xdr:rowOff>
    </xdr:from>
    <xdr:to>
      <xdr:col>15</xdr:col>
      <xdr:colOff>133350</xdr:colOff>
      <xdr:row>86</xdr:row>
      <xdr:rowOff>149974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79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134751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879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89</xdr:row>
      <xdr:rowOff>70769</xdr:rowOff>
    </xdr:from>
    <xdr:to>
      <xdr:col>11</xdr:col>
      <xdr:colOff>82550</xdr:colOff>
      <xdr:row>90</xdr:row>
      <xdr:rowOff>919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532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89</xdr:row>
      <xdr:rowOff>157146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5416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89</xdr:row>
      <xdr:rowOff>153065</xdr:rowOff>
    </xdr:from>
    <xdr:to>
      <xdr:col>7</xdr:col>
      <xdr:colOff>31750</xdr:colOff>
      <xdr:row>90</xdr:row>
      <xdr:rowOff>83215</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541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90</xdr:row>
      <xdr:rowOff>67992</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5498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ラスパイレス指数については、職員構成の変動や職員の採用・退職の影響により増減はあったが、前年度と同値であった。</a:t>
          </a:r>
        </a:p>
        <a:p>
          <a:r>
            <a:rPr kumimoji="1" lang="ja-JP" altLang="en-US" sz="1300">
              <a:latin typeface="ＭＳ Ｐゴシック" panose="020B0600070205080204" pitchFamily="50" charset="-128"/>
              <a:ea typeface="ＭＳ Ｐゴシック" panose="020B0600070205080204" pitchFamily="50" charset="-128"/>
            </a:rPr>
            <a:t>　地域における民間企業の給与の実態や経済情勢、国や他の地方公共団体の状況等を総合的に勘案し、適正な給与改定を行う。</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119743</xdr:rowOff>
    </xdr:from>
    <xdr:to>
      <xdr:col>81</xdr:col>
      <xdr:colOff>44450</xdr:colOff>
      <xdr:row>87</xdr:row>
      <xdr:rowOff>119743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50358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119743</xdr:rowOff>
    </xdr:from>
    <xdr:to>
      <xdr:col>77</xdr:col>
      <xdr:colOff>44450</xdr:colOff>
      <xdr:row>87</xdr:row>
      <xdr:rowOff>119743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5035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119743</xdr:rowOff>
    </xdr:from>
    <xdr:to>
      <xdr:col>72</xdr:col>
      <xdr:colOff>203200</xdr:colOff>
      <xdr:row>88</xdr:row>
      <xdr:rowOff>51707</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503589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34471</xdr:rowOff>
    </xdr:from>
    <xdr:to>
      <xdr:col>68</xdr:col>
      <xdr:colOff>152400</xdr:colOff>
      <xdr:row>88</xdr:row>
      <xdr:rowOff>51707</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51220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68036</xdr:rowOff>
    </xdr:from>
    <xdr:to>
      <xdr:col>64</xdr:col>
      <xdr:colOff>152400</xdr:colOff>
      <xdr:row>86</xdr:row>
      <xdr:rowOff>169636</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8363</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68943</xdr:rowOff>
    </xdr:from>
    <xdr:to>
      <xdr:col>81</xdr:col>
      <xdr:colOff>95250</xdr:colOff>
      <xdr:row>87</xdr:row>
      <xdr:rowOff>170543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41020</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957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68943</xdr:rowOff>
    </xdr:from>
    <xdr:to>
      <xdr:col>77</xdr:col>
      <xdr:colOff>95250</xdr:colOff>
      <xdr:row>87</xdr:row>
      <xdr:rowOff>170543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155320</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07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68943</xdr:rowOff>
    </xdr:from>
    <xdr:to>
      <xdr:col>73</xdr:col>
      <xdr:colOff>44450</xdr:colOff>
      <xdr:row>87</xdr:row>
      <xdr:rowOff>170543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155320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907</xdr:rowOff>
    </xdr:from>
    <xdr:to>
      <xdr:col>68</xdr:col>
      <xdr:colOff>203200</xdr:colOff>
      <xdr:row>88</xdr:row>
      <xdr:rowOff>102507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87284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155121</xdr:rowOff>
    </xdr:from>
    <xdr:to>
      <xdr:col>64</xdr:col>
      <xdr:colOff>152400</xdr:colOff>
      <xdr:row>88</xdr:row>
      <xdr:rowOff>85271</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70048</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月の中核市移行時に専門職の採用を行ったことや、待機児童解消を図るために保育士を増員したこと等により、人口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人当たりの職員数は類似団体と比較して高い水準にある。</a:t>
          </a:r>
        </a:p>
        <a:p>
          <a:r>
            <a:rPr kumimoji="1" lang="ja-JP" altLang="en-US" sz="1300">
              <a:latin typeface="ＭＳ Ｐゴシック" panose="020B0600070205080204" pitchFamily="50" charset="-128"/>
              <a:ea typeface="ＭＳ Ｐゴシック" panose="020B0600070205080204" pitchFamily="50" charset="-128"/>
            </a:rPr>
            <a:t>　今後においても、引き続き多様化・複雑化する行政ニーズへの対応に配慮しながらも、事務事業の見直しを進め、民間委託の推進やデジタルの活用等により定員管理の適正化に努める。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142875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9906212"/>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114952</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142875</xdr:rowOff>
    </xdr:from>
    <xdr:to>
      <xdr:col>81</xdr:col>
      <xdr:colOff>133350</xdr:colOff>
      <xdr:row>66</xdr:row>
      <xdr:rowOff>142875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53975</xdr:rowOff>
    </xdr:from>
    <xdr:to>
      <xdr:col>81</xdr:col>
      <xdr:colOff>44450</xdr:colOff>
      <xdr:row>63</xdr:row>
      <xdr:rowOff>78105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855325"/>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64998</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351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53975</xdr:rowOff>
    </xdr:from>
    <xdr:to>
      <xdr:col>77</xdr:col>
      <xdr:colOff>44450</xdr:colOff>
      <xdr:row>63</xdr:row>
      <xdr:rowOff>53975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8553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144162</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25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128905</xdr:rowOff>
    </xdr:from>
    <xdr:to>
      <xdr:col>72</xdr:col>
      <xdr:colOff>203200</xdr:colOff>
      <xdr:row>63</xdr:row>
      <xdr:rowOff>53975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75880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12277</xdr:rowOff>
    </xdr:from>
    <xdr:to>
      <xdr:col>73</xdr:col>
      <xdr:colOff>44450</xdr:colOff>
      <xdr:row>61</xdr:row>
      <xdr:rowOff>113877</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124054</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52494</xdr:rowOff>
    </xdr:from>
    <xdr:to>
      <xdr:col>68</xdr:col>
      <xdr:colOff>152400</xdr:colOff>
      <xdr:row>62</xdr:row>
      <xdr:rowOff>128905</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682394"/>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95902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83185</xdr:rowOff>
    </xdr:from>
    <xdr:to>
      <xdr:col>64</xdr:col>
      <xdr:colOff>152400</xdr:colOff>
      <xdr:row>61</xdr:row>
      <xdr:rowOff>13335</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7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23512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1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27305</xdr:rowOff>
    </xdr:from>
    <xdr:to>
      <xdr:col>81</xdr:col>
      <xdr:colOff>95250</xdr:colOff>
      <xdr:row>63</xdr:row>
      <xdr:rowOff>128905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170832</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800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3175</xdr:rowOff>
    </xdr:from>
    <xdr:to>
      <xdr:col>77</xdr:col>
      <xdr:colOff>95250</xdr:colOff>
      <xdr:row>63</xdr:row>
      <xdr:rowOff>104775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89552</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89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3175</xdr:rowOff>
    </xdr:from>
    <xdr:to>
      <xdr:col>73</xdr:col>
      <xdr:colOff>44450</xdr:colOff>
      <xdr:row>63</xdr:row>
      <xdr:rowOff>104775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89552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78105</xdr:rowOff>
    </xdr:from>
    <xdr:to>
      <xdr:col>68</xdr:col>
      <xdr:colOff>203200</xdr:colOff>
      <xdr:row>63</xdr:row>
      <xdr:rowOff>8255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164482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1694</xdr:rowOff>
    </xdr:from>
    <xdr:to>
      <xdr:col>64</xdr:col>
      <xdr:colOff>152400</xdr:colOff>
      <xdr:row>62</xdr:row>
      <xdr:rowOff>103294</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88071</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地方債残高の増に伴う元利償還金の増加等により前年度比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となったが、世代間負担の公平に意を用いながらも市債の適正な運用を図ってきたことから、類似団体平均を下回っている。今後も財政支援措置のある有利な市債の活用により、健全な財政運営を行っていく。</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a:extLst>
            <a:ext uri="{FF2B5EF4-FFF2-40B4-BE49-F238E27FC236}">
              <a16:creationId xmlns:a16="http://schemas.microsoft.com/office/drawing/2014/main" id="{00000000-0008-0000-0300-00007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165100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7018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5" name="公債費負担の状況最小値テキスト">
          <a:extLst>
            <a:ext uri="{FF2B5EF4-FFF2-40B4-BE49-F238E27FC236}">
              <a16:creationId xmlns:a16="http://schemas.microsoft.com/office/drawing/2014/main" id="{00000000-0008-0000-0300-000081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87" name="公債費負担の状況最大値テキスト">
          <a:extLst>
            <a:ext uri="{FF2B5EF4-FFF2-40B4-BE49-F238E27FC236}">
              <a16:creationId xmlns:a16="http://schemas.microsoft.com/office/drawing/2014/main" id="{00000000-0008-0000-0300-000083010000}"/>
            </a:ext>
          </a:extLst>
        </xdr:cNvPr>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148696</xdr:rowOff>
    </xdr:from>
    <xdr:to>
      <xdr:col>81</xdr:col>
      <xdr:colOff>44450</xdr:colOff>
      <xdr:row>38</xdr:row>
      <xdr:rowOff>7408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179800" y="6492346"/>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139294</xdr:rowOff>
    </xdr:from>
    <xdr:ext cx="762000" cy="259045"/>
    <xdr:sp macro="" textlink="">
      <xdr:nvSpPr>
        <xdr:cNvPr id="390" name="公債費負担の状況平均値テキスト">
          <a:extLst>
            <a:ext uri="{FF2B5EF4-FFF2-40B4-BE49-F238E27FC236}">
              <a16:creationId xmlns:a16="http://schemas.microsoft.com/office/drawing/2014/main" id="{00000000-0008-0000-0300-000086010000}"/>
            </a:ext>
          </a:extLst>
        </xdr:cNvPr>
        <xdr:cNvSpPr txBox="1"/>
      </xdr:nvSpPr>
      <xdr:spPr>
        <a:xfrm>
          <a:off x="17106900" y="6825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148696</xdr:rowOff>
    </xdr:from>
    <xdr:to>
      <xdr:col>77</xdr:col>
      <xdr:colOff>44450</xdr:colOff>
      <xdr:row>37</xdr:row>
      <xdr:rowOff>158750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5290800" y="6492346"/>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15875</xdr:rowOff>
    </xdr:from>
    <xdr:to>
      <xdr:col>77</xdr:col>
      <xdr:colOff>95250</xdr:colOff>
      <xdr:row>40</xdr:row>
      <xdr:rowOff>117475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102252</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148696</xdr:rowOff>
    </xdr:from>
    <xdr:to>
      <xdr:col>72</xdr:col>
      <xdr:colOff>203200</xdr:colOff>
      <xdr:row>37</xdr:row>
      <xdr:rowOff>158750</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a:off x="14401800" y="6492346"/>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46038</xdr:rowOff>
    </xdr:from>
    <xdr:to>
      <xdr:col>73</xdr:col>
      <xdr:colOff>44450</xdr:colOff>
      <xdr:row>40</xdr:row>
      <xdr:rowOff>147638</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5240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132415</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99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148696</xdr:rowOff>
    </xdr:from>
    <xdr:to>
      <xdr:col>68</xdr:col>
      <xdr:colOff>152400</xdr:colOff>
      <xdr:row>38</xdr:row>
      <xdr:rowOff>27517</xdr:rowOff>
    </xdr:to>
    <xdr:cxnSp macro="">
      <xdr:nvCxnSpPr>
        <xdr:cNvPr id="398" name="直線コネクタ 397">
          <a:extLst>
            <a:ext uri="{FF2B5EF4-FFF2-40B4-BE49-F238E27FC236}">
              <a16:creationId xmlns:a16="http://schemas.microsoft.com/office/drawing/2014/main" id="{00000000-0008-0000-0300-00008E010000}"/>
            </a:ext>
          </a:extLst>
        </xdr:cNvPr>
        <xdr:cNvCxnSpPr/>
      </xdr:nvCxnSpPr>
      <xdr:spPr>
        <a:xfrm flipV="1">
          <a:off x="13512800" y="6492346"/>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66146</xdr:rowOff>
    </xdr:from>
    <xdr:to>
      <xdr:col>68</xdr:col>
      <xdr:colOff>203200</xdr:colOff>
      <xdr:row>40</xdr:row>
      <xdr:rowOff>167746</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4351000" y="69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152523</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701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6350</xdr:rowOff>
    </xdr:from>
    <xdr:to>
      <xdr:col>64</xdr:col>
      <xdr:colOff>152400</xdr:colOff>
      <xdr:row>39</xdr:row>
      <xdr:rowOff>107950</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3462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92727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128058</xdr:rowOff>
    </xdr:from>
    <xdr:to>
      <xdr:col>81</xdr:col>
      <xdr:colOff>95250</xdr:colOff>
      <xdr:row>38</xdr:row>
      <xdr:rowOff>58209</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9672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144585</xdr:rowOff>
    </xdr:from>
    <xdr:ext cx="762000" cy="259045"/>
    <xdr:sp macro="" textlink="">
      <xdr:nvSpPr>
        <xdr:cNvPr id="409" name="公債費負担の状況該当値テキスト">
          <a:extLst>
            <a:ext uri="{FF2B5EF4-FFF2-40B4-BE49-F238E27FC236}">
              <a16:creationId xmlns:a16="http://schemas.microsoft.com/office/drawing/2014/main" id="{00000000-0008-0000-0300-000099010000}"/>
            </a:ext>
          </a:extLst>
        </xdr:cNvPr>
        <xdr:cNvSpPr txBox="1"/>
      </xdr:nvSpPr>
      <xdr:spPr>
        <a:xfrm>
          <a:off x="17106900" y="631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97896</xdr:rowOff>
    </xdr:from>
    <xdr:to>
      <xdr:col>77</xdr:col>
      <xdr:colOff>95250</xdr:colOff>
      <xdr:row>38</xdr:row>
      <xdr:rowOff>28046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129000" y="644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38223</xdr:rowOff>
    </xdr:from>
    <xdr:ext cx="7366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798800" y="6210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107950</xdr:rowOff>
    </xdr:from>
    <xdr:to>
      <xdr:col>73</xdr:col>
      <xdr:colOff>44450</xdr:colOff>
      <xdr:row>38</xdr:row>
      <xdr:rowOff>38100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5240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48277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90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97896</xdr:rowOff>
    </xdr:from>
    <xdr:to>
      <xdr:col>68</xdr:col>
      <xdr:colOff>203200</xdr:colOff>
      <xdr:row>38</xdr:row>
      <xdr:rowOff>28046</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4351000" y="644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38223</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020800" y="6210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148167</xdr:rowOff>
    </xdr:from>
    <xdr:to>
      <xdr:col>64</xdr:col>
      <xdr:colOff>152400</xdr:colOff>
      <xdr:row>38</xdr:row>
      <xdr:rowOff>78316</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3462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88494</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131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臨時財政対策債や起債対象事業の増加に伴い地方債残高が</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％増加した一方、基金残高の増加や下水道資本費平準化債の活用等により充当可能財源が増加したことから、将来負担比率は前年度と比較して</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引き続き市債の適正な運用を図り、健全な財政運営を行っていく。</a:t>
          </a:r>
        </a:p>
      </xdr:txBody>
    </xdr:sp>
    <xdr:clientData/>
  </xdr:twoCellAnchor>
  <xdr:oneCellAnchor>
    <xdr:from>
      <xdr:col>61</xdr:col>
      <xdr:colOff>6350</xdr:colOff>
      <xdr:row>10</xdr:row>
      <xdr:rowOff>63500</xdr:rowOff>
    </xdr:from>
    <xdr:ext cx="298543" cy="225703"/>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161713</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7066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133790</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73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161713</xdr:rowOff>
    </xdr:from>
    <xdr:to>
      <xdr:col>81</xdr:col>
      <xdr:colOff>133350</xdr:colOff>
      <xdr:row>21</xdr:row>
      <xdr:rowOff>161713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76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46778</xdr:rowOff>
    </xdr:from>
    <xdr:to>
      <xdr:col>81</xdr:col>
      <xdr:colOff>44450</xdr:colOff>
      <xdr:row>14</xdr:row>
      <xdr:rowOff>88604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6179800" y="2447078"/>
          <a:ext cx="838200" cy="4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79858</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4801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107781</xdr:rowOff>
    </xdr:from>
    <xdr:to>
      <xdr:col>81</xdr:col>
      <xdr:colOff>95250</xdr:colOff>
      <xdr:row>15</xdr:row>
      <xdr:rowOff>37931</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5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85386</xdr:rowOff>
    </xdr:from>
    <xdr:to>
      <xdr:col>77</xdr:col>
      <xdr:colOff>44450</xdr:colOff>
      <xdr:row>14</xdr:row>
      <xdr:rowOff>88604</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5290800" y="2485686"/>
          <a:ext cx="8890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1482</xdr:rowOff>
    </xdr:from>
    <xdr:to>
      <xdr:col>77</xdr:col>
      <xdr:colOff>95250</xdr:colOff>
      <xdr:row>15</xdr:row>
      <xdr:rowOff>103082</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87859</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659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85386</xdr:rowOff>
    </xdr:from>
    <xdr:to>
      <xdr:col>72</xdr:col>
      <xdr:colOff>203200</xdr:colOff>
      <xdr:row>14</xdr:row>
      <xdr:rowOff>116755</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4401800" y="2485686"/>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20786</xdr:rowOff>
    </xdr:from>
    <xdr:to>
      <xdr:col>73</xdr:col>
      <xdr:colOff>44450</xdr:colOff>
      <xdr:row>15</xdr:row>
      <xdr:rowOff>122386</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107163</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67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116755</xdr:rowOff>
    </xdr:from>
    <xdr:to>
      <xdr:col>68</xdr:col>
      <xdr:colOff>152400</xdr:colOff>
      <xdr:row>14</xdr:row>
      <xdr:rowOff>125603</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flipV="1">
          <a:off x="13512800" y="2517055"/>
          <a:ext cx="8890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21590</xdr:rowOff>
    </xdr:from>
    <xdr:to>
      <xdr:col>68</xdr:col>
      <xdr:colOff>203200</xdr:colOff>
      <xdr:row>15</xdr:row>
      <xdr:rowOff>123190</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107967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59521</xdr:rowOff>
    </xdr:from>
    <xdr:to>
      <xdr:col>64</xdr:col>
      <xdr:colOff>152400</xdr:colOff>
      <xdr:row>14</xdr:row>
      <xdr:rowOff>161121</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245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171298</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228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167428</xdr:rowOff>
    </xdr:from>
    <xdr:to>
      <xdr:col>81</xdr:col>
      <xdr:colOff>95250</xdr:colOff>
      <xdr:row>14</xdr:row>
      <xdr:rowOff>97578</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967200" y="239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88705</xdr:rowOff>
    </xdr:from>
    <xdr:ext cx="762000" cy="259045"/>
    <xdr:sp macro="" textlink="">
      <xdr:nvSpPr>
        <xdr:cNvPr id="471" name="将来負担の状況該当値テキスト">
          <a:extLst>
            <a:ext uri="{FF2B5EF4-FFF2-40B4-BE49-F238E27FC236}">
              <a16:creationId xmlns:a16="http://schemas.microsoft.com/office/drawing/2014/main" id="{00000000-0008-0000-0300-0000D7010000}"/>
            </a:ext>
          </a:extLst>
        </xdr:cNvPr>
        <xdr:cNvSpPr txBox="1"/>
      </xdr:nvSpPr>
      <xdr:spPr>
        <a:xfrm>
          <a:off x="17106900" y="231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37804</xdr:rowOff>
    </xdr:from>
    <xdr:to>
      <xdr:col>77</xdr:col>
      <xdr:colOff>95250</xdr:colOff>
      <xdr:row>14</xdr:row>
      <xdr:rowOff>139404</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6129000" y="243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149581</xdr:rowOff>
    </xdr:from>
    <xdr:ext cx="7366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5798800" y="2206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34586</xdr:rowOff>
    </xdr:from>
    <xdr:to>
      <xdr:col>73</xdr:col>
      <xdr:colOff>44450</xdr:colOff>
      <xdr:row>14</xdr:row>
      <xdr:rowOff>136186</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5240000" y="243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146363</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909800" y="220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65955</xdr:rowOff>
    </xdr:from>
    <xdr:to>
      <xdr:col>68</xdr:col>
      <xdr:colOff>203200</xdr:colOff>
      <xdr:row>14</xdr:row>
      <xdr:rowOff>167555</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4351000" y="24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6282</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4020800" y="2235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74803</xdr:rowOff>
    </xdr:from>
    <xdr:to>
      <xdr:col>64</xdr:col>
      <xdr:colOff>152400</xdr:colOff>
      <xdr:row>15</xdr:row>
      <xdr:rowOff>4953</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3462000" y="247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161180</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3131800" y="2561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57150</xdr:rowOff>
    </xdr:from>
    <xdr:ext cx="9099176" cy="425758"/>
    <xdr:sp macro="" textlink="">
      <xdr:nvSpPr>
        <xdr:cNvPr id="481" name="テキスト ボックス 480">
          <a:extLst>
            <a:ext uri="{FF2B5EF4-FFF2-40B4-BE49-F238E27FC236}">
              <a16:creationId xmlns:a16="http://schemas.microsoft.com/office/drawing/2014/main" id="{02EAD8D3-652F-48C2-BA56-50911DEB688E}"/>
            </a:ext>
          </a:extLst>
        </xdr:cNvPr>
        <xdr:cNvSpPr txBox="1"/>
      </xdr:nvSpPr>
      <xdr:spPr>
        <a:xfrm>
          <a:off x="762000" y="4514850"/>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福島県福島市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273,348
271,541
767.72
143,827,662
133,255,557
8,544,541
62,017,428
100,096,813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退職手当の増等により歳出は増加したが、全体の経常一般財源の増加により、類似団体平均と同様に前年度比</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ポイントの減少となった。</a:t>
          </a:r>
        </a:p>
        <a:p>
          <a:r>
            <a:rPr kumimoji="1" lang="ja-JP" altLang="en-US" sz="1300">
              <a:latin typeface="ＭＳ Ｐゴシック" panose="020B0600070205080204" pitchFamily="50" charset="-128"/>
              <a:ea typeface="ＭＳ Ｐゴシック" panose="020B0600070205080204" pitchFamily="50" charset="-128"/>
            </a:rPr>
            <a:t>　今後も、多様化・複雑化する行政ニーズへの対応を考慮しながら、定員管理・給与の適正化を図る。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58420</xdr:rowOff>
    </xdr:from>
    <xdr:to>
      <xdr:col>24</xdr:col>
      <xdr:colOff>25400</xdr:colOff>
      <xdr:row>38</xdr:row>
      <xdr:rowOff>157480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5735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161290</xdr:rowOff>
    </xdr:from>
    <xdr:to>
      <xdr:col>19</xdr:col>
      <xdr:colOff>187325</xdr:colOff>
      <xdr:row>38</xdr:row>
      <xdr:rowOff>157480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50494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115587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1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146050</xdr:rowOff>
    </xdr:from>
    <xdr:to>
      <xdr:col>15</xdr:col>
      <xdr:colOff>98425</xdr:colOff>
      <xdr:row>37</xdr:row>
      <xdr:rowOff>161290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89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146050</xdr:rowOff>
    </xdr:from>
    <xdr:to>
      <xdr:col>11</xdr:col>
      <xdr:colOff>9525</xdr:colOff>
      <xdr:row>37</xdr:row>
      <xdr:rowOff>161290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89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24147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57150</xdr:rowOff>
    </xdr:from>
    <xdr:to>
      <xdr:col>6</xdr:col>
      <xdr:colOff>171450</xdr:colOff>
      <xdr:row>37</xdr:row>
      <xdr:rowOff>158750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168927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xdr:rowOff>
    </xdr:from>
    <xdr:to>
      <xdr:col>24</xdr:col>
      <xdr:colOff>76200</xdr:colOff>
      <xdr:row>38</xdr:row>
      <xdr:rowOff>109220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151147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106680</xdr:rowOff>
    </xdr:from>
    <xdr:to>
      <xdr:col>20</xdr:col>
      <xdr:colOff>38100</xdr:colOff>
      <xdr:row>39</xdr:row>
      <xdr:rowOff>36830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21607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0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110490</xdr:rowOff>
    </xdr:from>
    <xdr:to>
      <xdr:col>15</xdr:col>
      <xdr:colOff>149225</xdr:colOff>
      <xdr:row>38</xdr:row>
      <xdr:rowOff>40640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25417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95250</xdr:rowOff>
    </xdr:from>
    <xdr:to>
      <xdr:col>11</xdr:col>
      <xdr:colOff>60325</xdr:colOff>
      <xdr:row>38</xdr:row>
      <xdr:rowOff>25400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10177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110490</xdr:rowOff>
    </xdr:from>
    <xdr:to>
      <xdr:col>6</xdr:col>
      <xdr:colOff>171450</xdr:colOff>
      <xdr:row>38</xdr:row>
      <xdr:rowOff>40640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25417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業務システムに係る経費や外部委託経費が増加したものの、全体の経常一般財源の増加により前年度比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今後も、事務事業の効率的執行に努め、経費の節減を図る。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463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121557</xdr:rowOff>
    </xdr:from>
    <xdr:to>
      <xdr:col>82</xdr:col>
      <xdr:colOff>107950</xdr:colOff>
      <xdr:row>16</xdr:row>
      <xdr:rowOff>143329</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864757"/>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160763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561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144236</xdr:rowOff>
    </xdr:from>
    <xdr:to>
      <xdr:col>82</xdr:col>
      <xdr:colOff>158750</xdr:colOff>
      <xdr:row>16</xdr:row>
      <xdr:rowOff>74386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143329</xdr:rowOff>
    </xdr:from>
    <xdr:to>
      <xdr:col>78</xdr:col>
      <xdr:colOff>69850</xdr:colOff>
      <xdr:row>17</xdr:row>
      <xdr:rowOff>80736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886529"/>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80736</xdr:rowOff>
    </xdr:from>
    <xdr:to>
      <xdr:col>73</xdr:col>
      <xdr:colOff>180975</xdr:colOff>
      <xdr:row>17</xdr:row>
      <xdr:rowOff>80736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9953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11084</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17</xdr:row>
      <xdr:rowOff>80736</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9845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86377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70757</xdr:rowOff>
    </xdr:from>
    <xdr:to>
      <xdr:col>82</xdr:col>
      <xdr:colOff>158750</xdr:colOff>
      <xdr:row>17</xdr:row>
      <xdr:rowOff>907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42834</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7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92529</xdr:rowOff>
    </xdr:from>
    <xdr:to>
      <xdr:col>78</xdr:col>
      <xdr:colOff>120650</xdr:colOff>
      <xdr:row>17</xdr:row>
      <xdr:rowOff>22679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7456</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922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29936</xdr:rowOff>
    </xdr:from>
    <xdr:to>
      <xdr:col>74</xdr:col>
      <xdr:colOff>31750</xdr:colOff>
      <xdr:row>17</xdr:row>
      <xdr:rowOff>131536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116313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29936</xdr:rowOff>
    </xdr:from>
    <xdr:to>
      <xdr:col>69</xdr:col>
      <xdr:colOff>142875</xdr:colOff>
      <xdr:row>17</xdr:row>
      <xdr:rowOff>131536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116313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障害福祉関連の給付費や生活保護扶助費等が増加したものの、それに伴う特定財源も増加したほか、全体の経常一般財源の増加により前年度比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ポイント減少した。</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186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158750</xdr:rowOff>
    </xdr:from>
    <xdr:to>
      <xdr:col>24</xdr:col>
      <xdr:colOff>25400</xdr:colOff>
      <xdr:row>54</xdr:row>
      <xdr:rowOff>76200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2456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76200</xdr:rowOff>
    </xdr:from>
    <xdr:to>
      <xdr:col>19</xdr:col>
      <xdr:colOff>187325</xdr:colOff>
      <xdr:row>54</xdr:row>
      <xdr:rowOff>101600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334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0</xdr:rowOff>
    </xdr:from>
    <xdr:to>
      <xdr:col>15</xdr:col>
      <xdr:colOff>98425</xdr:colOff>
      <xdr:row>54</xdr:row>
      <xdr:rowOff>101600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258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158750</xdr:rowOff>
    </xdr:from>
    <xdr:to>
      <xdr:col>11</xdr:col>
      <xdr:colOff>9525</xdr:colOff>
      <xdr:row>54</xdr:row>
      <xdr:rowOff>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245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107950</xdr:rowOff>
    </xdr:from>
    <xdr:to>
      <xdr:col>24</xdr:col>
      <xdr:colOff>76200</xdr:colOff>
      <xdr:row>54</xdr:row>
      <xdr:rowOff>38100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124477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25400</xdr:rowOff>
    </xdr:from>
    <xdr:to>
      <xdr:col>20</xdr:col>
      <xdr:colOff>38100</xdr:colOff>
      <xdr:row>54</xdr:row>
      <xdr:rowOff>127000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137177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05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50800</xdr:rowOff>
    </xdr:from>
    <xdr:to>
      <xdr:col>15</xdr:col>
      <xdr:colOff>149225</xdr:colOff>
      <xdr:row>54</xdr:row>
      <xdr:rowOff>152400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162577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120650</xdr:rowOff>
    </xdr:from>
    <xdr:to>
      <xdr:col>11</xdr:col>
      <xdr:colOff>60325</xdr:colOff>
      <xdr:row>54</xdr:row>
      <xdr:rowOff>50800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60977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107950</xdr:rowOff>
    </xdr:from>
    <xdr:to>
      <xdr:col>6</xdr:col>
      <xdr:colOff>171450</xdr:colOff>
      <xdr:row>54</xdr:row>
      <xdr:rowOff>38100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48277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896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除雪費を含む維持補修費が増加したほか、介護保険事業費特別会計繰出金等が増となったが、全体の経常一般財源の増加の影響で前年度比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ポイント減少となった。</a:t>
          </a:r>
        </a:p>
        <a:p>
          <a:r>
            <a:rPr kumimoji="1" lang="ja-JP" altLang="en-US" sz="1300">
              <a:latin typeface="ＭＳ Ｐゴシック" panose="020B0600070205080204" pitchFamily="50" charset="-128"/>
              <a:ea typeface="ＭＳ Ｐゴシック" panose="020B0600070205080204" pitchFamily="50" charset="-128"/>
            </a:rPr>
            <a:t>　特別会計繰出金については、各特別会計において経費節減や料金適正化等により繰出金の縮減を図るなど、普通会計の負担額を減らしていくよう努める。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44450</xdr:rowOff>
    </xdr:from>
    <xdr:to>
      <xdr:col>82</xdr:col>
      <xdr:colOff>107950</xdr:colOff>
      <xdr:row>61</xdr:row>
      <xdr:rowOff>19050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313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162577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19050</xdr:rowOff>
    </xdr:from>
    <xdr:to>
      <xdr:col>82</xdr:col>
      <xdr:colOff>196850</xdr:colOff>
      <xdr:row>61</xdr:row>
      <xdr:rowOff>19050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130827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44450</xdr:rowOff>
    </xdr:from>
    <xdr:to>
      <xdr:col>82</xdr:col>
      <xdr:colOff>196850</xdr:colOff>
      <xdr:row>53</xdr:row>
      <xdr:rowOff>44450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19050</xdr:rowOff>
    </xdr:from>
    <xdr:to>
      <xdr:col>82</xdr:col>
      <xdr:colOff>107950</xdr:colOff>
      <xdr:row>59</xdr:row>
      <xdr:rowOff>31750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10134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149877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31750</xdr:rowOff>
    </xdr:from>
    <xdr:to>
      <xdr:col>78</xdr:col>
      <xdr:colOff>69850</xdr:colOff>
      <xdr:row>59</xdr:row>
      <xdr:rowOff>57150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10147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31750</xdr:rowOff>
    </xdr:from>
    <xdr:to>
      <xdr:col>73</xdr:col>
      <xdr:colOff>180975</xdr:colOff>
      <xdr:row>59</xdr:row>
      <xdr:rowOff>57150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147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31750</xdr:rowOff>
    </xdr:from>
    <xdr:to>
      <xdr:col>69</xdr:col>
      <xdr:colOff>92075</xdr:colOff>
      <xdr:row>59</xdr:row>
      <xdr:rowOff>69850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10147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137177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139700</xdr:rowOff>
    </xdr:from>
    <xdr:to>
      <xdr:col>82</xdr:col>
      <xdr:colOff>158750</xdr:colOff>
      <xdr:row>59</xdr:row>
      <xdr:rowOff>69850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111777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152400</xdr:rowOff>
    </xdr:from>
    <xdr:to>
      <xdr:col>78</xdr:col>
      <xdr:colOff>120650</xdr:colOff>
      <xdr:row>59</xdr:row>
      <xdr:rowOff>82550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67327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6350</xdr:rowOff>
    </xdr:from>
    <xdr:to>
      <xdr:col>74</xdr:col>
      <xdr:colOff>31750</xdr:colOff>
      <xdr:row>59</xdr:row>
      <xdr:rowOff>107950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92727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20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152400</xdr:rowOff>
    </xdr:from>
    <xdr:to>
      <xdr:col>69</xdr:col>
      <xdr:colOff>142875</xdr:colOff>
      <xdr:row>59</xdr:row>
      <xdr:rowOff>82550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67327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19050</xdr:rowOff>
    </xdr:from>
    <xdr:to>
      <xdr:col>65</xdr:col>
      <xdr:colOff>53975</xdr:colOff>
      <xdr:row>59</xdr:row>
      <xdr:rowOff>120650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105427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事業会計への補助金が減少したほか、経常的な補助費等が減少したため、前年度比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今後も、行政の責任と役割、経費負担のあり方、事業効果等を十分検証し、廃止や統合・再編、減額、終期設定等の見直しを行う。</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97282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99684"/>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17272</xdr:rowOff>
    </xdr:from>
    <xdr:to>
      <xdr:col>82</xdr:col>
      <xdr:colOff>107950</xdr:colOff>
      <xdr:row>34</xdr:row>
      <xdr:rowOff>90424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584657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121429</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5950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149352</xdr:rowOff>
    </xdr:from>
    <xdr:to>
      <xdr:col>82</xdr:col>
      <xdr:colOff>158750</xdr:colOff>
      <xdr:row>35</xdr:row>
      <xdr:rowOff>79502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90424</xdr:rowOff>
    </xdr:from>
    <xdr:to>
      <xdr:col>78</xdr:col>
      <xdr:colOff>69850</xdr:colOff>
      <xdr:row>34</xdr:row>
      <xdr:rowOff>127000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59197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14478</xdr:rowOff>
    </xdr:from>
    <xdr:to>
      <xdr:col>78</xdr:col>
      <xdr:colOff>120650</xdr:colOff>
      <xdr:row>35</xdr:row>
      <xdr:rowOff>116078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100855</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10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127000</xdr:rowOff>
    </xdr:from>
    <xdr:to>
      <xdr:col>73</xdr:col>
      <xdr:colOff>180975</xdr:colOff>
      <xdr:row>34</xdr:row>
      <xdr:rowOff>145288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59563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14478</xdr:rowOff>
    </xdr:from>
    <xdr:to>
      <xdr:col>74</xdr:col>
      <xdr:colOff>31750</xdr:colOff>
      <xdr:row>35</xdr:row>
      <xdr:rowOff>116078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100855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10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145288</xdr:rowOff>
    </xdr:from>
    <xdr:to>
      <xdr:col>69</xdr:col>
      <xdr:colOff>92075</xdr:colOff>
      <xdr:row>34</xdr:row>
      <xdr:rowOff>145288</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59745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5334</xdr:rowOff>
    </xdr:from>
    <xdr:to>
      <xdr:col>69</xdr:col>
      <xdr:colOff>142875</xdr:colOff>
      <xdr:row>35</xdr:row>
      <xdr:rowOff>106934</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00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91711</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09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5334</xdr:rowOff>
    </xdr:from>
    <xdr:to>
      <xdr:col>65</xdr:col>
      <xdr:colOff>53975</xdr:colOff>
      <xdr:row>35</xdr:row>
      <xdr:rowOff>106934</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00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91711</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09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137922</xdr:rowOff>
    </xdr:from>
    <xdr:to>
      <xdr:col>82</xdr:col>
      <xdr:colOff>158750</xdr:colOff>
      <xdr:row>34</xdr:row>
      <xdr:rowOff>68072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5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154449</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64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39624</xdr:rowOff>
    </xdr:from>
    <xdr:to>
      <xdr:col>78</xdr:col>
      <xdr:colOff>120650</xdr:colOff>
      <xdr:row>34</xdr:row>
      <xdr:rowOff>141224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151401</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637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76200</xdr:rowOff>
    </xdr:from>
    <xdr:to>
      <xdr:col>74</xdr:col>
      <xdr:colOff>31750</xdr:colOff>
      <xdr:row>35</xdr:row>
      <xdr:rowOff>6350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16527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94488</xdr:rowOff>
    </xdr:from>
    <xdr:to>
      <xdr:col>69</xdr:col>
      <xdr:colOff>142875</xdr:colOff>
      <xdr:row>35</xdr:row>
      <xdr:rowOff>24638</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34815</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94488</xdr:rowOff>
    </xdr:from>
    <xdr:to>
      <xdr:col>65</xdr:col>
      <xdr:colOff>53975</xdr:colOff>
      <xdr:row>35</xdr:row>
      <xdr:rowOff>24638</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34815</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元利償還金は前年度比</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億円増加したが、全体の経常一般財源の増加により前年度比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今後も、公債費負担や地方債残高の状況等を十分勘案し、後世代に過大な負担を残すことのないよう、市債の適正な運用を図る。</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80</xdr:row>
      <xdr:rowOff>66039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08560"/>
          <a:ext cx="0" cy="117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88900</xdr:rowOff>
    </xdr:from>
    <xdr:to>
      <xdr:col>24</xdr:col>
      <xdr:colOff>25400</xdr:colOff>
      <xdr:row>76</xdr:row>
      <xdr:rowOff>111761</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1191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154957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185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111761</xdr:rowOff>
    </xdr:from>
    <xdr:to>
      <xdr:col>19</xdr:col>
      <xdr:colOff>187325</xdr:colOff>
      <xdr:row>76</xdr:row>
      <xdr:rowOff>111761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31419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72389</xdr:rowOff>
    </xdr:from>
    <xdr:to>
      <xdr:col>20</xdr:col>
      <xdr:colOff>38100</xdr:colOff>
      <xdr:row>78</xdr:row>
      <xdr:rowOff>2539</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158766</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36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111761</xdr:rowOff>
    </xdr:from>
    <xdr:to>
      <xdr:col>15</xdr:col>
      <xdr:colOff>98425</xdr:colOff>
      <xdr:row>76</xdr:row>
      <xdr:rowOff>134620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1419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95250</xdr:rowOff>
    </xdr:from>
    <xdr:to>
      <xdr:col>15</xdr:col>
      <xdr:colOff>149225</xdr:colOff>
      <xdr:row>78</xdr:row>
      <xdr:rowOff>25400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134620</xdr:rowOff>
    </xdr:from>
    <xdr:to>
      <xdr:col>11</xdr:col>
      <xdr:colOff>9525</xdr:colOff>
      <xdr:row>76</xdr:row>
      <xdr:rowOff>165100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164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25416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45720</xdr:rowOff>
    </xdr:from>
    <xdr:to>
      <xdr:col>6</xdr:col>
      <xdr:colOff>171450</xdr:colOff>
      <xdr:row>76</xdr:row>
      <xdr:rowOff>147320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157497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38100</xdr:rowOff>
    </xdr:from>
    <xdr:to>
      <xdr:col>24</xdr:col>
      <xdr:colOff>76200</xdr:colOff>
      <xdr:row>76</xdr:row>
      <xdr:rowOff>139700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54627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60961</xdr:rowOff>
    </xdr:from>
    <xdr:to>
      <xdr:col>20</xdr:col>
      <xdr:colOff>38100</xdr:colOff>
      <xdr:row>76</xdr:row>
      <xdr:rowOff>162561</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1287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60961</xdr:rowOff>
    </xdr:from>
    <xdr:to>
      <xdr:col>15</xdr:col>
      <xdr:colOff>149225</xdr:colOff>
      <xdr:row>76</xdr:row>
      <xdr:rowOff>162561</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1287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83820</xdr:rowOff>
    </xdr:from>
    <xdr:to>
      <xdr:col>11</xdr:col>
      <xdr:colOff>60325</xdr:colOff>
      <xdr:row>77</xdr:row>
      <xdr:rowOff>13970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24147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全体の経常一般財源の増加の影響を受けて、類似団体平均と同程度の減少となっている。</a:t>
          </a:r>
        </a:p>
        <a:p>
          <a:r>
            <a:rPr kumimoji="1" lang="ja-JP" altLang="en-US" sz="1300">
              <a:latin typeface="ＭＳ Ｐゴシック" panose="020B0600070205080204" pitchFamily="50" charset="-128"/>
              <a:ea typeface="ＭＳ Ｐゴシック" panose="020B0600070205080204" pitchFamily="50" charset="-128"/>
            </a:rPr>
            <a:t>　今後も、財政の硬直化を防止するため自主財源の確保と経常的経費の縮減を図り、健全な財政運営の維持に努める。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19558</xdr:rowOff>
    </xdr:from>
    <xdr:to>
      <xdr:col>82</xdr:col>
      <xdr:colOff>107950</xdr:colOff>
      <xdr:row>80</xdr:row>
      <xdr:rowOff>76708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78308"/>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105935</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19558</xdr:rowOff>
    </xdr:from>
    <xdr:to>
      <xdr:col>82</xdr:col>
      <xdr:colOff>196850</xdr:colOff>
      <xdr:row>75</xdr:row>
      <xdr:rowOff>19558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168148</xdr:rowOff>
    </xdr:from>
    <xdr:to>
      <xdr:col>82</xdr:col>
      <xdr:colOff>107950</xdr:colOff>
      <xdr:row>77</xdr:row>
      <xdr:rowOff>138430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198348"/>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107714</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137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120142</xdr:rowOff>
    </xdr:from>
    <xdr:to>
      <xdr:col>78</xdr:col>
      <xdr:colOff>69850</xdr:colOff>
      <xdr:row>77</xdr:row>
      <xdr:rowOff>138430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3217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74422</xdr:rowOff>
    </xdr:from>
    <xdr:to>
      <xdr:col>73</xdr:col>
      <xdr:colOff>180975</xdr:colOff>
      <xdr:row>77</xdr:row>
      <xdr:rowOff>120142</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2760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16273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74422</xdr:rowOff>
    </xdr:from>
    <xdr:to>
      <xdr:col>69</xdr:col>
      <xdr:colOff>92075</xdr:colOff>
      <xdr:row>77</xdr:row>
      <xdr:rowOff>88137</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004800" y="132760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64770</xdr:rowOff>
    </xdr:from>
    <xdr:to>
      <xdr:col>69</xdr:col>
      <xdr:colOff>142875</xdr:colOff>
      <xdr:row>77</xdr:row>
      <xdr:rowOff>166370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151147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53339</xdr:rowOff>
    </xdr:from>
    <xdr:to>
      <xdr:col>65</xdr:col>
      <xdr:colOff>53975</xdr:colOff>
      <xdr:row>78</xdr:row>
      <xdr:rowOff>154939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139716</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133875</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299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87630</xdr:rowOff>
    </xdr:from>
    <xdr:to>
      <xdr:col>78</xdr:col>
      <xdr:colOff>120650</xdr:colOff>
      <xdr:row>78</xdr:row>
      <xdr:rowOff>17780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27957</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69342</xdr:rowOff>
    </xdr:from>
    <xdr:to>
      <xdr:col>74</xdr:col>
      <xdr:colOff>31750</xdr:colOff>
      <xdr:row>77</xdr:row>
      <xdr:rowOff>170942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9669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23622</xdr:rowOff>
    </xdr:from>
    <xdr:to>
      <xdr:col>69</xdr:col>
      <xdr:colOff>142875</xdr:colOff>
      <xdr:row>77</xdr:row>
      <xdr:rowOff>125222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135399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37337</xdr:rowOff>
    </xdr:from>
    <xdr:to>
      <xdr:col>65</xdr:col>
      <xdr:colOff>53975</xdr:colOff>
      <xdr:row>77</xdr:row>
      <xdr:rowOff>138937</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149114</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福島県福島市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83368</xdr:rowOff>
    </xdr:from>
    <xdr:to>
      <xdr:col>29</xdr:col>
      <xdr:colOff>127000</xdr:colOff>
      <xdr:row>19</xdr:row>
      <xdr:rowOff>150256</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6943"/>
          <a:ext cx="0" cy="14384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122333</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2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150256</xdr:rowOff>
    </xdr:from>
    <xdr:to>
      <xdr:col>30</xdr:col>
      <xdr:colOff>25400</xdr:colOff>
      <xdr:row>19</xdr:row>
      <xdr:rowOff>150256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554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169745</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83368</xdr:rowOff>
    </xdr:from>
    <xdr:to>
      <xdr:col>30</xdr:col>
      <xdr:colOff>25400</xdr:colOff>
      <xdr:row>11</xdr:row>
      <xdr:rowOff>83368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6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58770</xdr:rowOff>
    </xdr:from>
    <xdr:to>
      <xdr:col>29</xdr:col>
      <xdr:colOff>127000</xdr:colOff>
      <xdr:row>15</xdr:row>
      <xdr:rowOff>84968</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678145"/>
          <a:ext cx="647700" cy="261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106509</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25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134432</xdr:rowOff>
    </xdr:from>
    <xdr:to>
      <xdr:col>29</xdr:col>
      <xdr:colOff>177800</xdr:colOff>
      <xdr:row>16</xdr:row>
      <xdr:rowOff>64582</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753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84968</xdr:rowOff>
    </xdr:from>
    <xdr:to>
      <xdr:col>26</xdr:col>
      <xdr:colOff>50800</xdr:colOff>
      <xdr:row>16</xdr:row>
      <xdr:rowOff>61285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704343"/>
          <a:ext cx="698500" cy="147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164516</xdr:rowOff>
    </xdr:from>
    <xdr:to>
      <xdr:col>26</xdr:col>
      <xdr:colOff>101600</xdr:colOff>
      <xdr:row>16</xdr:row>
      <xdr:rowOff>94666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79443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870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61285</xdr:rowOff>
    </xdr:from>
    <xdr:to>
      <xdr:col>22</xdr:col>
      <xdr:colOff>114300</xdr:colOff>
      <xdr:row>16</xdr:row>
      <xdr:rowOff>143307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852110"/>
          <a:ext cx="698500" cy="82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60457</xdr:rowOff>
    </xdr:from>
    <xdr:to>
      <xdr:col>22</xdr:col>
      <xdr:colOff>165100</xdr:colOff>
      <xdr:row>16</xdr:row>
      <xdr:rowOff>162057</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146834</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937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143307</xdr:rowOff>
    </xdr:from>
    <xdr:to>
      <xdr:col>18</xdr:col>
      <xdr:colOff>177800</xdr:colOff>
      <xdr:row>17</xdr:row>
      <xdr:rowOff>34996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934132"/>
          <a:ext cx="698500" cy="63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107503</xdr:rowOff>
    </xdr:from>
    <xdr:to>
      <xdr:col>19</xdr:col>
      <xdr:colOff>38100</xdr:colOff>
      <xdr:row>17</xdr:row>
      <xdr:rowOff>37653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22430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98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86426</xdr:rowOff>
    </xdr:from>
    <xdr:to>
      <xdr:col>15</xdr:col>
      <xdr:colOff>101600</xdr:colOff>
      <xdr:row>17</xdr:row>
      <xdr:rowOff>16576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26753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646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7970</xdr:rowOff>
    </xdr:from>
    <xdr:to>
      <xdr:col>29</xdr:col>
      <xdr:colOff>177800</xdr:colOff>
      <xdr:row>15</xdr:row>
      <xdr:rowOff>109570</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627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24497</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47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34168</xdr:rowOff>
    </xdr:from>
    <xdr:to>
      <xdr:col>26</xdr:col>
      <xdr:colOff>101600</xdr:colOff>
      <xdr:row>15</xdr:row>
      <xdr:rowOff>135768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653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145945</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422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10485</xdr:rowOff>
    </xdr:from>
    <xdr:to>
      <xdr:col>22</xdr:col>
      <xdr:colOff>165100</xdr:colOff>
      <xdr:row>16</xdr:row>
      <xdr:rowOff>112085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801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122262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570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92507</xdr:rowOff>
    </xdr:from>
    <xdr:to>
      <xdr:col>19</xdr:col>
      <xdr:colOff>38100</xdr:colOff>
      <xdr:row>17</xdr:row>
      <xdr:rowOff>22657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883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32834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65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155646</xdr:rowOff>
    </xdr:from>
    <xdr:to>
      <xdr:col>15</xdr:col>
      <xdr:colOff>101600</xdr:colOff>
      <xdr:row>17</xdr:row>
      <xdr:rowOff>85796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946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70573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032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201371</xdr:rowOff>
    </xdr:from>
    <xdr:to>
      <xdr:col>29</xdr:col>
      <xdr:colOff>127000</xdr:colOff>
      <xdr:row>37</xdr:row>
      <xdr:rowOff>212001</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25921"/>
          <a:ext cx="0" cy="12107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184078</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0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212001</xdr:rowOff>
    </xdr:from>
    <xdr:to>
      <xdr:col>30</xdr:col>
      <xdr:colOff>25400</xdr:colOff>
      <xdr:row>37</xdr:row>
      <xdr:rowOff>212001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36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116298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6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201371</xdr:rowOff>
    </xdr:from>
    <xdr:to>
      <xdr:col>30</xdr:col>
      <xdr:colOff>25400</xdr:colOff>
      <xdr:row>33</xdr:row>
      <xdr:rowOff>201371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25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49733</xdr:rowOff>
    </xdr:from>
    <xdr:to>
      <xdr:col>29</xdr:col>
      <xdr:colOff>127000</xdr:colOff>
      <xdr:row>36</xdr:row>
      <xdr:rowOff>129477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002983"/>
          <a:ext cx="647700" cy="79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310773</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578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122796</xdr:rowOff>
    </xdr:from>
    <xdr:to>
      <xdr:col>29</xdr:col>
      <xdr:colOff>177800</xdr:colOff>
      <xdr:row>35</xdr:row>
      <xdr:rowOff>224396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129477</xdr:rowOff>
    </xdr:from>
    <xdr:to>
      <xdr:col>26</xdr:col>
      <xdr:colOff>50800</xdr:colOff>
      <xdr:row>36</xdr:row>
      <xdr:rowOff>157137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082727"/>
          <a:ext cx="698500" cy="27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129578</xdr:rowOff>
    </xdr:from>
    <xdr:to>
      <xdr:col>26</xdr:col>
      <xdr:colOff>101600</xdr:colOff>
      <xdr:row>35</xdr:row>
      <xdr:rowOff>231178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241355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50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141859</xdr:rowOff>
    </xdr:from>
    <xdr:to>
      <xdr:col>22</xdr:col>
      <xdr:colOff>114300</xdr:colOff>
      <xdr:row>36</xdr:row>
      <xdr:rowOff>157137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7095109"/>
          <a:ext cx="698500" cy="15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117463</xdr:rowOff>
    </xdr:from>
    <xdr:to>
      <xdr:col>22</xdr:col>
      <xdr:colOff>165100</xdr:colOff>
      <xdr:row>35</xdr:row>
      <xdr:rowOff>219063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229240</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49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111189</xdr:rowOff>
    </xdr:from>
    <xdr:to>
      <xdr:col>18</xdr:col>
      <xdr:colOff>177800</xdr:colOff>
      <xdr:row>36</xdr:row>
      <xdr:rowOff>141859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7064439"/>
          <a:ext cx="698500" cy="30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113005</xdr:rowOff>
    </xdr:from>
    <xdr:to>
      <xdr:col>19</xdr:col>
      <xdr:colOff>38100</xdr:colOff>
      <xdr:row>35</xdr:row>
      <xdr:rowOff>214605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224782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274548</xdr:rowOff>
    </xdr:from>
    <xdr:to>
      <xdr:col>15</xdr:col>
      <xdr:colOff>101600</xdr:colOff>
      <xdr:row>36</xdr:row>
      <xdr:rowOff>33248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43425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65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341833</xdr:rowOff>
    </xdr:from>
    <xdr:to>
      <xdr:col>29</xdr:col>
      <xdr:colOff>177800</xdr:colOff>
      <xdr:row>36</xdr:row>
      <xdr:rowOff>100533</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952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313910</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92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78677</xdr:rowOff>
    </xdr:from>
    <xdr:to>
      <xdr:col>26</xdr:col>
      <xdr:colOff>101600</xdr:colOff>
      <xdr:row>37</xdr:row>
      <xdr:rowOff>8827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031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165054</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118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106337</xdr:rowOff>
    </xdr:from>
    <xdr:to>
      <xdr:col>22</xdr:col>
      <xdr:colOff>165100</xdr:colOff>
      <xdr:row>37</xdr:row>
      <xdr:rowOff>36487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059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21264</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145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91059</xdr:rowOff>
    </xdr:from>
    <xdr:to>
      <xdr:col>19</xdr:col>
      <xdr:colOff>38100</xdr:colOff>
      <xdr:row>37</xdr:row>
      <xdr:rowOff>21209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044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5986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13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60389</xdr:rowOff>
    </xdr:from>
    <xdr:to>
      <xdr:col>15</xdr:col>
      <xdr:colOff>101600</xdr:colOff>
      <xdr:row>36</xdr:row>
      <xdr:rowOff>161989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013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146766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10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福島県福島市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273,348
271,541
767.72
143,827,662
133,255,557
8,544,541
62,017,428
100,096,813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19489</xdr:rowOff>
    </xdr:from>
    <xdr:to>
      <xdr:col>24</xdr:col>
      <xdr:colOff>62865</xdr:colOff>
      <xdr:row>38</xdr:row>
      <xdr:rowOff>84607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34439"/>
          <a:ext cx="1270" cy="126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88434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84607</xdr:rowOff>
    </xdr:from>
    <xdr:to>
      <xdr:col>24</xdr:col>
      <xdr:colOff>152400</xdr:colOff>
      <xdr:row>38</xdr:row>
      <xdr:rowOff>84607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9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137616</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19489</xdr:rowOff>
    </xdr:from>
    <xdr:to>
      <xdr:col>24</xdr:col>
      <xdr:colOff>152400</xdr:colOff>
      <xdr:row>31</xdr:row>
      <xdr:rowOff>19489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168373</xdr:rowOff>
    </xdr:from>
    <xdr:to>
      <xdr:col>24</xdr:col>
      <xdr:colOff>63500</xdr:colOff>
      <xdr:row>34</xdr:row>
      <xdr:rowOff>67985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826223"/>
          <a:ext cx="838200" cy="7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134503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63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156076</xdr:rowOff>
    </xdr:from>
    <xdr:to>
      <xdr:col>24</xdr:col>
      <xdr:colOff>114300</xdr:colOff>
      <xdr:row>35</xdr:row>
      <xdr:rowOff>86226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67985</xdr:rowOff>
    </xdr:from>
    <xdr:to>
      <xdr:col>19</xdr:col>
      <xdr:colOff>177800</xdr:colOff>
      <xdr:row>35</xdr:row>
      <xdr:rowOff>111778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897285"/>
          <a:ext cx="889000" cy="21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6767</xdr:rowOff>
    </xdr:from>
    <xdr:to>
      <xdr:col>20</xdr:col>
      <xdr:colOff>38100</xdr:colOff>
      <xdr:row>35</xdr:row>
      <xdr:rowOff>108367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99494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0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111778</xdr:rowOff>
    </xdr:from>
    <xdr:to>
      <xdr:col>15</xdr:col>
      <xdr:colOff>50800</xdr:colOff>
      <xdr:row>36</xdr:row>
      <xdr:rowOff>9169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112528"/>
          <a:ext cx="889000" cy="6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143666</xdr:rowOff>
    </xdr:from>
    <xdr:to>
      <xdr:col>15</xdr:col>
      <xdr:colOff>101600</xdr:colOff>
      <xdr:row>36</xdr:row>
      <xdr:rowOff>73816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64943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9169</xdr:rowOff>
    </xdr:from>
    <xdr:to>
      <xdr:col>10</xdr:col>
      <xdr:colOff>114300</xdr:colOff>
      <xdr:row>36</xdr:row>
      <xdr:rowOff>45941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181369"/>
          <a:ext cx="889000" cy="3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148565</xdr:rowOff>
    </xdr:from>
    <xdr:to>
      <xdr:col>10</xdr:col>
      <xdr:colOff>165100</xdr:colOff>
      <xdr:row>36</xdr:row>
      <xdr:rowOff>78715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69842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36094</xdr:rowOff>
    </xdr:from>
    <xdr:to>
      <xdr:col>6</xdr:col>
      <xdr:colOff>38100</xdr:colOff>
      <xdr:row>36</xdr:row>
      <xdr:rowOff>137694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128821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30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117573</xdr:rowOff>
    </xdr:from>
    <xdr:to>
      <xdr:col>24</xdr:col>
      <xdr:colOff>114300</xdr:colOff>
      <xdr:row>34</xdr:row>
      <xdr:rowOff>47723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77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140450</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62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17185</xdr:rowOff>
    </xdr:from>
    <xdr:to>
      <xdr:col>20</xdr:col>
      <xdr:colOff>38100</xdr:colOff>
      <xdr:row>34</xdr:row>
      <xdr:rowOff>118785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84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135312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62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60978</xdr:rowOff>
    </xdr:from>
    <xdr:to>
      <xdr:col>15</xdr:col>
      <xdr:colOff>101600</xdr:colOff>
      <xdr:row>35</xdr:row>
      <xdr:rowOff>162578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6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7655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8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129819</xdr:rowOff>
    </xdr:from>
    <xdr:to>
      <xdr:col>10</xdr:col>
      <xdr:colOff>165100</xdr:colOff>
      <xdr:row>36</xdr:row>
      <xdr:rowOff>59969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3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76496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90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166591</xdr:rowOff>
    </xdr:from>
    <xdr:to>
      <xdr:col>6</xdr:col>
      <xdr:colOff>38100</xdr:colOff>
      <xdr:row>36</xdr:row>
      <xdr:rowOff>96741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6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113268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94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114274</xdr:rowOff>
    </xdr:from>
    <xdr:to>
      <xdr:col>24</xdr:col>
      <xdr:colOff>62865</xdr:colOff>
      <xdr:row>58</xdr:row>
      <xdr:rowOff>16129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9372574"/>
          <a:ext cx="1270" cy="587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19956</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996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16129</xdr:rowOff>
    </xdr:from>
    <xdr:to>
      <xdr:col>24</xdr:col>
      <xdr:colOff>152400</xdr:colOff>
      <xdr:row>58</xdr:row>
      <xdr:rowOff>16129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960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60951</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914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114274</xdr:rowOff>
    </xdr:from>
    <xdr:to>
      <xdr:col>24</xdr:col>
      <xdr:colOff>152400</xdr:colOff>
      <xdr:row>54</xdr:row>
      <xdr:rowOff>114274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37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34595</xdr:rowOff>
    </xdr:from>
    <xdr:to>
      <xdr:col>24</xdr:col>
      <xdr:colOff>63500</xdr:colOff>
      <xdr:row>54</xdr:row>
      <xdr:rowOff>114274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292895"/>
          <a:ext cx="838200" cy="7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81704</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829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103277</xdr:rowOff>
    </xdr:from>
    <xdr:to>
      <xdr:col>24</xdr:col>
      <xdr:colOff>114300</xdr:colOff>
      <xdr:row>57</xdr:row>
      <xdr:rowOff>33427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0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118618</xdr:rowOff>
    </xdr:from>
    <xdr:to>
      <xdr:col>19</xdr:col>
      <xdr:colOff>177800</xdr:colOff>
      <xdr:row>54</xdr:row>
      <xdr:rowOff>34595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205468"/>
          <a:ext cx="889000" cy="8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22479</xdr:rowOff>
    </xdr:from>
    <xdr:to>
      <xdr:col>20</xdr:col>
      <xdr:colOff>38100</xdr:colOff>
      <xdr:row>57</xdr:row>
      <xdr:rowOff>124079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9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115206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88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94259</xdr:rowOff>
    </xdr:from>
    <xdr:to>
      <xdr:col>15</xdr:col>
      <xdr:colOff>50800</xdr:colOff>
      <xdr:row>53</xdr:row>
      <xdr:rowOff>118618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8666759"/>
          <a:ext cx="889000" cy="53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62052</xdr:rowOff>
    </xdr:from>
    <xdr:to>
      <xdr:col>15</xdr:col>
      <xdr:colOff>101600</xdr:colOff>
      <xdr:row>57</xdr:row>
      <xdr:rowOff>163652</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3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154779</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92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4597</xdr:rowOff>
    </xdr:from>
    <xdr:to>
      <xdr:col>10</xdr:col>
      <xdr:colOff>114300</xdr:colOff>
      <xdr:row>50</xdr:row>
      <xdr:rowOff>94259</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8577097"/>
          <a:ext cx="889000" cy="8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89497</xdr:rowOff>
    </xdr:from>
    <xdr:to>
      <xdr:col>10</xdr:col>
      <xdr:colOff>165100</xdr:colOff>
      <xdr:row>58</xdr:row>
      <xdr:rowOff>19647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6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10774</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95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14605</xdr:rowOff>
    </xdr:from>
    <xdr:to>
      <xdr:col>6</xdr:col>
      <xdr:colOff>38100</xdr:colOff>
      <xdr:row>57</xdr:row>
      <xdr:rowOff>116205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8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107332</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87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63474</xdr:rowOff>
    </xdr:from>
    <xdr:to>
      <xdr:col>24</xdr:col>
      <xdr:colOff>114300</xdr:colOff>
      <xdr:row>54</xdr:row>
      <xdr:rowOff>165074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32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16501</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27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155245</xdr:rowOff>
    </xdr:from>
    <xdr:to>
      <xdr:col>20</xdr:col>
      <xdr:colOff>38100</xdr:colOff>
      <xdr:row>54</xdr:row>
      <xdr:rowOff>85395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24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101922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01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67818</xdr:rowOff>
    </xdr:from>
    <xdr:to>
      <xdr:col>15</xdr:col>
      <xdr:colOff>101600</xdr:colOff>
      <xdr:row>53</xdr:row>
      <xdr:rowOff>169418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15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14495</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08795" y="8929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43459</xdr:rowOff>
    </xdr:from>
    <xdr:to>
      <xdr:col>10</xdr:col>
      <xdr:colOff>165100</xdr:colOff>
      <xdr:row>50</xdr:row>
      <xdr:rowOff>145059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861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48</xdr:row>
      <xdr:rowOff>161586</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19795" y="8391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49</xdr:row>
      <xdr:rowOff>125247</xdr:rowOff>
    </xdr:from>
    <xdr:to>
      <xdr:col>6</xdr:col>
      <xdr:colOff>38100</xdr:colOff>
      <xdr:row>50</xdr:row>
      <xdr:rowOff>55397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852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48</xdr:row>
      <xdr:rowOff>71924</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30795" y="8301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70480</xdr:rowOff>
    </xdr:from>
    <xdr:to>
      <xdr:col>24</xdr:col>
      <xdr:colOff>62865</xdr:colOff>
      <xdr:row>78</xdr:row>
      <xdr:rowOff>128453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414880"/>
          <a:ext cx="1270" cy="108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132280</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05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128453</xdr:rowOff>
    </xdr:from>
    <xdr:to>
      <xdr:col>24</xdr:col>
      <xdr:colOff>152400</xdr:colOff>
      <xdr:row>78</xdr:row>
      <xdr:rowOff>128453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0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17157</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19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70480</xdr:rowOff>
    </xdr:from>
    <xdr:to>
      <xdr:col>24</xdr:col>
      <xdr:colOff>152400</xdr:colOff>
      <xdr:row>72</xdr:row>
      <xdr:rowOff>70480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4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122647</xdr:rowOff>
    </xdr:from>
    <xdr:to>
      <xdr:col>24</xdr:col>
      <xdr:colOff>63500</xdr:colOff>
      <xdr:row>77</xdr:row>
      <xdr:rowOff>74868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152847"/>
          <a:ext cx="838200" cy="12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6520</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208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28093</xdr:rowOff>
    </xdr:from>
    <xdr:to>
      <xdr:col>24</xdr:col>
      <xdr:colOff>114300</xdr:colOff>
      <xdr:row>77</xdr:row>
      <xdr:rowOff>129693</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22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43825</xdr:rowOff>
    </xdr:from>
    <xdr:to>
      <xdr:col>19</xdr:col>
      <xdr:colOff>177800</xdr:colOff>
      <xdr:row>77</xdr:row>
      <xdr:rowOff>74868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245475"/>
          <a:ext cx="889000" cy="3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35911</xdr:rowOff>
    </xdr:from>
    <xdr:to>
      <xdr:col>20</xdr:col>
      <xdr:colOff>38100</xdr:colOff>
      <xdr:row>77</xdr:row>
      <xdr:rowOff>137511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3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128638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33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43825</xdr:rowOff>
    </xdr:from>
    <xdr:to>
      <xdr:col>15</xdr:col>
      <xdr:colOff>50800</xdr:colOff>
      <xdr:row>77</xdr:row>
      <xdr:rowOff>59279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245475"/>
          <a:ext cx="889000" cy="1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72944</xdr:rowOff>
    </xdr:from>
    <xdr:to>
      <xdr:col>15</xdr:col>
      <xdr:colOff>101600</xdr:colOff>
      <xdr:row>78</xdr:row>
      <xdr:rowOff>3094</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27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165671</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367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47254</xdr:rowOff>
    </xdr:from>
    <xdr:to>
      <xdr:col>10</xdr:col>
      <xdr:colOff>114300</xdr:colOff>
      <xdr:row>77</xdr:row>
      <xdr:rowOff>59279</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248904"/>
          <a:ext cx="889000" cy="1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63342</xdr:rowOff>
    </xdr:from>
    <xdr:to>
      <xdr:col>10</xdr:col>
      <xdr:colOff>165100</xdr:colOff>
      <xdr:row>77</xdr:row>
      <xdr:rowOff>164942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6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156069</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35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117247</xdr:rowOff>
    </xdr:from>
    <xdr:to>
      <xdr:col>6</xdr:col>
      <xdr:colOff>38100</xdr:colOff>
      <xdr:row>78</xdr:row>
      <xdr:rowOff>47397</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1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38524</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411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71847</xdr:rowOff>
    </xdr:from>
    <xdr:to>
      <xdr:col>24</xdr:col>
      <xdr:colOff>114300</xdr:colOff>
      <xdr:row>77</xdr:row>
      <xdr:rowOff>1997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10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94724</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953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24068</xdr:rowOff>
    </xdr:from>
    <xdr:to>
      <xdr:col>20</xdr:col>
      <xdr:colOff>38100</xdr:colOff>
      <xdr:row>77</xdr:row>
      <xdr:rowOff>125668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22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142195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000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164475</xdr:rowOff>
    </xdr:from>
    <xdr:to>
      <xdr:col>15</xdr:col>
      <xdr:colOff>101600</xdr:colOff>
      <xdr:row>77</xdr:row>
      <xdr:rowOff>94625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19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111152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2969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8479</xdr:rowOff>
    </xdr:from>
    <xdr:to>
      <xdr:col>10</xdr:col>
      <xdr:colOff>165100</xdr:colOff>
      <xdr:row>77</xdr:row>
      <xdr:rowOff>110079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21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126606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298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167904</xdr:rowOff>
    </xdr:from>
    <xdr:to>
      <xdr:col>6</xdr:col>
      <xdr:colOff>38100</xdr:colOff>
      <xdr:row>77</xdr:row>
      <xdr:rowOff>98054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19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114581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297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143216</xdr:rowOff>
    </xdr:from>
    <xdr:to>
      <xdr:col>24</xdr:col>
      <xdr:colOff>62865</xdr:colOff>
      <xdr:row>97</xdr:row>
      <xdr:rowOff>8407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02266"/>
          <a:ext cx="1270" cy="1236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12234</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64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8407</xdr:rowOff>
    </xdr:from>
    <xdr:to>
      <xdr:col>24</xdr:col>
      <xdr:colOff>152400</xdr:colOff>
      <xdr:row>97</xdr:row>
      <xdr:rowOff>8407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63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89893</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77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143216</xdr:rowOff>
    </xdr:from>
    <xdr:to>
      <xdr:col>24</xdr:col>
      <xdr:colOff>152400</xdr:colOff>
      <xdr:row>89</xdr:row>
      <xdr:rowOff>143216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0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150400</xdr:rowOff>
    </xdr:from>
    <xdr:to>
      <xdr:col>24</xdr:col>
      <xdr:colOff>63500</xdr:colOff>
      <xdr:row>97</xdr:row>
      <xdr:rowOff>122675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438150"/>
          <a:ext cx="838200" cy="31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21307</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59661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169880</xdr:rowOff>
    </xdr:from>
    <xdr:to>
      <xdr:col>24</xdr:col>
      <xdr:colOff>114300</xdr:colOff>
      <xdr:row>94</xdr:row>
      <xdr:rowOff>100030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1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122675</xdr:rowOff>
    </xdr:from>
    <xdr:to>
      <xdr:col>19</xdr:col>
      <xdr:colOff>177800</xdr:colOff>
      <xdr:row>97</xdr:row>
      <xdr:rowOff>130305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753325"/>
          <a:ext cx="889000" cy="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102268</xdr:rowOff>
    </xdr:from>
    <xdr:to>
      <xdr:col>20</xdr:col>
      <xdr:colOff>38100</xdr:colOff>
      <xdr:row>96</xdr:row>
      <xdr:rowOff>32418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390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48945</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165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130305</xdr:rowOff>
    </xdr:from>
    <xdr:to>
      <xdr:col>15</xdr:col>
      <xdr:colOff>50800</xdr:colOff>
      <xdr:row>98</xdr:row>
      <xdr:rowOff>28339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760955"/>
          <a:ext cx="889000" cy="69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148227</xdr:rowOff>
    </xdr:from>
    <xdr:to>
      <xdr:col>15</xdr:col>
      <xdr:colOff>101600</xdr:colOff>
      <xdr:row>96</xdr:row>
      <xdr:rowOff>78377</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43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94904</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211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28339</xdr:rowOff>
    </xdr:from>
    <xdr:to>
      <xdr:col>10</xdr:col>
      <xdr:colOff>114300</xdr:colOff>
      <xdr:row>98</xdr:row>
      <xdr:rowOff>37864</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830439"/>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30781</xdr:rowOff>
    </xdr:from>
    <xdr:to>
      <xdr:col>10</xdr:col>
      <xdr:colOff>165100</xdr:colOff>
      <xdr:row>96</xdr:row>
      <xdr:rowOff>132381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48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148908</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795" y="16265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3871</xdr:rowOff>
    </xdr:from>
    <xdr:to>
      <xdr:col>6</xdr:col>
      <xdr:colOff>38100</xdr:colOff>
      <xdr:row>97</xdr:row>
      <xdr:rowOff>105471</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34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121998</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40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99600</xdr:rowOff>
    </xdr:from>
    <xdr:to>
      <xdr:col>24</xdr:col>
      <xdr:colOff>114300</xdr:colOff>
      <xdr:row>96</xdr:row>
      <xdr:rowOff>29750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3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78027</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365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71875</xdr:rowOff>
    </xdr:from>
    <xdr:to>
      <xdr:col>20</xdr:col>
      <xdr:colOff>38100</xdr:colOff>
      <xdr:row>98</xdr:row>
      <xdr:rowOff>2025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70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164602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79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79505</xdr:rowOff>
    </xdr:from>
    <xdr:to>
      <xdr:col>15</xdr:col>
      <xdr:colOff>101600</xdr:colOff>
      <xdr:row>98</xdr:row>
      <xdr:rowOff>9655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71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782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80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148989</xdr:rowOff>
    </xdr:from>
    <xdr:to>
      <xdr:col>10</xdr:col>
      <xdr:colOff>165100</xdr:colOff>
      <xdr:row>98</xdr:row>
      <xdr:rowOff>79139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77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70266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87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158514</xdr:rowOff>
    </xdr:from>
    <xdr:to>
      <xdr:col>6</xdr:col>
      <xdr:colOff>38100</xdr:colOff>
      <xdr:row>98</xdr:row>
      <xdr:rowOff>88664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78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79791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88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71936</xdr:rowOff>
    </xdr:from>
    <xdr:to>
      <xdr:col>54</xdr:col>
      <xdr:colOff>189865</xdr:colOff>
      <xdr:row>38</xdr:row>
      <xdr:rowOff>69651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558336"/>
          <a:ext cx="1270" cy="1026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73478</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8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69651</xdr:rowOff>
    </xdr:from>
    <xdr:to>
      <xdr:col>55</xdr:col>
      <xdr:colOff>88900</xdr:colOff>
      <xdr:row>38</xdr:row>
      <xdr:rowOff>69651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8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18613</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33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71936</xdr:rowOff>
    </xdr:from>
    <xdr:to>
      <xdr:col>55</xdr:col>
      <xdr:colOff>88900</xdr:colOff>
      <xdr:row>32</xdr:row>
      <xdr:rowOff>71936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55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103941</xdr:rowOff>
    </xdr:from>
    <xdr:to>
      <xdr:col>55</xdr:col>
      <xdr:colOff>0</xdr:colOff>
      <xdr:row>36</xdr:row>
      <xdr:rowOff>98465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075991"/>
          <a:ext cx="838200" cy="119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116280</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288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137853</xdr:rowOff>
    </xdr:from>
    <xdr:to>
      <xdr:col>55</xdr:col>
      <xdr:colOff>50800</xdr:colOff>
      <xdr:row>37</xdr:row>
      <xdr:rowOff>68003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31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103941</xdr:rowOff>
    </xdr:from>
    <xdr:to>
      <xdr:col>50</xdr:col>
      <xdr:colOff>114300</xdr:colOff>
      <xdr:row>37</xdr:row>
      <xdr:rowOff>71338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075991"/>
          <a:ext cx="889000" cy="133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81062</xdr:rowOff>
    </xdr:from>
    <xdr:to>
      <xdr:col>50</xdr:col>
      <xdr:colOff>165100</xdr:colOff>
      <xdr:row>31</xdr:row>
      <xdr:rowOff>11212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224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2339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317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71338</xdr:rowOff>
    </xdr:from>
    <xdr:to>
      <xdr:col>45</xdr:col>
      <xdr:colOff>177800</xdr:colOff>
      <xdr:row>37</xdr:row>
      <xdr:rowOff>80754</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414988"/>
          <a:ext cx="889000" cy="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47948</xdr:rowOff>
    </xdr:from>
    <xdr:to>
      <xdr:col>46</xdr:col>
      <xdr:colOff>38100</xdr:colOff>
      <xdr:row>37</xdr:row>
      <xdr:rowOff>149548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3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140675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48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80754</xdr:rowOff>
    </xdr:from>
    <xdr:to>
      <xdr:col>41</xdr:col>
      <xdr:colOff>50800</xdr:colOff>
      <xdr:row>37</xdr:row>
      <xdr:rowOff>95069</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424404"/>
          <a:ext cx="889000" cy="1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66345</xdr:rowOff>
    </xdr:from>
    <xdr:to>
      <xdr:col>41</xdr:col>
      <xdr:colOff>101600</xdr:colOff>
      <xdr:row>37</xdr:row>
      <xdr:rowOff>167945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4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159072</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50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98077</xdr:rowOff>
    </xdr:from>
    <xdr:to>
      <xdr:col>36</xdr:col>
      <xdr:colOff>165100</xdr:colOff>
      <xdr:row>38</xdr:row>
      <xdr:rowOff>28226</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44172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19354</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53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47665</xdr:rowOff>
    </xdr:from>
    <xdr:to>
      <xdr:col>55</xdr:col>
      <xdr:colOff>50800</xdr:colOff>
      <xdr:row>36</xdr:row>
      <xdr:rowOff>149265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21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70542</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07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53141</xdr:rowOff>
    </xdr:from>
    <xdr:to>
      <xdr:col>50</xdr:col>
      <xdr:colOff>165100</xdr:colOff>
      <xdr:row>29</xdr:row>
      <xdr:rowOff>154741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02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27</xdr:row>
      <xdr:rowOff>171268</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4800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20538</xdr:rowOff>
    </xdr:from>
    <xdr:to>
      <xdr:col>46</xdr:col>
      <xdr:colOff>38100</xdr:colOff>
      <xdr:row>37</xdr:row>
      <xdr:rowOff>122138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36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138665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13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29954</xdr:rowOff>
    </xdr:from>
    <xdr:to>
      <xdr:col>41</xdr:col>
      <xdr:colOff>101600</xdr:colOff>
      <xdr:row>37</xdr:row>
      <xdr:rowOff>131554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37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148081</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14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44269</xdr:rowOff>
    </xdr:from>
    <xdr:to>
      <xdr:col>36</xdr:col>
      <xdr:colOff>165100</xdr:colOff>
      <xdr:row>37</xdr:row>
      <xdr:rowOff>145869</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38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162396</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16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154407</xdr:rowOff>
    </xdr:from>
    <xdr:to>
      <xdr:col>54</xdr:col>
      <xdr:colOff>189865</xdr:colOff>
      <xdr:row>59</xdr:row>
      <xdr:rowOff>28981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726907"/>
          <a:ext cx="1270" cy="14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32808</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4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28981</xdr:rowOff>
    </xdr:from>
    <xdr:to>
      <xdr:col>55</xdr:col>
      <xdr:colOff>88900</xdr:colOff>
      <xdr:row>59</xdr:row>
      <xdr:rowOff>28981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101084</xdr:rowOff>
    </xdr:from>
    <xdr:ext cx="534377"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50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154407</xdr:rowOff>
    </xdr:from>
    <xdr:to>
      <xdr:col>55</xdr:col>
      <xdr:colOff>88900</xdr:colOff>
      <xdr:row>50</xdr:row>
      <xdr:rowOff>154407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7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107373</xdr:rowOff>
    </xdr:from>
    <xdr:to>
      <xdr:col>55</xdr:col>
      <xdr:colOff>0</xdr:colOff>
      <xdr:row>54</xdr:row>
      <xdr:rowOff>156883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9365673"/>
          <a:ext cx="838200" cy="4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122477</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552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144050</xdr:rowOff>
    </xdr:from>
    <xdr:to>
      <xdr:col>55</xdr:col>
      <xdr:colOff>50800</xdr:colOff>
      <xdr:row>56</xdr:row>
      <xdr:rowOff>74200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5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156883</xdr:rowOff>
    </xdr:from>
    <xdr:to>
      <xdr:col>50</xdr:col>
      <xdr:colOff>114300</xdr:colOff>
      <xdr:row>55</xdr:row>
      <xdr:rowOff>50298</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9415183"/>
          <a:ext cx="889000" cy="6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66211</xdr:rowOff>
    </xdr:from>
    <xdr:to>
      <xdr:col>50</xdr:col>
      <xdr:colOff>165100</xdr:colOff>
      <xdr:row>55</xdr:row>
      <xdr:rowOff>167811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4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158938</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58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121107</xdr:rowOff>
    </xdr:from>
    <xdr:to>
      <xdr:col>45</xdr:col>
      <xdr:colOff>177800</xdr:colOff>
      <xdr:row>55</xdr:row>
      <xdr:rowOff>50298</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9379407"/>
          <a:ext cx="889000" cy="100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72727</xdr:rowOff>
    </xdr:from>
    <xdr:to>
      <xdr:col>46</xdr:col>
      <xdr:colOff>38100</xdr:colOff>
      <xdr:row>56</xdr:row>
      <xdr:rowOff>2877</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502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165454</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59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121107</xdr:rowOff>
    </xdr:from>
    <xdr:to>
      <xdr:col>41</xdr:col>
      <xdr:colOff>50800</xdr:colOff>
      <xdr:row>56</xdr:row>
      <xdr:rowOff>102762</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379407"/>
          <a:ext cx="889000" cy="32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3994</xdr:rowOff>
    </xdr:from>
    <xdr:to>
      <xdr:col>41</xdr:col>
      <xdr:colOff>101600</xdr:colOff>
      <xdr:row>56</xdr:row>
      <xdr:rowOff>105594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96721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69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106426</xdr:rowOff>
    </xdr:from>
    <xdr:to>
      <xdr:col>36</xdr:col>
      <xdr:colOff>165100</xdr:colOff>
      <xdr:row>57</xdr:row>
      <xdr:rowOff>36576</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7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27703</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80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56573</xdr:rowOff>
    </xdr:from>
    <xdr:to>
      <xdr:col>55</xdr:col>
      <xdr:colOff>50800</xdr:colOff>
      <xdr:row>54</xdr:row>
      <xdr:rowOff>158173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31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79450</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16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106083</xdr:rowOff>
    </xdr:from>
    <xdr:to>
      <xdr:col>50</xdr:col>
      <xdr:colOff>165100</xdr:colOff>
      <xdr:row>55</xdr:row>
      <xdr:rowOff>36233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36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52760</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13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170948</xdr:rowOff>
    </xdr:from>
    <xdr:to>
      <xdr:col>46</xdr:col>
      <xdr:colOff>38100</xdr:colOff>
      <xdr:row>55</xdr:row>
      <xdr:rowOff>101098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42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117625</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20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70307</xdr:rowOff>
    </xdr:from>
    <xdr:to>
      <xdr:col>41</xdr:col>
      <xdr:colOff>101600</xdr:colOff>
      <xdr:row>55</xdr:row>
      <xdr:rowOff>457</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32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16984</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10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51962</xdr:rowOff>
    </xdr:from>
    <xdr:to>
      <xdr:col>36</xdr:col>
      <xdr:colOff>165100</xdr:colOff>
      <xdr:row>56</xdr:row>
      <xdr:rowOff>153562</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65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170089</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42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45941</xdr:rowOff>
    </xdr:from>
    <xdr:to>
      <xdr:col>54</xdr:col>
      <xdr:colOff>189865</xdr:colOff>
      <xdr:row>79</xdr:row>
      <xdr:rowOff>92511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47441"/>
          <a:ext cx="1270" cy="1589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96338</xdr:rowOff>
    </xdr:from>
    <xdr:ext cx="378565"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640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92511</xdr:rowOff>
    </xdr:from>
    <xdr:to>
      <xdr:col>55</xdr:col>
      <xdr:colOff>88900</xdr:colOff>
      <xdr:row>79</xdr:row>
      <xdr:rowOff>92511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63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164068</xdr:rowOff>
    </xdr:from>
    <xdr:ext cx="534377"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82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45941</xdr:rowOff>
    </xdr:from>
    <xdr:to>
      <xdr:col>55</xdr:col>
      <xdr:colOff>88900</xdr:colOff>
      <xdr:row>70</xdr:row>
      <xdr:rowOff>45941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4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154069</xdr:rowOff>
    </xdr:from>
    <xdr:to>
      <xdr:col>55</xdr:col>
      <xdr:colOff>0</xdr:colOff>
      <xdr:row>75</xdr:row>
      <xdr:rowOff>150085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2841369"/>
          <a:ext cx="838200" cy="16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115594</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145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137167</xdr:rowOff>
    </xdr:from>
    <xdr:to>
      <xdr:col>55</xdr:col>
      <xdr:colOff>50800</xdr:colOff>
      <xdr:row>77</xdr:row>
      <xdr:rowOff>67317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16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150085</xdr:rowOff>
    </xdr:from>
    <xdr:to>
      <xdr:col>50</xdr:col>
      <xdr:colOff>114300</xdr:colOff>
      <xdr:row>77</xdr:row>
      <xdr:rowOff>63968</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3008835"/>
          <a:ext cx="889000" cy="25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111629</xdr:rowOff>
    </xdr:from>
    <xdr:to>
      <xdr:col>50</xdr:col>
      <xdr:colOff>165100</xdr:colOff>
      <xdr:row>77</xdr:row>
      <xdr:rowOff>41779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14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32906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23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63968</xdr:rowOff>
    </xdr:from>
    <xdr:to>
      <xdr:col>45</xdr:col>
      <xdr:colOff>177800</xdr:colOff>
      <xdr:row>78</xdr:row>
      <xdr:rowOff>76966</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3265618"/>
          <a:ext cx="889000" cy="18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149904</xdr:rowOff>
    </xdr:from>
    <xdr:to>
      <xdr:col>46</xdr:col>
      <xdr:colOff>38100</xdr:colOff>
      <xdr:row>77</xdr:row>
      <xdr:rowOff>80054</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96580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95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108316</xdr:rowOff>
    </xdr:from>
    <xdr:to>
      <xdr:col>41</xdr:col>
      <xdr:colOff>50800</xdr:colOff>
      <xdr:row>78</xdr:row>
      <xdr:rowOff>76966</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3309966"/>
          <a:ext cx="889000" cy="14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61337</xdr:rowOff>
    </xdr:from>
    <xdr:to>
      <xdr:col>41</xdr:col>
      <xdr:colOff>101600</xdr:colOff>
      <xdr:row>77</xdr:row>
      <xdr:rowOff>162937</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8014</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03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49222</xdr:rowOff>
    </xdr:from>
    <xdr:to>
      <xdr:col>36</xdr:col>
      <xdr:colOff>165100</xdr:colOff>
      <xdr:row>77</xdr:row>
      <xdr:rowOff>150822</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25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167349</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02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103269</xdr:rowOff>
    </xdr:from>
    <xdr:to>
      <xdr:col>55</xdr:col>
      <xdr:colOff>50800</xdr:colOff>
      <xdr:row>75</xdr:row>
      <xdr:rowOff>33419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279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126146</xdr:rowOff>
    </xdr:from>
    <xdr:ext cx="534377"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264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99285</xdr:rowOff>
    </xdr:from>
    <xdr:to>
      <xdr:col>50</xdr:col>
      <xdr:colOff>165100</xdr:colOff>
      <xdr:row>76</xdr:row>
      <xdr:rowOff>29434</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295803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45962</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273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13168</xdr:rowOff>
    </xdr:from>
    <xdr:to>
      <xdr:col>46</xdr:col>
      <xdr:colOff>38100</xdr:colOff>
      <xdr:row>77</xdr:row>
      <xdr:rowOff>114768</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21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105895</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330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26166</xdr:rowOff>
    </xdr:from>
    <xdr:to>
      <xdr:col>41</xdr:col>
      <xdr:colOff>101600</xdr:colOff>
      <xdr:row>78</xdr:row>
      <xdr:rowOff>127766</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39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118893</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626428" y="1349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57516</xdr:rowOff>
    </xdr:from>
    <xdr:to>
      <xdr:col>36</xdr:col>
      <xdr:colOff>165100</xdr:colOff>
      <xdr:row>77</xdr:row>
      <xdr:rowOff>159116</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25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150243</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335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121813</xdr:rowOff>
    </xdr:from>
    <xdr:to>
      <xdr:col>54</xdr:col>
      <xdr:colOff>189865</xdr:colOff>
      <xdr:row>98</xdr:row>
      <xdr:rowOff>149664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723763"/>
          <a:ext cx="1270" cy="122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153491</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5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149664</xdr:rowOff>
    </xdr:from>
    <xdr:to>
      <xdr:col>55</xdr:col>
      <xdr:colOff>88900</xdr:colOff>
      <xdr:row>98</xdr:row>
      <xdr:rowOff>149664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5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68490</xdr:rowOff>
    </xdr:from>
    <xdr:ext cx="534377"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49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121813</xdr:rowOff>
    </xdr:from>
    <xdr:to>
      <xdr:col>55</xdr:col>
      <xdr:colOff>88900</xdr:colOff>
      <xdr:row>91</xdr:row>
      <xdr:rowOff>121813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72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133908</xdr:rowOff>
    </xdr:from>
    <xdr:to>
      <xdr:col>55</xdr:col>
      <xdr:colOff>0</xdr:colOff>
      <xdr:row>96</xdr:row>
      <xdr:rowOff>71158</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9639300" y="16421658"/>
          <a:ext cx="838200" cy="10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41712</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329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18835</xdr:rowOff>
    </xdr:from>
    <xdr:to>
      <xdr:col>55</xdr:col>
      <xdr:colOff>50800</xdr:colOff>
      <xdr:row>96</xdr:row>
      <xdr:rowOff>120435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47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133908</xdr:rowOff>
    </xdr:from>
    <xdr:to>
      <xdr:col>50</xdr:col>
      <xdr:colOff>114300</xdr:colOff>
      <xdr:row>95</xdr:row>
      <xdr:rowOff>163912</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8750300" y="16421658"/>
          <a:ext cx="889000" cy="3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153708</xdr:rowOff>
    </xdr:from>
    <xdr:to>
      <xdr:col>50</xdr:col>
      <xdr:colOff>165100</xdr:colOff>
      <xdr:row>96</xdr:row>
      <xdr:rowOff>83858</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44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74985</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53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3969</xdr:rowOff>
    </xdr:from>
    <xdr:to>
      <xdr:col>45</xdr:col>
      <xdr:colOff>177800</xdr:colOff>
      <xdr:row>95</xdr:row>
      <xdr:rowOff>163912</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7861300" y="16291719"/>
          <a:ext cx="889000" cy="15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136125</xdr:rowOff>
    </xdr:from>
    <xdr:to>
      <xdr:col>46</xdr:col>
      <xdr:colOff>38100</xdr:colOff>
      <xdr:row>96</xdr:row>
      <xdr:rowOff>66275</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57402</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51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3969</xdr:rowOff>
    </xdr:from>
    <xdr:to>
      <xdr:col>41</xdr:col>
      <xdr:colOff>50800</xdr:colOff>
      <xdr:row>96</xdr:row>
      <xdr:rowOff>70777</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6972300" y="16291719"/>
          <a:ext cx="889000" cy="238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13081</xdr:rowOff>
    </xdr:from>
    <xdr:to>
      <xdr:col>41</xdr:col>
      <xdr:colOff>101600</xdr:colOff>
      <xdr:row>96</xdr:row>
      <xdr:rowOff>114681</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105808</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5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85337</xdr:rowOff>
    </xdr:from>
    <xdr:to>
      <xdr:col>36</xdr:col>
      <xdr:colOff>165100</xdr:colOff>
      <xdr:row>97</xdr:row>
      <xdr:rowOff>15487</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54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6614</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63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20358</xdr:rowOff>
    </xdr:from>
    <xdr:to>
      <xdr:col>55</xdr:col>
      <xdr:colOff>50800</xdr:colOff>
      <xdr:row>96</xdr:row>
      <xdr:rowOff>121958</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47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170235</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45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83108</xdr:rowOff>
    </xdr:from>
    <xdr:to>
      <xdr:col>50</xdr:col>
      <xdr:colOff>165100</xdr:colOff>
      <xdr:row>96</xdr:row>
      <xdr:rowOff>13258</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37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29785</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14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113112</xdr:rowOff>
    </xdr:from>
    <xdr:to>
      <xdr:col>46</xdr:col>
      <xdr:colOff>38100</xdr:colOff>
      <xdr:row>96</xdr:row>
      <xdr:rowOff>43262</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40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59789</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17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124619</xdr:rowOff>
    </xdr:from>
    <xdr:to>
      <xdr:col>41</xdr:col>
      <xdr:colOff>101600</xdr:colOff>
      <xdr:row>95</xdr:row>
      <xdr:rowOff>54769</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24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71296</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016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19977</xdr:rowOff>
    </xdr:from>
    <xdr:to>
      <xdr:col>36</xdr:col>
      <xdr:colOff>165100</xdr:colOff>
      <xdr:row>96</xdr:row>
      <xdr:rowOff>121577</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47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138104</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25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45837</xdr:rowOff>
    </xdr:from>
    <xdr:to>
      <xdr:col>85</xdr:col>
      <xdr:colOff>126364</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532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163964</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30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45837</xdr:rowOff>
    </xdr:from>
    <xdr:to>
      <xdr:col>86</xdr:col>
      <xdr:colOff>25400</xdr:colOff>
      <xdr:row>32</xdr:row>
      <xdr:rowOff>45837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53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47300</xdr:rowOff>
    </xdr:from>
    <xdr:to>
      <xdr:col>85</xdr:col>
      <xdr:colOff>127000</xdr:colOff>
      <xdr:row>38</xdr:row>
      <xdr:rowOff>42865</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390950"/>
          <a:ext cx="838200" cy="16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5788</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520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27361</xdr:rowOff>
    </xdr:from>
    <xdr:to>
      <xdr:col>85</xdr:col>
      <xdr:colOff>177800</xdr:colOff>
      <xdr:row>38</xdr:row>
      <xdr:rowOff>128961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54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47300</xdr:rowOff>
    </xdr:from>
    <xdr:to>
      <xdr:col>81</xdr:col>
      <xdr:colOff>50800</xdr:colOff>
      <xdr:row>37</xdr:row>
      <xdr:rowOff>163292</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4592300" y="6390950"/>
          <a:ext cx="889000" cy="11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123282</xdr:rowOff>
    </xdr:from>
    <xdr:to>
      <xdr:col>81</xdr:col>
      <xdr:colOff>101600</xdr:colOff>
      <xdr:row>38</xdr:row>
      <xdr:rowOff>53432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46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44559</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55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74137</xdr:rowOff>
    </xdr:from>
    <xdr:to>
      <xdr:col>76</xdr:col>
      <xdr:colOff>114300</xdr:colOff>
      <xdr:row>37</xdr:row>
      <xdr:rowOff>163292</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417787"/>
          <a:ext cx="889000" cy="8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142438</xdr:rowOff>
    </xdr:from>
    <xdr:to>
      <xdr:col>76</xdr:col>
      <xdr:colOff>165100</xdr:colOff>
      <xdr:row>38</xdr:row>
      <xdr:rowOff>72588</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4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63715</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57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21651</xdr:rowOff>
    </xdr:from>
    <xdr:to>
      <xdr:col>71</xdr:col>
      <xdr:colOff>177800</xdr:colOff>
      <xdr:row>37</xdr:row>
      <xdr:rowOff>74137</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5336601"/>
          <a:ext cx="889000" cy="108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162327</xdr:rowOff>
    </xdr:from>
    <xdr:to>
      <xdr:col>72</xdr:col>
      <xdr:colOff>38100</xdr:colOff>
      <xdr:row>38</xdr:row>
      <xdr:rowOff>92477</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50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83604</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59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9941</xdr:rowOff>
    </xdr:from>
    <xdr:to>
      <xdr:col>67</xdr:col>
      <xdr:colOff>101600</xdr:colOff>
      <xdr:row>38</xdr:row>
      <xdr:rowOff>111541</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52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102668</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617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163515</xdr:rowOff>
    </xdr:from>
    <xdr:to>
      <xdr:col>85</xdr:col>
      <xdr:colOff>177800</xdr:colOff>
      <xdr:row>38</xdr:row>
      <xdr:rowOff>93665</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50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122892</xdr:rowOff>
    </xdr:from>
    <xdr:ext cx="469744"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29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167950</xdr:rowOff>
    </xdr:from>
    <xdr:to>
      <xdr:col>81</xdr:col>
      <xdr:colOff>101600</xdr:colOff>
      <xdr:row>37</xdr:row>
      <xdr:rowOff>98100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34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114627</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46428" y="6115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112492</xdr:rowOff>
    </xdr:from>
    <xdr:to>
      <xdr:col>76</xdr:col>
      <xdr:colOff>165100</xdr:colOff>
      <xdr:row>38</xdr:row>
      <xdr:rowOff>42642</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45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59169</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357428" y="6231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23337</xdr:rowOff>
    </xdr:from>
    <xdr:to>
      <xdr:col>72</xdr:col>
      <xdr:colOff>38100</xdr:colOff>
      <xdr:row>37</xdr:row>
      <xdr:rowOff>124937</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36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141464</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468428" y="6142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142301</xdr:rowOff>
    </xdr:from>
    <xdr:to>
      <xdr:col>67</xdr:col>
      <xdr:colOff>101600</xdr:colOff>
      <xdr:row>31</xdr:row>
      <xdr:rowOff>72451</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528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88978</xdr:rowOff>
    </xdr:from>
    <xdr:ext cx="534377"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547111" y="506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a:extLst>
            <a:ext uri="{FF2B5EF4-FFF2-40B4-BE49-F238E27FC236}">
              <a16:creationId xmlns:a16="http://schemas.microsoft.com/office/drawing/2014/main" id="{00000000-0008-0000-06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102695</xdr:rowOff>
    </xdr:from>
    <xdr:to>
      <xdr:col>85</xdr:col>
      <xdr:colOff>126364</xdr:colOff>
      <xdr:row>78</xdr:row>
      <xdr:rowOff>146214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6317595" y="12104195"/>
          <a:ext cx="1269" cy="1415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150041</xdr:rowOff>
    </xdr:from>
    <xdr:ext cx="534377" cy="259045"/>
    <xdr:sp macro="" textlink="">
      <xdr:nvSpPr>
        <xdr:cNvPr id="631" name="公債費最小値テキスト">
          <a:extLst>
            <a:ext uri="{FF2B5EF4-FFF2-40B4-BE49-F238E27FC236}">
              <a16:creationId xmlns:a16="http://schemas.microsoft.com/office/drawing/2014/main" id="{00000000-0008-0000-0600-000077020000}"/>
            </a:ext>
          </a:extLst>
        </xdr:cNvPr>
        <xdr:cNvSpPr txBox="1"/>
      </xdr:nvSpPr>
      <xdr:spPr>
        <a:xfrm>
          <a:off x="16370300" y="1352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146214</xdr:rowOff>
    </xdr:from>
    <xdr:to>
      <xdr:col>86</xdr:col>
      <xdr:colOff>25400</xdr:colOff>
      <xdr:row>78</xdr:row>
      <xdr:rowOff>146214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351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49372</xdr:rowOff>
    </xdr:from>
    <xdr:ext cx="534377" cy="259045"/>
    <xdr:sp macro="" textlink="">
      <xdr:nvSpPr>
        <xdr:cNvPr id="633" name="公債費最大値テキスト">
          <a:extLst>
            <a:ext uri="{FF2B5EF4-FFF2-40B4-BE49-F238E27FC236}">
              <a16:creationId xmlns:a16="http://schemas.microsoft.com/office/drawing/2014/main" id="{00000000-0008-0000-0600-000079020000}"/>
            </a:ext>
          </a:extLst>
        </xdr:cNvPr>
        <xdr:cNvSpPr txBox="1"/>
      </xdr:nvSpPr>
      <xdr:spPr>
        <a:xfrm>
          <a:off x="16370300" y="1187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102695</xdr:rowOff>
    </xdr:from>
    <xdr:to>
      <xdr:col>86</xdr:col>
      <xdr:colOff>25400</xdr:colOff>
      <xdr:row>70</xdr:row>
      <xdr:rowOff>102695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21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64091</xdr:rowOff>
    </xdr:from>
    <xdr:to>
      <xdr:col>85</xdr:col>
      <xdr:colOff>127000</xdr:colOff>
      <xdr:row>76</xdr:row>
      <xdr:rowOff>89179</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5481300" y="13094291"/>
          <a:ext cx="838200" cy="2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13079</xdr:rowOff>
    </xdr:from>
    <xdr:ext cx="534377" cy="259045"/>
    <xdr:sp macro="" textlink="">
      <xdr:nvSpPr>
        <xdr:cNvPr id="636" name="公債費平均値テキスト">
          <a:extLst>
            <a:ext uri="{FF2B5EF4-FFF2-40B4-BE49-F238E27FC236}">
              <a16:creationId xmlns:a16="http://schemas.microsoft.com/office/drawing/2014/main" id="{00000000-0008-0000-0600-00007C020000}"/>
            </a:ext>
          </a:extLst>
        </xdr:cNvPr>
        <xdr:cNvSpPr txBox="1"/>
      </xdr:nvSpPr>
      <xdr:spPr>
        <a:xfrm>
          <a:off x="16370300" y="12700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161652</xdr:rowOff>
    </xdr:from>
    <xdr:to>
      <xdr:col>85</xdr:col>
      <xdr:colOff>177800</xdr:colOff>
      <xdr:row>75</xdr:row>
      <xdr:rowOff>91802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6268700" y="128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86494</xdr:rowOff>
    </xdr:from>
    <xdr:to>
      <xdr:col>81</xdr:col>
      <xdr:colOff>50800</xdr:colOff>
      <xdr:row>76</xdr:row>
      <xdr:rowOff>89179</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4592300" y="13116694"/>
          <a:ext cx="889000" cy="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10861</xdr:rowOff>
    </xdr:from>
    <xdr:to>
      <xdr:col>81</xdr:col>
      <xdr:colOff>101600</xdr:colOff>
      <xdr:row>75</xdr:row>
      <xdr:rowOff>112461</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5430500" y="1286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128988</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64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79006</xdr:rowOff>
    </xdr:from>
    <xdr:to>
      <xdr:col>76</xdr:col>
      <xdr:colOff>114300</xdr:colOff>
      <xdr:row>76</xdr:row>
      <xdr:rowOff>86494</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3703300" y="13109206"/>
          <a:ext cx="889000" cy="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162881</xdr:rowOff>
    </xdr:from>
    <xdr:to>
      <xdr:col>76</xdr:col>
      <xdr:colOff>165100</xdr:colOff>
      <xdr:row>75</xdr:row>
      <xdr:rowOff>93031</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45415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109558</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62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77293</xdr:rowOff>
    </xdr:from>
    <xdr:to>
      <xdr:col>71</xdr:col>
      <xdr:colOff>177800</xdr:colOff>
      <xdr:row>76</xdr:row>
      <xdr:rowOff>79006</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2814300" y="13107493"/>
          <a:ext cx="889000" cy="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145964</xdr:rowOff>
    </xdr:from>
    <xdr:to>
      <xdr:col>72</xdr:col>
      <xdr:colOff>38100</xdr:colOff>
      <xdr:row>75</xdr:row>
      <xdr:rowOff>76114</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3652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92641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260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117847</xdr:rowOff>
    </xdr:from>
    <xdr:to>
      <xdr:col>67</xdr:col>
      <xdr:colOff>101600</xdr:colOff>
      <xdr:row>77</xdr:row>
      <xdr:rowOff>47997</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2763500" y="1314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39124</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24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13291</xdr:rowOff>
    </xdr:from>
    <xdr:to>
      <xdr:col>85</xdr:col>
      <xdr:colOff>177800</xdr:colOff>
      <xdr:row>76</xdr:row>
      <xdr:rowOff>114891</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6268700" y="1304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163168</xdr:rowOff>
    </xdr:from>
    <xdr:ext cx="534377" cy="259045"/>
    <xdr:sp macro="" textlink="">
      <xdr:nvSpPr>
        <xdr:cNvPr id="655" name="公債費該当値テキスト">
          <a:extLst>
            <a:ext uri="{FF2B5EF4-FFF2-40B4-BE49-F238E27FC236}">
              <a16:creationId xmlns:a16="http://schemas.microsoft.com/office/drawing/2014/main" id="{00000000-0008-0000-0600-00008F020000}"/>
            </a:ext>
          </a:extLst>
        </xdr:cNvPr>
        <xdr:cNvSpPr txBox="1"/>
      </xdr:nvSpPr>
      <xdr:spPr>
        <a:xfrm>
          <a:off x="16370300" y="1302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38379</xdr:rowOff>
    </xdr:from>
    <xdr:to>
      <xdr:col>81</xdr:col>
      <xdr:colOff>101600</xdr:colOff>
      <xdr:row>76</xdr:row>
      <xdr:rowOff>139979</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5430500" y="1306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131106</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214111" y="1316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35694</xdr:rowOff>
    </xdr:from>
    <xdr:to>
      <xdr:col>76</xdr:col>
      <xdr:colOff>165100</xdr:colOff>
      <xdr:row>76</xdr:row>
      <xdr:rowOff>137294</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4541500" y="1306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128421</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4325111" y="1315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28206</xdr:rowOff>
    </xdr:from>
    <xdr:to>
      <xdr:col>72</xdr:col>
      <xdr:colOff>38100</xdr:colOff>
      <xdr:row>76</xdr:row>
      <xdr:rowOff>129806</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3652500" y="1305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120933</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3436111" y="1315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26493</xdr:rowOff>
    </xdr:from>
    <xdr:to>
      <xdr:col>67</xdr:col>
      <xdr:colOff>101600</xdr:colOff>
      <xdr:row>76</xdr:row>
      <xdr:rowOff>128093</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2763500" y="1305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144619</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547111" y="1283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a:extLst>
            <a:ext uri="{FF2B5EF4-FFF2-40B4-BE49-F238E27FC236}">
              <a16:creationId xmlns:a16="http://schemas.microsoft.com/office/drawing/2014/main" id="{00000000-0008-0000-06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169494</xdr:rowOff>
    </xdr:from>
    <xdr:to>
      <xdr:col>85</xdr:col>
      <xdr:colOff>126364</xdr:colOff>
      <xdr:row>99</xdr:row>
      <xdr:rowOff>1778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6317595" y="15599994"/>
          <a:ext cx="1269" cy="1375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5605</xdr:rowOff>
    </xdr:from>
    <xdr:ext cx="469744" cy="259045"/>
    <xdr:sp macro="" textlink="">
      <xdr:nvSpPr>
        <xdr:cNvPr id="688" name="積立金最小値テキスト">
          <a:extLst>
            <a:ext uri="{FF2B5EF4-FFF2-40B4-BE49-F238E27FC236}">
              <a16:creationId xmlns:a16="http://schemas.microsoft.com/office/drawing/2014/main" id="{00000000-0008-0000-0600-0000B0020000}"/>
            </a:ext>
          </a:extLst>
        </xdr:cNvPr>
        <xdr:cNvSpPr txBox="1"/>
      </xdr:nvSpPr>
      <xdr:spPr>
        <a:xfrm>
          <a:off x="16370300" y="1697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1778</xdr:rowOff>
    </xdr:from>
    <xdr:to>
      <xdr:col>86</xdr:col>
      <xdr:colOff>25400</xdr:colOff>
      <xdr:row>99</xdr:row>
      <xdr:rowOff>1778</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697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116171</xdr:rowOff>
    </xdr:from>
    <xdr:ext cx="534377" cy="259045"/>
    <xdr:sp macro="" textlink="">
      <xdr:nvSpPr>
        <xdr:cNvPr id="690" name="積立金最大値テキスト">
          <a:extLst>
            <a:ext uri="{FF2B5EF4-FFF2-40B4-BE49-F238E27FC236}">
              <a16:creationId xmlns:a16="http://schemas.microsoft.com/office/drawing/2014/main" id="{00000000-0008-0000-0600-0000B2020000}"/>
            </a:ext>
          </a:extLst>
        </xdr:cNvPr>
        <xdr:cNvSpPr txBox="1"/>
      </xdr:nvSpPr>
      <xdr:spPr>
        <a:xfrm>
          <a:off x="16370300" y="1537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169494</xdr:rowOff>
    </xdr:from>
    <xdr:to>
      <xdr:col>86</xdr:col>
      <xdr:colOff>25400</xdr:colOff>
      <xdr:row>90</xdr:row>
      <xdr:rowOff>169494</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55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21589</xdr:rowOff>
    </xdr:from>
    <xdr:to>
      <xdr:col>85</xdr:col>
      <xdr:colOff>127000</xdr:colOff>
      <xdr:row>97</xdr:row>
      <xdr:rowOff>104648</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5481300" y="16309339"/>
          <a:ext cx="838200" cy="42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2367</xdr:rowOff>
    </xdr:from>
    <xdr:ext cx="534377" cy="259045"/>
    <xdr:sp macro="" textlink="">
      <xdr:nvSpPr>
        <xdr:cNvPr id="693" name="積立金平均値テキスト">
          <a:extLst>
            <a:ext uri="{FF2B5EF4-FFF2-40B4-BE49-F238E27FC236}">
              <a16:creationId xmlns:a16="http://schemas.microsoft.com/office/drawing/2014/main" id="{00000000-0008-0000-0600-0000B5020000}"/>
            </a:ext>
          </a:extLst>
        </xdr:cNvPr>
        <xdr:cNvSpPr txBox="1"/>
      </xdr:nvSpPr>
      <xdr:spPr>
        <a:xfrm>
          <a:off x="16370300" y="164615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23940</xdr:rowOff>
    </xdr:from>
    <xdr:to>
      <xdr:col>85</xdr:col>
      <xdr:colOff>177800</xdr:colOff>
      <xdr:row>96</xdr:row>
      <xdr:rowOff>125540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6268700" y="164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164122</xdr:rowOff>
    </xdr:from>
    <xdr:to>
      <xdr:col>81</xdr:col>
      <xdr:colOff>50800</xdr:colOff>
      <xdr:row>97</xdr:row>
      <xdr:rowOff>104648</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4592300" y="16623322"/>
          <a:ext cx="889000" cy="11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47256</xdr:rowOff>
    </xdr:from>
    <xdr:to>
      <xdr:col>81</xdr:col>
      <xdr:colOff>101600</xdr:colOff>
      <xdr:row>97</xdr:row>
      <xdr:rowOff>148856</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54305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165383</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46428" y="1645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164122</xdr:rowOff>
    </xdr:from>
    <xdr:to>
      <xdr:col>76</xdr:col>
      <xdr:colOff>114300</xdr:colOff>
      <xdr:row>97</xdr:row>
      <xdr:rowOff>99237</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3703300" y="16623322"/>
          <a:ext cx="889000" cy="10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105359</xdr:rowOff>
    </xdr:from>
    <xdr:to>
      <xdr:col>76</xdr:col>
      <xdr:colOff>165100</xdr:colOff>
      <xdr:row>98</xdr:row>
      <xdr:rowOff>35509</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4541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26636</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57428" y="1682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99237</xdr:rowOff>
    </xdr:from>
    <xdr:to>
      <xdr:col>71</xdr:col>
      <xdr:colOff>177800</xdr:colOff>
      <xdr:row>98</xdr:row>
      <xdr:rowOff>41211</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flipV="1">
          <a:off x="12814300" y="16729887"/>
          <a:ext cx="889000" cy="11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111227</xdr:rowOff>
    </xdr:from>
    <xdr:to>
      <xdr:col>72</xdr:col>
      <xdr:colOff>38100</xdr:colOff>
      <xdr:row>98</xdr:row>
      <xdr:rowOff>41377</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3652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32504</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683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171081</xdr:rowOff>
    </xdr:from>
    <xdr:to>
      <xdr:col>67</xdr:col>
      <xdr:colOff>101600</xdr:colOff>
      <xdr:row>97</xdr:row>
      <xdr:rowOff>101231</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2763500" y="1663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117758</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640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142239</xdr:rowOff>
    </xdr:from>
    <xdr:to>
      <xdr:col>85</xdr:col>
      <xdr:colOff>177800</xdr:colOff>
      <xdr:row>95</xdr:row>
      <xdr:rowOff>72389</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6268700" y="1625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165116</xdr:rowOff>
    </xdr:from>
    <xdr:ext cx="534377" cy="259045"/>
    <xdr:sp macro="" textlink="">
      <xdr:nvSpPr>
        <xdr:cNvPr id="712" name="積立金該当値テキスト">
          <a:extLst>
            <a:ext uri="{FF2B5EF4-FFF2-40B4-BE49-F238E27FC236}">
              <a16:creationId xmlns:a16="http://schemas.microsoft.com/office/drawing/2014/main" id="{00000000-0008-0000-0600-0000C8020000}"/>
            </a:ext>
          </a:extLst>
        </xdr:cNvPr>
        <xdr:cNvSpPr txBox="1"/>
      </xdr:nvSpPr>
      <xdr:spPr>
        <a:xfrm>
          <a:off x="16370300" y="1610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53848</xdr:rowOff>
    </xdr:from>
    <xdr:to>
      <xdr:col>81</xdr:col>
      <xdr:colOff>101600</xdr:colOff>
      <xdr:row>97</xdr:row>
      <xdr:rowOff>155448</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5430500" y="1668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146575</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5246428" y="16777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113322</xdr:rowOff>
    </xdr:from>
    <xdr:to>
      <xdr:col>76</xdr:col>
      <xdr:colOff>165100</xdr:colOff>
      <xdr:row>97</xdr:row>
      <xdr:rowOff>43472</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4541500" y="1657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59999</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4325111" y="1634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48437</xdr:rowOff>
    </xdr:from>
    <xdr:to>
      <xdr:col>72</xdr:col>
      <xdr:colOff>38100</xdr:colOff>
      <xdr:row>97</xdr:row>
      <xdr:rowOff>150037</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3652500" y="1667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166564</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3468428" y="1645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161861</xdr:rowOff>
    </xdr:from>
    <xdr:to>
      <xdr:col>67</xdr:col>
      <xdr:colOff>101600</xdr:colOff>
      <xdr:row>98</xdr:row>
      <xdr:rowOff>92011</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2763500" y="1679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83138</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2579428" y="1688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a:extLst>
            <a:ext uri="{FF2B5EF4-FFF2-40B4-BE49-F238E27FC236}">
              <a16:creationId xmlns:a16="http://schemas.microsoft.com/office/drawing/2014/main" id="{00000000-0008-0000-06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162887</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2159595" y="5306387"/>
          <a:ext cx="1269" cy="1479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投資及び出資金最小値テキスト">
          <a:extLst>
            <a:ext uri="{FF2B5EF4-FFF2-40B4-BE49-F238E27FC236}">
              <a16:creationId xmlns:a16="http://schemas.microsoft.com/office/drawing/2014/main" id="{00000000-0008-0000-0600-0000E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109564</xdr:rowOff>
    </xdr:from>
    <xdr:ext cx="469744" cy="259045"/>
    <xdr:sp macro="" textlink="">
      <xdr:nvSpPr>
        <xdr:cNvPr id="749" name="投資及び出資金最大値テキスト">
          <a:extLst>
            <a:ext uri="{FF2B5EF4-FFF2-40B4-BE49-F238E27FC236}">
              <a16:creationId xmlns:a16="http://schemas.microsoft.com/office/drawing/2014/main" id="{00000000-0008-0000-0600-0000ED020000}"/>
            </a:ext>
          </a:extLst>
        </xdr:cNvPr>
        <xdr:cNvSpPr txBox="1"/>
      </xdr:nvSpPr>
      <xdr:spPr>
        <a:xfrm>
          <a:off x="22212300" y="508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162887</xdr:rowOff>
    </xdr:from>
    <xdr:to>
      <xdr:col>116</xdr:col>
      <xdr:colOff>152400</xdr:colOff>
      <xdr:row>30</xdr:row>
      <xdr:rowOff>162887</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530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417</xdr:rowOff>
    </xdr:from>
    <xdr:to>
      <xdr:col>116</xdr:col>
      <xdr:colOff>63500</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1323300" y="6686967"/>
          <a:ext cx="838200" cy="9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100020</xdr:rowOff>
    </xdr:from>
    <xdr:ext cx="469744" cy="259045"/>
    <xdr:sp macro="" textlink="">
      <xdr:nvSpPr>
        <xdr:cNvPr id="752" name="投資及び出資金平均値テキスト">
          <a:extLst>
            <a:ext uri="{FF2B5EF4-FFF2-40B4-BE49-F238E27FC236}">
              <a16:creationId xmlns:a16="http://schemas.microsoft.com/office/drawing/2014/main" id="{00000000-0008-0000-0600-0000F0020000}"/>
            </a:ext>
          </a:extLst>
        </xdr:cNvPr>
        <xdr:cNvSpPr txBox="1"/>
      </xdr:nvSpPr>
      <xdr:spPr>
        <a:xfrm>
          <a:off x="22212300" y="6272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77143</xdr:rowOff>
    </xdr:from>
    <xdr:to>
      <xdr:col>116</xdr:col>
      <xdr:colOff>114300</xdr:colOff>
      <xdr:row>38</xdr:row>
      <xdr:rowOff>7293</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2110700" y="642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77633</xdr:rowOff>
    </xdr:from>
    <xdr:to>
      <xdr:col>112</xdr:col>
      <xdr:colOff>38100</xdr:colOff>
      <xdr:row>38</xdr:row>
      <xdr:rowOff>7783</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12725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24310</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19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56080</xdr:rowOff>
    </xdr:from>
    <xdr:to>
      <xdr:col>107</xdr:col>
      <xdr:colOff>101600</xdr:colOff>
      <xdr:row>37</xdr:row>
      <xdr:rowOff>157680</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0383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2757</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99428" y="617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51181</xdr:rowOff>
    </xdr:from>
    <xdr:to>
      <xdr:col>102</xdr:col>
      <xdr:colOff>165100</xdr:colOff>
      <xdr:row>37</xdr:row>
      <xdr:rowOff>152781</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9494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169308</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617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132171</xdr:rowOff>
    </xdr:from>
    <xdr:to>
      <xdr:col>98</xdr:col>
      <xdr:colOff>38100</xdr:colOff>
      <xdr:row>39</xdr:row>
      <xdr:rowOff>62321</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8605500" y="664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78848</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7017" y="6422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121067</xdr:rowOff>
    </xdr:from>
    <xdr:to>
      <xdr:col>116</xdr:col>
      <xdr:colOff>114300</xdr:colOff>
      <xdr:row>39</xdr:row>
      <xdr:rowOff>51217</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2110700" y="663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35994</xdr:rowOff>
    </xdr:from>
    <xdr:ext cx="378565" cy="259045"/>
    <xdr:sp macro="" textlink="">
      <xdr:nvSpPr>
        <xdr:cNvPr id="771" name="投資及び出資金該当値テキスト">
          <a:extLst>
            <a:ext uri="{FF2B5EF4-FFF2-40B4-BE49-F238E27FC236}">
              <a16:creationId xmlns:a16="http://schemas.microsoft.com/office/drawing/2014/main" id="{00000000-0008-0000-0600-000003030000}"/>
            </a:ext>
          </a:extLst>
        </xdr:cNvPr>
        <xdr:cNvSpPr txBox="1"/>
      </xdr:nvSpPr>
      <xdr:spPr>
        <a:xfrm>
          <a:off x="22212300" y="6551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a:extLst>
            <a:ext uri="{FF2B5EF4-FFF2-40B4-BE49-F238E27FC236}">
              <a16:creationId xmlns:a16="http://schemas.microsoft.com/office/drawing/2014/main" id="{00000000-0008-0000-06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141300</xdr:rowOff>
    </xdr:from>
    <xdr:to>
      <xdr:col>116</xdr:col>
      <xdr:colOff>62864</xdr:colOff>
      <xdr:row>59</xdr:row>
      <xdr:rowOff>43650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2159595" y="8542350"/>
          <a:ext cx="1269" cy="161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47477</xdr:rowOff>
    </xdr:from>
    <xdr:ext cx="313932" cy="259045"/>
    <xdr:sp macro="" textlink="">
      <xdr:nvSpPr>
        <xdr:cNvPr id="804" name="貸付金最小値テキスト">
          <a:extLst>
            <a:ext uri="{FF2B5EF4-FFF2-40B4-BE49-F238E27FC236}">
              <a16:creationId xmlns:a16="http://schemas.microsoft.com/office/drawing/2014/main" id="{00000000-0008-0000-0600-000024030000}"/>
            </a:ext>
          </a:extLst>
        </xdr:cNvPr>
        <xdr:cNvSpPr txBox="1"/>
      </xdr:nvSpPr>
      <xdr:spPr>
        <a:xfrm>
          <a:off x="22212300" y="10163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43650</xdr:rowOff>
    </xdr:from>
    <xdr:to>
      <xdr:col>116</xdr:col>
      <xdr:colOff>152400</xdr:colOff>
      <xdr:row>59</xdr:row>
      <xdr:rowOff>43650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1015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87977</xdr:rowOff>
    </xdr:from>
    <xdr:ext cx="534377" cy="259045"/>
    <xdr:sp macro="" textlink="">
      <xdr:nvSpPr>
        <xdr:cNvPr id="806" name="貸付金最大値テキスト">
          <a:extLst>
            <a:ext uri="{FF2B5EF4-FFF2-40B4-BE49-F238E27FC236}">
              <a16:creationId xmlns:a16="http://schemas.microsoft.com/office/drawing/2014/main" id="{00000000-0008-0000-0600-000026030000}"/>
            </a:ext>
          </a:extLst>
        </xdr:cNvPr>
        <xdr:cNvSpPr txBox="1"/>
      </xdr:nvSpPr>
      <xdr:spPr>
        <a:xfrm>
          <a:off x="22212300" y="831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141300</xdr:rowOff>
    </xdr:from>
    <xdr:to>
      <xdr:col>116</xdr:col>
      <xdr:colOff>152400</xdr:colOff>
      <xdr:row>49</xdr:row>
      <xdr:rowOff>141300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854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121831</xdr:rowOff>
    </xdr:from>
    <xdr:to>
      <xdr:col>116</xdr:col>
      <xdr:colOff>63500</xdr:colOff>
      <xdr:row>58</xdr:row>
      <xdr:rowOff>136499</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1323300" y="10065931"/>
          <a:ext cx="838200" cy="1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32358</xdr:rowOff>
    </xdr:from>
    <xdr:ext cx="469744" cy="259045"/>
    <xdr:sp macro="" textlink="">
      <xdr:nvSpPr>
        <xdr:cNvPr id="809" name="貸付金平均値テキスト">
          <a:extLst>
            <a:ext uri="{FF2B5EF4-FFF2-40B4-BE49-F238E27FC236}">
              <a16:creationId xmlns:a16="http://schemas.microsoft.com/office/drawing/2014/main" id="{00000000-0008-0000-0600-000029030000}"/>
            </a:ext>
          </a:extLst>
        </xdr:cNvPr>
        <xdr:cNvSpPr txBox="1"/>
      </xdr:nvSpPr>
      <xdr:spPr>
        <a:xfrm>
          <a:off x="22212300" y="98050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9481</xdr:rowOff>
    </xdr:from>
    <xdr:to>
      <xdr:col>116</xdr:col>
      <xdr:colOff>114300</xdr:colOff>
      <xdr:row>58</xdr:row>
      <xdr:rowOff>111081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21107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111544</xdr:rowOff>
    </xdr:from>
    <xdr:to>
      <xdr:col>111</xdr:col>
      <xdr:colOff>177800</xdr:colOff>
      <xdr:row>58</xdr:row>
      <xdr:rowOff>121831</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20434300" y="10055644"/>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160547</xdr:rowOff>
    </xdr:from>
    <xdr:to>
      <xdr:col>112</xdr:col>
      <xdr:colOff>38100</xdr:colOff>
      <xdr:row>58</xdr:row>
      <xdr:rowOff>90697</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1272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107224</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970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96609</xdr:rowOff>
    </xdr:from>
    <xdr:to>
      <xdr:col>107</xdr:col>
      <xdr:colOff>50800</xdr:colOff>
      <xdr:row>58</xdr:row>
      <xdr:rowOff>111544</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9545300" y="10040709"/>
          <a:ext cx="889000" cy="1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44285</xdr:rowOff>
    </xdr:from>
    <xdr:to>
      <xdr:col>107</xdr:col>
      <xdr:colOff>101600</xdr:colOff>
      <xdr:row>58</xdr:row>
      <xdr:rowOff>145885</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0383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162412</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97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67481</xdr:rowOff>
    </xdr:from>
    <xdr:to>
      <xdr:col>102</xdr:col>
      <xdr:colOff>114300</xdr:colOff>
      <xdr:row>58</xdr:row>
      <xdr:rowOff>96609</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656300" y="10011581"/>
          <a:ext cx="889000" cy="2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37560</xdr:rowOff>
    </xdr:from>
    <xdr:to>
      <xdr:col>102</xdr:col>
      <xdr:colOff>165100</xdr:colOff>
      <xdr:row>58</xdr:row>
      <xdr:rowOff>139160</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9494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155687</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975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106388</xdr:rowOff>
    </xdr:from>
    <xdr:to>
      <xdr:col>98</xdr:col>
      <xdr:colOff>38100</xdr:colOff>
      <xdr:row>59</xdr:row>
      <xdr:rowOff>36538</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8605500" y="1005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27665</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10143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85699</xdr:rowOff>
    </xdr:from>
    <xdr:to>
      <xdr:col>116</xdr:col>
      <xdr:colOff>114300</xdr:colOff>
      <xdr:row>59</xdr:row>
      <xdr:rowOff>15849</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2110700" y="1002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626</xdr:rowOff>
    </xdr:from>
    <xdr:ext cx="469744" cy="259045"/>
    <xdr:sp macro="" textlink="">
      <xdr:nvSpPr>
        <xdr:cNvPr id="828" name="貸付金該当値テキスト">
          <a:extLst>
            <a:ext uri="{FF2B5EF4-FFF2-40B4-BE49-F238E27FC236}">
              <a16:creationId xmlns:a16="http://schemas.microsoft.com/office/drawing/2014/main" id="{00000000-0008-0000-0600-00003C030000}"/>
            </a:ext>
          </a:extLst>
        </xdr:cNvPr>
        <xdr:cNvSpPr txBox="1"/>
      </xdr:nvSpPr>
      <xdr:spPr>
        <a:xfrm>
          <a:off x="22212300" y="994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71031</xdr:rowOff>
    </xdr:from>
    <xdr:to>
      <xdr:col>112</xdr:col>
      <xdr:colOff>38100</xdr:colOff>
      <xdr:row>59</xdr:row>
      <xdr:rowOff>1181</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1272500" y="1001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163758</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1088428" y="101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60744</xdr:rowOff>
    </xdr:from>
    <xdr:to>
      <xdr:col>107</xdr:col>
      <xdr:colOff>101600</xdr:colOff>
      <xdr:row>58</xdr:row>
      <xdr:rowOff>162344</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0383500" y="1000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153471</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0199428" y="1009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45809</xdr:rowOff>
    </xdr:from>
    <xdr:to>
      <xdr:col>102</xdr:col>
      <xdr:colOff>165100</xdr:colOff>
      <xdr:row>58</xdr:row>
      <xdr:rowOff>147409</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9494500" y="998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138536</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9310428" y="1008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16681</xdr:rowOff>
    </xdr:from>
    <xdr:to>
      <xdr:col>98</xdr:col>
      <xdr:colOff>38100</xdr:colOff>
      <xdr:row>58</xdr:row>
      <xdr:rowOff>118281</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8605500" y="996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134808</xdr:rowOff>
    </xdr:from>
    <xdr:ext cx="469744"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421428" y="9736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0" name="繰出金グラフ枠">
          <a:extLst>
            <a:ext uri="{FF2B5EF4-FFF2-40B4-BE49-F238E27FC236}">
              <a16:creationId xmlns:a16="http://schemas.microsoft.com/office/drawing/2014/main" id="{00000000-0008-0000-0600-00005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143281</xdr:rowOff>
    </xdr:from>
    <xdr:to>
      <xdr:col>116</xdr:col>
      <xdr:colOff>62864</xdr:colOff>
      <xdr:row>78</xdr:row>
      <xdr:rowOff>114897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2159595" y="12316231"/>
          <a:ext cx="1269" cy="1171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118724</xdr:rowOff>
    </xdr:from>
    <xdr:ext cx="534377" cy="259045"/>
    <xdr:sp macro="" textlink="">
      <xdr:nvSpPr>
        <xdr:cNvPr id="862" name="繰出金最小値テキスト">
          <a:extLst>
            <a:ext uri="{FF2B5EF4-FFF2-40B4-BE49-F238E27FC236}">
              <a16:creationId xmlns:a16="http://schemas.microsoft.com/office/drawing/2014/main" id="{00000000-0008-0000-0600-00005E030000}"/>
            </a:ext>
          </a:extLst>
        </xdr:cNvPr>
        <xdr:cNvSpPr txBox="1"/>
      </xdr:nvSpPr>
      <xdr:spPr>
        <a:xfrm>
          <a:off x="22212300" y="1349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114897</xdr:rowOff>
    </xdr:from>
    <xdr:to>
      <xdr:col>116</xdr:col>
      <xdr:colOff>152400</xdr:colOff>
      <xdr:row>78</xdr:row>
      <xdr:rowOff>114897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2072600" y="1348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89958</xdr:rowOff>
    </xdr:from>
    <xdr:ext cx="534377" cy="259045"/>
    <xdr:sp macro="" textlink="">
      <xdr:nvSpPr>
        <xdr:cNvPr id="864" name="繰出金最大値テキスト">
          <a:extLst>
            <a:ext uri="{FF2B5EF4-FFF2-40B4-BE49-F238E27FC236}">
              <a16:creationId xmlns:a16="http://schemas.microsoft.com/office/drawing/2014/main" id="{00000000-0008-0000-0600-000060030000}"/>
            </a:ext>
          </a:extLst>
        </xdr:cNvPr>
        <xdr:cNvSpPr txBox="1"/>
      </xdr:nvSpPr>
      <xdr:spPr>
        <a:xfrm>
          <a:off x="22212300" y="1209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143281</xdr:rowOff>
    </xdr:from>
    <xdr:to>
      <xdr:col>116</xdr:col>
      <xdr:colOff>152400</xdr:colOff>
      <xdr:row>71</xdr:row>
      <xdr:rowOff>143281</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2072600" y="1231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164046</xdr:rowOff>
    </xdr:from>
    <xdr:to>
      <xdr:col>116</xdr:col>
      <xdr:colOff>63500</xdr:colOff>
      <xdr:row>76</xdr:row>
      <xdr:rowOff>26009</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1323300" y="13022796"/>
          <a:ext cx="838200" cy="3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70019</xdr:rowOff>
    </xdr:from>
    <xdr:ext cx="534377" cy="259045"/>
    <xdr:sp macro="" textlink="">
      <xdr:nvSpPr>
        <xdr:cNvPr id="867" name="繰出金平均値テキスト">
          <a:extLst>
            <a:ext uri="{FF2B5EF4-FFF2-40B4-BE49-F238E27FC236}">
              <a16:creationId xmlns:a16="http://schemas.microsoft.com/office/drawing/2014/main" id="{00000000-0008-0000-0600-000063030000}"/>
            </a:ext>
          </a:extLst>
        </xdr:cNvPr>
        <xdr:cNvSpPr txBox="1"/>
      </xdr:nvSpPr>
      <xdr:spPr>
        <a:xfrm>
          <a:off x="22212300" y="12757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47142</xdr:rowOff>
    </xdr:from>
    <xdr:to>
      <xdr:col>116</xdr:col>
      <xdr:colOff>114300</xdr:colOff>
      <xdr:row>75</xdr:row>
      <xdr:rowOff>148741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21107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26009</xdr:rowOff>
    </xdr:from>
    <xdr:to>
      <xdr:col>111</xdr:col>
      <xdr:colOff>177800</xdr:colOff>
      <xdr:row>76</xdr:row>
      <xdr:rowOff>59461</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20434300" y="13056209"/>
          <a:ext cx="889000" cy="3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63830</xdr:rowOff>
    </xdr:from>
    <xdr:to>
      <xdr:col>112</xdr:col>
      <xdr:colOff>38100</xdr:colOff>
      <xdr:row>75</xdr:row>
      <xdr:rowOff>165430</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1272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10507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269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59461</xdr:rowOff>
    </xdr:from>
    <xdr:to>
      <xdr:col>107</xdr:col>
      <xdr:colOff>50800</xdr:colOff>
      <xdr:row>76</xdr:row>
      <xdr:rowOff>100837</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19545300" y="13089661"/>
          <a:ext cx="889000" cy="4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69050</xdr:rowOff>
    </xdr:from>
    <xdr:to>
      <xdr:col>107</xdr:col>
      <xdr:colOff>101600</xdr:colOff>
      <xdr:row>75</xdr:row>
      <xdr:rowOff>170650</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0383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15727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100837</xdr:rowOff>
    </xdr:from>
    <xdr:to>
      <xdr:col>102</xdr:col>
      <xdr:colOff>114300</xdr:colOff>
      <xdr:row>76</xdr:row>
      <xdr:rowOff>128918</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flipV="1">
          <a:off x="18656300" y="13131037"/>
          <a:ext cx="889000" cy="28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83223</xdr:rowOff>
    </xdr:from>
    <xdr:to>
      <xdr:col>102</xdr:col>
      <xdr:colOff>165100</xdr:colOff>
      <xdr:row>76</xdr:row>
      <xdr:rowOff>13373</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19494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29900</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7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156108</xdr:rowOff>
    </xdr:from>
    <xdr:to>
      <xdr:col>98</xdr:col>
      <xdr:colOff>38100</xdr:colOff>
      <xdr:row>76</xdr:row>
      <xdr:rowOff>86258</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18605500" y="1301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102785</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79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113246</xdr:rowOff>
    </xdr:from>
    <xdr:to>
      <xdr:col>116</xdr:col>
      <xdr:colOff>114300</xdr:colOff>
      <xdr:row>76</xdr:row>
      <xdr:rowOff>43396</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2110700" y="1297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91673</xdr:rowOff>
    </xdr:from>
    <xdr:ext cx="534377" cy="259045"/>
    <xdr:sp macro="" textlink="">
      <xdr:nvSpPr>
        <xdr:cNvPr id="886" name="繰出金該当値テキスト">
          <a:extLst>
            <a:ext uri="{FF2B5EF4-FFF2-40B4-BE49-F238E27FC236}">
              <a16:creationId xmlns:a16="http://schemas.microsoft.com/office/drawing/2014/main" id="{00000000-0008-0000-0600-000076030000}"/>
            </a:ext>
          </a:extLst>
        </xdr:cNvPr>
        <xdr:cNvSpPr txBox="1"/>
      </xdr:nvSpPr>
      <xdr:spPr>
        <a:xfrm>
          <a:off x="22212300" y="1295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146659</xdr:rowOff>
    </xdr:from>
    <xdr:to>
      <xdr:col>112</xdr:col>
      <xdr:colOff>38100</xdr:colOff>
      <xdr:row>76</xdr:row>
      <xdr:rowOff>76809</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1272500" y="1300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67936</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1056111" y="1309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8661</xdr:rowOff>
    </xdr:from>
    <xdr:to>
      <xdr:col>107</xdr:col>
      <xdr:colOff>101600</xdr:colOff>
      <xdr:row>76</xdr:row>
      <xdr:rowOff>110261</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0383500" y="130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101388</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0167111" y="1313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50037</xdr:rowOff>
    </xdr:from>
    <xdr:to>
      <xdr:col>102</xdr:col>
      <xdr:colOff>165100</xdr:colOff>
      <xdr:row>76</xdr:row>
      <xdr:rowOff>151637</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19494500" y="1308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142764</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9278111" y="1317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78118</xdr:rowOff>
    </xdr:from>
    <xdr:to>
      <xdr:col>98</xdr:col>
      <xdr:colOff>38100</xdr:colOff>
      <xdr:row>77</xdr:row>
      <xdr:rowOff>8268</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18605500" y="1310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170845</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389111" y="1320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9" name="前年度繰上充用金グラフ枠">
          <a:extLst>
            <a:ext uri="{FF2B5EF4-FFF2-40B4-BE49-F238E27FC236}">
              <a16:creationId xmlns:a16="http://schemas.microsoft.com/office/drawing/2014/main" id="{00000000-0008-0000-0600-00008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1" name="前年度繰上充用金最小値テキスト">
          <a:extLst>
            <a:ext uri="{FF2B5EF4-FFF2-40B4-BE49-F238E27FC236}">
              <a16:creationId xmlns:a16="http://schemas.microsoft.com/office/drawing/2014/main" id="{00000000-0008-0000-0600-00008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3" name="前年度繰上充用金最大値テキスト">
          <a:extLst>
            <a:ext uri="{FF2B5EF4-FFF2-40B4-BE49-F238E27FC236}">
              <a16:creationId xmlns:a16="http://schemas.microsoft.com/office/drawing/2014/main" id="{00000000-0008-0000-0600-00009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6" name="前年度繰上充用金平均値テキスト">
          <a:extLst>
            <a:ext uri="{FF2B5EF4-FFF2-40B4-BE49-F238E27FC236}">
              <a16:creationId xmlns:a16="http://schemas.microsoft.com/office/drawing/2014/main" id="{00000000-0008-0000-0600-00009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4" name="直線コネクタ 923">
          <a:extLst>
            <a:ext uri="{FF2B5EF4-FFF2-40B4-BE49-F238E27FC236}">
              <a16:creationId xmlns:a16="http://schemas.microsoft.com/office/drawing/2014/main" id="{00000000-0008-0000-0600-00009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5" name="前年度繰上充用金該当値テキスト">
          <a:extLst>
            <a:ext uri="{FF2B5EF4-FFF2-40B4-BE49-F238E27FC236}">
              <a16:creationId xmlns:a16="http://schemas.microsoft.com/office/drawing/2014/main" id="{00000000-0008-0000-0600-0000A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a:extLst>
            <a:ext uri="{FF2B5EF4-FFF2-40B4-BE49-F238E27FC236}">
              <a16:creationId xmlns:a16="http://schemas.microsoft.com/office/drawing/2014/main" id="{00000000-0008-0000-0600-0000B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東日本大震災とそれに起因する原子力災害からの復旧・復興事業として除染関連事業に取り組んできたため、災害復旧事業費及び物件費コストが類似団体平均と比較して高い水準となっていたが、事業の進捗によりその差は縮小してきている。</a:t>
          </a:r>
        </a:p>
        <a:p>
          <a:r>
            <a:rPr kumimoji="1" lang="ja-JP" altLang="en-US" sz="1300">
              <a:latin typeface="ＭＳ Ｐゴシック" panose="020B0600070205080204" pitchFamily="50" charset="-128"/>
              <a:ea typeface="ＭＳ Ｐゴシック" panose="020B0600070205080204" pitchFamily="50" charset="-128"/>
            </a:rPr>
            <a:t>　人件費は、</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以降類似団体平均を上回って推移しているが、退職手当の増等により、引き続き類似団体平均を上回る結果となった。</a:t>
          </a:r>
        </a:p>
        <a:p>
          <a:r>
            <a:rPr kumimoji="1" lang="ja-JP" altLang="en-US" sz="1300">
              <a:latin typeface="ＭＳ Ｐゴシック" panose="020B0600070205080204" pitchFamily="50" charset="-128"/>
              <a:ea typeface="ＭＳ Ｐゴシック" panose="020B0600070205080204" pitchFamily="50" charset="-128"/>
            </a:rPr>
            <a:t>　普通建設事業費は、新最終処分場や新学校給食センター等の新規施設の整備に伴い、新規整備の増加につながっている。</a:t>
          </a:r>
        </a:p>
        <a:p>
          <a:r>
            <a:rPr kumimoji="1" lang="ja-JP" altLang="en-US" sz="1300">
              <a:latin typeface="ＭＳ Ｐゴシック" panose="020B0600070205080204" pitchFamily="50" charset="-128"/>
              <a:ea typeface="ＭＳ Ｐゴシック" panose="020B0600070205080204" pitchFamily="50" charset="-128"/>
            </a:rPr>
            <a:t>　公債費は前年度比</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％増加したが、引き続き類似団体平均を下回っている。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積立金は、市がこれまで立て替え払いしていた費用の一部が東京電力から賠償され、その金額を減債基金に積み立てたことから、類似団体平均を上回る結果となった。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福島県福島市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273,348
271,541
767.72
143,827,662
133,255,557
8,544,541
62,017,428
100,096,813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20066</xdr:rowOff>
    </xdr:from>
    <xdr:to>
      <xdr:col>24</xdr:col>
      <xdr:colOff>62865</xdr:colOff>
      <xdr:row>38</xdr:row>
      <xdr:rowOff>17780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5016"/>
          <a:ext cx="127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21607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17780</xdr:rowOff>
    </xdr:from>
    <xdr:to>
      <xdr:col>24</xdr:col>
      <xdr:colOff>152400</xdr:colOff>
      <xdr:row>38</xdr:row>
      <xdr:rowOff>17780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138193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20066</xdr:rowOff>
    </xdr:from>
    <xdr:to>
      <xdr:col>24</xdr:col>
      <xdr:colOff>152400</xdr:colOff>
      <xdr:row>31</xdr:row>
      <xdr:rowOff>20066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73406</xdr:rowOff>
    </xdr:from>
    <xdr:to>
      <xdr:col>24</xdr:col>
      <xdr:colOff>63500</xdr:colOff>
      <xdr:row>33</xdr:row>
      <xdr:rowOff>84074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731256"/>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34561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35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56134</xdr:rowOff>
    </xdr:from>
    <xdr:to>
      <xdr:col>24</xdr:col>
      <xdr:colOff>114300</xdr:colOff>
      <xdr:row>35</xdr:row>
      <xdr:rowOff>157734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78740</xdr:rowOff>
    </xdr:from>
    <xdr:to>
      <xdr:col>19</xdr:col>
      <xdr:colOff>177800</xdr:colOff>
      <xdr:row>33</xdr:row>
      <xdr:rowOff>84074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736590"/>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58420</xdr:rowOff>
    </xdr:from>
    <xdr:to>
      <xdr:col>20</xdr:col>
      <xdr:colOff>38100</xdr:colOff>
      <xdr:row>35</xdr:row>
      <xdr:rowOff>160020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151147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5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51308</xdr:rowOff>
    </xdr:from>
    <xdr:to>
      <xdr:col>15</xdr:col>
      <xdr:colOff>50800</xdr:colOff>
      <xdr:row>33</xdr:row>
      <xdr:rowOff>78740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70915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21082</xdr:rowOff>
    </xdr:from>
    <xdr:to>
      <xdr:col>15</xdr:col>
      <xdr:colOff>101600</xdr:colOff>
      <xdr:row>35</xdr:row>
      <xdr:rowOff>122682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113809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51308</xdr:rowOff>
    </xdr:from>
    <xdr:to>
      <xdr:col>10</xdr:col>
      <xdr:colOff>114300</xdr:colOff>
      <xdr:row>33</xdr:row>
      <xdr:rowOff>72644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709158"/>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29464</xdr:rowOff>
    </xdr:from>
    <xdr:to>
      <xdr:col>10</xdr:col>
      <xdr:colOff>165100</xdr:colOff>
      <xdr:row>35</xdr:row>
      <xdr:rowOff>131064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122191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30988</xdr:rowOff>
    </xdr:from>
    <xdr:to>
      <xdr:col>6</xdr:col>
      <xdr:colOff>38100</xdr:colOff>
      <xdr:row>34</xdr:row>
      <xdr:rowOff>132588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6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123715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53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22606</xdr:rowOff>
    </xdr:from>
    <xdr:to>
      <xdr:col>24</xdr:col>
      <xdr:colOff>114300</xdr:colOff>
      <xdr:row>33</xdr:row>
      <xdr:rowOff>124206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68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45483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3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33274</xdr:rowOff>
    </xdr:from>
    <xdr:to>
      <xdr:col>20</xdr:col>
      <xdr:colOff>38100</xdr:colOff>
      <xdr:row>33</xdr:row>
      <xdr:rowOff>134874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6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151401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46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27940</xdr:rowOff>
    </xdr:from>
    <xdr:to>
      <xdr:col>15</xdr:col>
      <xdr:colOff>101600</xdr:colOff>
      <xdr:row>33</xdr:row>
      <xdr:rowOff>129540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68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146067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46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508</xdr:rowOff>
    </xdr:from>
    <xdr:to>
      <xdr:col>10</xdr:col>
      <xdr:colOff>165100</xdr:colOff>
      <xdr:row>33</xdr:row>
      <xdr:rowOff>102108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5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118635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43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21844</xdr:rowOff>
    </xdr:from>
    <xdr:to>
      <xdr:col>6</xdr:col>
      <xdr:colOff>38100</xdr:colOff>
      <xdr:row>33</xdr:row>
      <xdr:rowOff>123444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7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139971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45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131873</xdr:rowOff>
    </xdr:from>
    <xdr:to>
      <xdr:col>24</xdr:col>
      <xdr:colOff>62865</xdr:colOff>
      <xdr:row>58</xdr:row>
      <xdr:rowOff>36406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9390173"/>
          <a:ext cx="1270" cy="590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40233</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8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36406</xdr:rowOff>
    </xdr:from>
    <xdr:to>
      <xdr:col>24</xdr:col>
      <xdr:colOff>152400</xdr:colOff>
      <xdr:row>58</xdr:row>
      <xdr:rowOff>36406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8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78550</xdr:rowOff>
    </xdr:from>
    <xdr:ext cx="534377"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916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131873</xdr:rowOff>
    </xdr:from>
    <xdr:to>
      <xdr:col>24</xdr:col>
      <xdr:colOff>152400</xdr:colOff>
      <xdr:row>54</xdr:row>
      <xdr:rowOff>131873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390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76835</xdr:rowOff>
    </xdr:from>
    <xdr:to>
      <xdr:col>24</xdr:col>
      <xdr:colOff>63500</xdr:colOff>
      <xdr:row>55</xdr:row>
      <xdr:rowOff>145556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8649335"/>
          <a:ext cx="838200" cy="92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51630</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52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73203</xdr:rowOff>
    </xdr:from>
    <xdr:to>
      <xdr:col>24</xdr:col>
      <xdr:colOff>114300</xdr:colOff>
      <xdr:row>57</xdr:row>
      <xdr:rowOff>3353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76835</xdr:rowOff>
    </xdr:from>
    <xdr:to>
      <xdr:col>19</xdr:col>
      <xdr:colOff>177800</xdr:colOff>
      <xdr:row>56</xdr:row>
      <xdr:rowOff>152088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8649335"/>
          <a:ext cx="889000" cy="110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54120</xdr:rowOff>
    </xdr:from>
    <xdr:to>
      <xdr:col>20</xdr:col>
      <xdr:colOff>38100</xdr:colOff>
      <xdr:row>50</xdr:row>
      <xdr:rowOff>155720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146847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8719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152088</xdr:rowOff>
    </xdr:from>
    <xdr:to>
      <xdr:col>15</xdr:col>
      <xdr:colOff>50800</xdr:colOff>
      <xdr:row>57</xdr:row>
      <xdr:rowOff>60234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753288"/>
          <a:ext cx="889000" cy="7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148129</xdr:rowOff>
    </xdr:from>
    <xdr:to>
      <xdr:col>15</xdr:col>
      <xdr:colOff>101600</xdr:colOff>
      <xdr:row>57</xdr:row>
      <xdr:rowOff>78279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69406</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84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60234</xdr:rowOff>
    </xdr:from>
    <xdr:to>
      <xdr:col>10</xdr:col>
      <xdr:colOff>114300</xdr:colOff>
      <xdr:row>57</xdr:row>
      <xdr:rowOff>88940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832884"/>
          <a:ext cx="889000" cy="2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1999</xdr:rowOff>
    </xdr:from>
    <xdr:to>
      <xdr:col>10</xdr:col>
      <xdr:colOff>165100</xdr:colOff>
      <xdr:row>57</xdr:row>
      <xdr:rowOff>103599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120126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54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111488</xdr:rowOff>
    </xdr:from>
    <xdr:to>
      <xdr:col>6</xdr:col>
      <xdr:colOff>38100</xdr:colOff>
      <xdr:row>57</xdr:row>
      <xdr:rowOff>41638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1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58165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487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94756</xdr:rowOff>
    </xdr:from>
    <xdr:to>
      <xdr:col>24</xdr:col>
      <xdr:colOff>114300</xdr:colOff>
      <xdr:row>56</xdr:row>
      <xdr:rowOff>24906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52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117633</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37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26035</xdr:rowOff>
    </xdr:from>
    <xdr:to>
      <xdr:col>20</xdr:col>
      <xdr:colOff>38100</xdr:colOff>
      <xdr:row>50</xdr:row>
      <xdr:rowOff>127635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859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144162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8373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101288</xdr:rowOff>
    </xdr:from>
    <xdr:to>
      <xdr:col>15</xdr:col>
      <xdr:colOff>101600</xdr:colOff>
      <xdr:row>57</xdr:row>
      <xdr:rowOff>31438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70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47965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47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9434</xdr:rowOff>
    </xdr:from>
    <xdr:to>
      <xdr:col>10</xdr:col>
      <xdr:colOff>165100</xdr:colOff>
      <xdr:row>57</xdr:row>
      <xdr:rowOff>111034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78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102161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87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38140</xdr:rowOff>
    </xdr:from>
    <xdr:to>
      <xdr:col>6</xdr:col>
      <xdr:colOff>38100</xdr:colOff>
      <xdr:row>57</xdr:row>
      <xdr:rowOff>139740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1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130867</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90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39377</xdr:rowOff>
    </xdr:from>
    <xdr:to>
      <xdr:col>24</xdr:col>
      <xdr:colOff>62865</xdr:colOff>
      <xdr:row>79</xdr:row>
      <xdr:rowOff>106683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12327"/>
          <a:ext cx="1270" cy="1438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110510</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65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106683</xdr:rowOff>
    </xdr:from>
    <xdr:to>
      <xdr:col>24</xdr:col>
      <xdr:colOff>152400</xdr:colOff>
      <xdr:row>79</xdr:row>
      <xdr:rowOff>106683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65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157504</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987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281,466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39377</xdr:rowOff>
    </xdr:from>
    <xdr:to>
      <xdr:col>24</xdr:col>
      <xdr:colOff>152400</xdr:colOff>
      <xdr:row>71</xdr:row>
      <xdr:rowOff>39377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12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141354</xdr:rowOff>
    </xdr:from>
    <xdr:to>
      <xdr:col>24</xdr:col>
      <xdr:colOff>63500</xdr:colOff>
      <xdr:row>77</xdr:row>
      <xdr:rowOff>82604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171554"/>
          <a:ext cx="838200" cy="1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36220</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8949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13342</xdr:rowOff>
    </xdr:from>
    <xdr:to>
      <xdr:col>24</xdr:col>
      <xdr:colOff>114300</xdr:colOff>
      <xdr:row>76</xdr:row>
      <xdr:rowOff>114942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04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48673</xdr:rowOff>
    </xdr:from>
    <xdr:to>
      <xdr:col>19</xdr:col>
      <xdr:colOff>177800</xdr:colOff>
      <xdr:row>77</xdr:row>
      <xdr:rowOff>82604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908300" y="13250323"/>
          <a:ext cx="889000" cy="3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120534</xdr:rowOff>
    </xdr:from>
    <xdr:to>
      <xdr:col>20</xdr:col>
      <xdr:colOff>38100</xdr:colOff>
      <xdr:row>78</xdr:row>
      <xdr:rowOff>50684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32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41811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41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123818</xdr:rowOff>
    </xdr:from>
    <xdr:to>
      <xdr:col>15</xdr:col>
      <xdr:colOff>50800</xdr:colOff>
      <xdr:row>77</xdr:row>
      <xdr:rowOff>48673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2019300" y="12811118"/>
          <a:ext cx="889000" cy="43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16934</xdr:rowOff>
    </xdr:from>
    <xdr:to>
      <xdr:col>15</xdr:col>
      <xdr:colOff>101600</xdr:colOff>
      <xdr:row>78</xdr:row>
      <xdr:rowOff>118534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39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109661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3482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54845</xdr:rowOff>
    </xdr:from>
    <xdr:to>
      <xdr:col>10</xdr:col>
      <xdr:colOff>114300</xdr:colOff>
      <xdr:row>74</xdr:row>
      <xdr:rowOff>123818</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1130300" y="12742145"/>
          <a:ext cx="889000" cy="6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74498</xdr:rowOff>
    </xdr:from>
    <xdr:to>
      <xdr:col>10</xdr:col>
      <xdr:colOff>165100</xdr:colOff>
      <xdr:row>79</xdr:row>
      <xdr:rowOff>4648</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447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167225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540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166918</xdr:rowOff>
    </xdr:from>
    <xdr:to>
      <xdr:col>6</xdr:col>
      <xdr:colOff>38100</xdr:colOff>
      <xdr:row>79</xdr:row>
      <xdr:rowOff>97068</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540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88195</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632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90554</xdr:rowOff>
    </xdr:from>
    <xdr:to>
      <xdr:col>24</xdr:col>
      <xdr:colOff>114300</xdr:colOff>
      <xdr:row>77</xdr:row>
      <xdr:rowOff>20704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12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68981</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099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31804</xdr:rowOff>
    </xdr:from>
    <xdr:to>
      <xdr:col>20</xdr:col>
      <xdr:colOff>38100</xdr:colOff>
      <xdr:row>77</xdr:row>
      <xdr:rowOff>133404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23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149931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008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169323</xdr:rowOff>
    </xdr:from>
    <xdr:to>
      <xdr:col>15</xdr:col>
      <xdr:colOff>101600</xdr:colOff>
      <xdr:row>77</xdr:row>
      <xdr:rowOff>99473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19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116000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29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73018</xdr:rowOff>
    </xdr:from>
    <xdr:to>
      <xdr:col>10</xdr:col>
      <xdr:colOff>165100</xdr:colOff>
      <xdr:row>75</xdr:row>
      <xdr:rowOff>3168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276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19695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2535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4045</xdr:rowOff>
    </xdr:from>
    <xdr:to>
      <xdr:col>6</xdr:col>
      <xdr:colOff>38100</xdr:colOff>
      <xdr:row>74</xdr:row>
      <xdr:rowOff>105645</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269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122172</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2466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19869</xdr:rowOff>
    </xdr:from>
    <xdr:to>
      <xdr:col>24</xdr:col>
      <xdr:colOff>62865</xdr:colOff>
      <xdr:row>97</xdr:row>
      <xdr:rowOff>21217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50369"/>
          <a:ext cx="1270" cy="1201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25044</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65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21217</xdr:rowOff>
    </xdr:from>
    <xdr:to>
      <xdr:col>24</xdr:col>
      <xdr:colOff>152400</xdr:colOff>
      <xdr:row>97</xdr:row>
      <xdr:rowOff>21217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6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137996</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2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19869</xdr:rowOff>
    </xdr:from>
    <xdr:to>
      <xdr:col>24</xdr:col>
      <xdr:colOff>152400</xdr:colOff>
      <xdr:row>90</xdr:row>
      <xdr:rowOff>19869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5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121207</xdr:rowOff>
    </xdr:from>
    <xdr:to>
      <xdr:col>24</xdr:col>
      <xdr:colOff>63500</xdr:colOff>
      <xdr:row>95</xdr:row>
      <xdr:rowOff>168503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066057"/>
          <a:ext cx="838200" cy="39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144753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261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166326</xdr:rowOff>
    </xdr:from>
    <xdr:to>
      <xdr:col>24</xdr:col>
      <xdr:colOff>114300</xdr:colOff>
      <xdr:row>95</xdr:row>
      <xdr:rowOff>96476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168503</xdr:rowOff>
    </xdr:from>
    <xdr:to>
      <xdr:col>19</xdr:col>
      <xdr:colOff>177800</xdr:colOff>
      <xdr:row>96</xdr:row>
      <xdr:rowOff>137528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456253"/>
          <a:ext cx="889000" cy="14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73995</xdr:rowOff>
    </xdr:from>
    <xdr:to>
      <xdr:col>20</xdr:col>
      <xdr:colOff>38100</xdr:colOff>
      <xdr:row>97</xdr:row>
      <xdr:rowOff>4145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166722</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62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31435</xdr:rowOff>
    </xdr:from>
    <xdr:to>
      <xdr:col>15</xdr:col>
      <xdr:colOff>50800</xdr:colOff>
      <xdr:row>96</xdr:row>
      <xdr:rowOff>137528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490635"/>
          <a:ext cx="889000" cy="10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89929</xdr:rowOff>
    </xdr:from>
    <xdr:to>
      <xdr:col>15</xdr:col>
      <xdr:colOff>101600</xdr:colOff>
      <xdr:row>97</xdr:row>
      <xdr:rowOff>20079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11206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64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31435</xdr:rowOff>
    </xdr:from>
    <xdr:to>
      <xdr:col>10</xdr:col>
      <xdr:colOff>114300</xdr:colOff>
      <xdr:row>96</xdr:row>
      <xdr:rowOff>94825</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490635"/>
          <a:ext cx="889000" cy="6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105200</xdr:rowOff>
    </xdr:from>
    <xdr:to>
      <xdr:col>10</xdr:col>
      <xdr:colOff>165100</xdr:colOff>
      <xdr:row>97</xdr:row>
      <xdr:rowOff>35350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26477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5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35841</xdr:rowOff>
    </xdr:from>
    <xdr:to>
      <xdr:col>6</xdr:col>
      <xdr:colOff>38100</xdr:colOff>
      <xdr:row>97</xdr:row>
      <xdr:rowOff>137441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66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128568</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75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70407</xdr:rowOff>
    </xdr:from>
    <xdr:to>
      <xdr:col>24</xdr:col>
      <xdr:colOff>114300</xdr:colOff>
      <xdr:row>94</xdr:row>
      <xdr:rowOff>557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01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93284</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586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117703</xdr:rowOff>
    </xdr:from>
    <xdr:to>
      <xdr:col>20</xdr:col>
      <xdr:colOff>38100</xdr:colOff>
      <xdr:row>96</xdr:row>
      <xdr:rowOff>47853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40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64380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18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86728</xdr:rowOff>
    </xdr:from>
    <xdr:to>
      <xdr:col>15</xdr:col>
      <xdr:colOff>101600</xdr:colOff>
      <xdr:row>97</xdr:row>
      <xdr:rowOff>16878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54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33405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32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152085</xdr:rowOff>
    </xdr:from>
    <xdr:to>
      <xdr:col>10</xdr:col>
      <xdr:colOff>165100</xdr:colOff>
      <xdr:row>96</xdr:row>
      <xdr:rowOff>82235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43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98762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21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44025</xdr:rowOff>
    </xdr:from>
    <xdr:to>
      <xdr:col>6</xdr:col>
      <xdr:colOff>38100</xdr:colOff>
      <xdr:row>96</xdr:row>
      <xdr:rowOff>145625</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50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162152</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27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84836</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99786"/>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31513</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7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84836</xdr:rowOff>
    </xdr:from>
    <xdr:to>
      <xdr:col>55</xdr:col>
      <xdr:colOff>88900</xdr:colOff>
      <xdr:row>31</xdr:row>
      <xdr:rowOff>84836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9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110896</xdr:rowOff>
    </xdr:from>
    <xdr:to>
      <xdr:col>55</xdr:col>
      <xdr:colOff>0</xdr:colOff>
      <xdr:row>36</xdr:row>
      <xdr:rowOff>142901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283096"/>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78300</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250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99873</xdr:rowOff>
    </xdr:from>
    <xdr:to>
      <xdr:col>55</xdr:col>
      <xdr:colOff>50800</xdr:colOff>
      <xdr:row>37</xdr:row>
      <xdr:rowOff>30023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61519</xdr:rowOff>
    </xdr:from>
    <xdr:to>
      <xdr:col>50</xdr:col>
      <xdr:colOff>114300</xdr:colOff>
      <xdr:row>36</xdr:row>
      <xdr:rowOff>110896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233719"/>
          <a:ext cx="889000" cy="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96672</xdr:rowOff>
    </xdr:from>
    <xdr:to>
      <xdr:col>50</xdr:col>
      <xdr:colOff>165100</xdr:colOff>
      <xdr:row>37</xdr:row>
      <xdr:rowOff>26822</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17949</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36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61519</xdr:rowOff>
    </xdr:from>
    <xdr:to>
      <xdr:col>45</xdr:col>
      <xdr:colOff>177800</xdr:colOff>
      <xdr:row>36</xdr:row>
      <xdr:rowOff>97637</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233719"/>
          <a:ext cx="889000" cy="3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110846</xdr:rowOff>
    </xdr:from>
    <xdr:to>
      <xdr:col>46</xdr:col>
      <xdr:colOff>38100</xdr:colOff>
      <xdr:row>37</xdr:row>
      <xdr:rowOff>40996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32123</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375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92151</xdr:rowOff>
    </xdr:from>
    <xdr:to>
      <xdr:col>41</xdr:col>
      <xdr:colOff>50800</xdr:colOff>
      <xdr:row>36</xdr:row>
      <xdr:rowOff>97637</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264351"/>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134620</xdr:rowOff>
    </xdr:from>
    <xdr:to>
      <xdr:col>41</xdr:col>
      <xdr:colOff>101600</xdr:colOff>
      <xdr:row>37</xdr:row>
      <xdr:rowOff>64770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55897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29007</xdr:rowOff>
    </xdr:from>
    <xdr:to>
      <xdr:col>36</xdr:col>
      <xdr:colOff>165100</xdr:colOff>
      <xdr:row>36</xdr:row>
      <xdr:rowOff>130607</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201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147134</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5976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92101</xdr:rowOff>
    </xdr:from>
    <xdr:to>
      <xdr:col>55</xdr:col>
      <xdr:colOff>50800</xdr:colOff>
      <xdr:row>37</xdr:row>
      <xdr:rowOff>22251</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26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114978</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115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60096</xdr:rowOff>
    </xdr:from>
    <xdr:to>
      <xdr:col>50</xdr:col>
      <xdr:colOff>165100</xdr:colOff>
      <xdr:row>36</xdr:row>
      <xdr:rowOff>161696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23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6773</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007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10719</xdr:rowOff>
    </xdr:from>
    <xdr:to>
      <xdr:col>46</xdr:col>
      <xdr:colOff>38100</xdr:colOff>
      <xdr:row>36</xdr:row>
      <xdr:rowOff>112319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18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128846</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5958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46837</xdr:rowOff>
    </xdr:from>
    <xdr:to>
      <xdr:col>41</xdr:col>
      <xdr:colOff>101600</xdr:colOff>
      <xdr:row>36</xdr:row>
      <xdr:rowOff>148437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21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164964</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5994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41351</xdr:rowOff>
    </xdr:from>
    <xdr:to>
      <xdr:col>36</xdr:col>
      <xdr:colOff>165100</xdr:colOff>
      <xdr:row>36</xdr:row>
      <xdr:rowOff>142951</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21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134078</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306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50718</xdr:rowOff>
    </xdr:from>
    <xdr:to>
      <xdr:col>54</xdr:col>
      <xdr:colOff>189865</xdr:colOff>
      <xdr:row>58</xdr:row>
      <xdr:rowOff>19342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94668"/>
          <a:ext cx="1270" cy="116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23169</xdr:rowOff>
    </xdr:from>
    <xdr:ext cx="378565"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9967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19342</xdr:rowOff>
    </xdr:from>
    <xdr:to>
      <xdr:col>55</xdr:col>
      <xdr:colOff>88900</xdr:colOff>
      <xdr:row>58</xdr:row>
      <xdr:rowOff>19342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99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168845</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5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50718</xdr:rowOff>
    </xdr:from>
    <xdr:to>
      <xdr:col>55</xdr:col>
      <xdr:colOff>88900</xdr:colOff>
      <xdr:row>51</xdr:row>
      <xdr:rowOff>50718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9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133471</xdr:rowOff>
    </xdr:from>
    <xdr:to>
      <xdr:col>55</xdr:col>
      <xdr:colOff>0</xdr:colOff>
      <xdr:row>55</xdr:row>
      <xdr:rowOff>131128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9639300" y="9220321"/>
          <a:ext cx="838200" cy="34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167340</xdr:rowOff>
    </xdr:from>
    <xdr:ext cx="469744"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597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17463</xdr:rowOff>
    </xdr:from>
    <xdr:to>
      <xdr:col>55</xdr:col>
      <xdr:colOff>50800</xdr:colOff>
      <xdr:row>56</xdr:row>
      <xdr:rowOff>119063</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41116</xdr:rowOff>
    </xdr:from>
    <xdr:to>
      <xdr:col>50</xdr:col>
      <xdr:colOff>114300</xdr:colOff>
      <xdr:row>53</xdr:row>
      <xdr:rowOff>133471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8750300" y="9127966"/>
          <a:ext cx="889000" cy="9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165424</xdr:rowOff>
    </xdr:from>
    <xdr:to>
      <xdr:col>50</xdr:col>
      <xdr:colOff>165100</xdr:colOff>
      <xdr:row>56</xdr:row>
      <xdr:rowOff>95574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86701</xdr:rowOff>
    </xdr:from>
    <xdr:ext cx="469744"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404428" y="968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15456</xdr:rowOff>
    </xdr:from>
    <xdr:to>
      <xdr:col>45</xdr:col>
      <xdr:colOff>177800</xdr:colOff>
      <xdr:row>53</xdr:row>
      <xdr:rowOff>41116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7861300" y="9102306"/>
          <a:ext cx="889000" cy="2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11119</xdr:rowOff>
    </xdr:from>
    <xdr:to>
      <xdr:col>46</xdr:col>
      <xdr:colOff>38100</xdr:colOff>
      <xdr:row>56</xdr:row>
      <xdr:rowOff>112719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103846</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515428" y="970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15456</xdr:rowOff>
    </xdr:from>
    <xdr:to>
      <xdr:col>41</xdr:col>
      <xdr:colOff>50800</xdr:colOff>
      <xdr:row>54</xdr:row>
      <xdr:rowOff>88494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6972300" y="9102306"/>
          <a:ext cx="889000" cy="24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14548</xdr:rowOff>
    </xdr:from>
    <xdr:to>
      <xdr:col>41</xdr:col>
      <xdr:colOff>101600</xdr:colOff>
      <xdr:row>56</xdr:row>
      <xdr:rowOff>116148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107275</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626428" y="970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143249</xdr:rowOff>
    </xdr:from>
    <xdr:to>
      <xdr:col>36</xdr:col>
      <xdr:colOff>165100</xdr:colOff>
      <xdr:row>57</xdr:row>
      <xdr:rowOff>73399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744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64526</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37428" y="98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80328</xdr:rowOff>
    </xdr:from>
    <xdr:to>
      <xdr:col>55</xdr:col>
      <xdr:colOff>50800</xdr:colOff>
      <xdr:row>56</xdr:row>
      <xdr:rowOff>10478</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51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103205</xdr:rowOff>
    </xdr:from>
    <xdr:ext cx="469744"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36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82671</xdr:rowOff>
    </xdr:from>
    <xdr:to>
      <xdr:col>50</xdr:col>
      <xdr:colOff>165100</xdr:colOff>
      <xdr:row>54</xdr:row>
      <xdr:rowOff>12821</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16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29348</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372111" y="894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161766</xdr:rowOff>
    </xdr:from>
    <xdr:to>
      <xdr:col>46</xdr:col>
      <xdr:colOff>38100</xdr:colOff>
      <xdr:row>53</xdr:row>
      <xdr:rowOff>91916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07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108443</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483111" y="885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136106</xdr:rowOff>
    </xdr:from>
    <xdr:to>
      <xdr:col>41</xdr:col>
      <xdr:colOff>101600</xdr:colOff>
      <xdr:row>53</xdr:row>
      <xdr:rowOff>66256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05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82783</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94111" y="882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37694</xdr:rowOff>
    </xdr:from>
    <xdr:to>
      <xdr:col>36</xdr:col>
      <xdr:colOff>165100</xdr:colOff>
      <xdr:row>54</xdr:row>
      <xdr:rowOff>139294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29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155821</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05111" y="907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29956</xdr:rowOff>
    </xdr:from>
    <xdr:to>
      <xdr:col>54</xdr:col>
      <xdr:colOff>189865</xdr:colOff>
      <xdr:row>79</xdr:row>
      <xdr:rowOff>59069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031456"/>
          <a:ext cx="1270" cy="157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62896</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607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59069</xdr:rowOff>
    </xdr:from>
    <xdr:to>
      <xdr:col>55</xdr:col>
      <xdr:colOff>88900</xdr:colOff>
      <xdr:row>79</xdr:row>
      <xdr:rowOff>59069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60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148083</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80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98,721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29956</xdr:rowOff>
    </xdr:from>
    <xdr:to>
      <xdr:col>55</xdr:col>
      <xdr:colOff>88900</xdr:colOff>
      <xdr:row>70</xdr:row>
      <xdr:rowOff>29956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03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47868</xdr:rowOff>
    </xdr:from>
    <xdr:to>
      <xdr:col>55</xdr:col>
      <xdr:colOff>0</xdr:colOff>
      <xdr:row>77</xdr:row>
      <xdr:rowOff>5021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078068"/>
          <a:ext cx="838200" cy="12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73858</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75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95431</xdr:rowOff>
    </xdr:from>
    <xdr:to>
      <xdr:col>55</xdr:col>
      <xdr:colOff>50800</xdr:colOff>
      <xdr:row>78</xdr:row>
      <xdr:rowOff>25581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47868</xdr:rowOff>
    </xdr:from>
    <xdr:to>
      <xdr:col>50</xdr:col>
      <xdr:colOff>114300</xdr:colOff>
      <xdr:row>77</xdr:row>
      <xdr:rowOff>142949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078068"/>
          <a:ext cx="889000" cy="26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68914</xdr:rowOff>
    </xdr:from>
    <xdr:to>
      <xdr:col>50</xdr:col>
      <xdr:colOff>165100</xdr:colOff>
      <xdr:row>77</xdr:row>
      <xdr:rowOff>170514</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161641</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36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142949</xdr:rowOff>
    </xdr:from>
    <xdr:to>
      <xdr:col>45</xdr:col>
      <xdr:colOff>177800</xdr:colOff>
      <xdr:row>78</xdr:row>
      <xdr:rowOff>1674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344599"/>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38134</xdr:rowOff>
    </xdr:from>
    <xdr:to>
      <xdr:col>46</xdr:col>
      <xdr:colOff>38100</xdr:colOff>
      <xdr:row>78</xdr:row>
      <xdr:rowOff>139734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130861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50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1674</xdr:rowOff>
    </xdr:from>
    <xdr:to>
      <xdr:col>41</xdr:col>
      <xdr:colOff>50800</xdr:colOff>
      <xdr:row>78</xdr:row>
      <xdr:rowOff>6868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374774"/>
          <a:ext cx="889000" cy="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49467</xdr:rowOff>
    </xdr:from>
    <xdr:to>
      <xdr:col>41</xdr:col>
      <xdr:colOff>101600</xdr:colOff>
      <xdr:row>78</xdr:row>
      <xdr:rowOff>151067</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142194</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51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136139</xdr:rowOff>
    </xdr:from>
    <xdr:to>
      <xdr:col>36</xdr:col>
      <xdr:colOff>165100</xdr:colOff>
      <xdr:row>79</xdr:row>
      <xdr:rowOff>66289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50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57416</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37428" y="1360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125671</xdr:rowOff>
    </xdr:from>
    <xdr:to>
      <xdr:col>55</xdr:col>
      <xdr:colOff>50800</xdr:colOff>
      <xdr:row>77</xdr:row>
      <xdr:rowOff>55821</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15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148548</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00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168518</xdr:rowOff>
    </xdr:from>
    <xdr:to>
      <xdr:col>50</xdr:col>
      <xdr:colOff>165100</xdr:colOff>
      <xdr:row>76</xdr:row>
      <xdr:rowOff>98668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02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115195</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280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92149</xdr:rowOff>
    </xdr:from>
    <xdr:to>
      <xdr:col>46</xdr:col>
      <xdr:colOff>38100</xdr:colOff>
      <xdr:row>78</xdr:row>
      <xdr:rowOff>22299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29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38826</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06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122324</xdr:rowOff>
    </xdr:from>
    <xdr:to>
      <xdr:col>41</xdr:col>
      <xdr:colOff>101600</xdr:colOff>
      <xdr:row>78</xdr:row>
      <xdr:rowOff>52474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32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69001</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09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127518</xdr:rowOff>
    </xdr:from>
    <xdr:to>
      <xdr:col>36</xdr:col>
      <xdr:colOff>165100</xdr:colOff>
      <xdr:row>78</xdr:row>
      <xdr:rowOff>57668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2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74195</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10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48794</xdr:rowOff>
    </xdr:from>
    <xdr:to>
      <xdr:col>54</xdr:col>
      <xdr:colOff>189865</xdr:colOff>
      <xdr:row>98</xdr:row>
      <xdr:rowOff>155663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650744"/>
          <a:ext cx="1270" cy="1307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159490</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96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155663</xdr:rowOff>
    </xdr:from>
    <xdr:to>
      <xdr:col>55</xdr:col>
      <xdr:colOff>88900</xdr:colOff>
      <xdr:row>98</xdr:row>
      <xdr:rowOff>155663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95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166921</xdr:rowOff>
    </xdr:from>
    <xdr:ext cx="534377"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42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48794</xdr:rowOff>
    </xdr:from>
    <xdr:to>
      <xdr:col>55</xdr:col>
      <xdr:colOff>88900</xdr:colOff>
      <xdr:row>91</xdr:row>
      <xdr:rowOff>48794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65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170466</xdr:rowOff>
    </xdr:from>
    <xdr:to>
      <xdr:col>55</xdr:col>
      <xdr:colOff>0</xdr:colOff>
      <xdr:row>97</xdr:row>
      <xdr:rowOff>17571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629666"/>
          <a:ext cx="838200" cy="1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92212</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379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69335</xdr:rowOff>
    </xdr:from>
    <xdr:to>
      <xdr:col>55</xdr:col>
      <xdr:colOff>50800</xdr:colOff>
      <xdr:row>96</xdr:row>
      <xdr:rowOff>170935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52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5093</xdr:rowOff>
    </xdr:from>
    <xdr:to>
      <xdr:col>50</xdr:col>
      <xdr:colOff>114300</xdr:colOff>
      <xdr:row>97</xdr:row>
      <xdr:rowOff>17571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635743"/>
          <a:ext cx="889000" cy="1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31711</xdr:rowOff>
    </xdr:from>
    <xdr:to>
      <xdr:col>50</xdr:col>
      <xdr:colOff>165100</xdr:colOff>
      <xdr:row>96</xdr:row>
      <xdr:rowOff>133311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149838</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26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558</xdr:rowOff>
    </xdr:from>
    <xdr:to>
      <xdr:col>45</xdr:col>
      <xdr:colOff>177800</xdr:colOff>
      <xdr:row>97</xdr:row>
      <xdr:rowOff>5093</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631208"/>
          <a:ext cx="889000" cy="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57810</xdr:rowOff>
    </xdr:from>
    <xdr:to>
      <xdr:col>46</xdr:col>
      <xdr:colOff>38100</xdr:colOff>
      <xdr:row>96</xdr:row>
      <xdr:rowOff>159410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4487</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29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558</xdr:rowOff>
    </xdr:from>
    <xdr:to>
      <xdr:col>41</xdr:col>
      <xdr:colOff>50800</xdr:colOff>
      <xdr:row>97</xdr:row>
      <xdr:rowOff>31038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631208"/>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63715</xdr:rowOff>
    </xdr:from>
    <xdr:to>
      <xdr:col>41</xdr:col>
      <xdr:colOff>101600</xdr:colOff>
      <xdr:row>96</xdr:row>
      <xdr:rowOff>165315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10392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2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36931</xdr:rowOff>
    </xdr:from>
    <xdr:to>
      <xdr:col>36</xdr:col>
      <xdr:colOff>165100</xdr:colOff>
      <xdr:row>97</xdr:row>
      <xdr:rowOff>138531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6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129658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76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119666</xdr:rowOff>
    </xdr:from>
    <xdr:to>
      <xdr:col>55</xdr:col>
      <xdr:colOff>50800</xdr:colOff>
      <xdr:row>97</xdr:row>
      <xdr:rowOff>49816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57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98093</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55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138221</xdr:rowOff>
    </xdr:from>
    <xdr:to>
      <xdr:col>50</xdr:col>
      <xdr:colOff>165100</xdr:colOff>
      <xdr:row>97</xdr:row>
      <xdr:rowOff>68371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59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59498</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69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125743</xdr:rowOff>
    </xdr:from>
    <xdr:to>
      <xdr:col>46</xdr:col>
      <xdr:colOff>38100</xdr:colOff>
      <xdr:row>97</xdr:row>
      <xdr:rowOff>55893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5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47020</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67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121208</xdr:rowOff>
    </xdr:from>
    <xdr:to>
      <xdr:col>41</xdr:col>
      <xdr:colOff>101600</xdr:colOff>
      <xdr:row>97</xdr:row>
      <xdr:rowOff>51358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58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42485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67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151688</xdr:rowOff>
    </xdr:from>
    <xdr:to>
      <xdr:col>36</xdr:col>
      <xdr:colOff>165100</xdr:colOff>
      <xdr:row>97</xdr:row>
      <xdr:rowOff>81838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61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98365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38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29809</xdr:rowOff>
    </xdr:from>
    <xdr:to>
      <xdr:col>85</xdr:col>
      <xdr:colOff>126364</xdr:colOff>
      <xdr:row>39</xdr:row>
      <xdr:rowOff>12990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173309"/>
          <a:ext cx="1269" cy="152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16817</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70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12990</xdr:rowOff>
    </xdr:from>
    <xdr:to>
      <xdr:col>86</xdr:col>
      <xdr:colOff>25400</xdr:colOff>
      <xdr:row>39</xdr:row>
      <xdr:rowOff>12990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9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147936</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49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29809</xdr:rowOff>
    </xdr:from>
    <xdr:to>
      <xdr:col>86</xdr:col>
      <xdr:colOff>25400</xdr:colOff>
      <xdr:row>30</xdr:row>
      <xdr:rowOff>29809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1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101001</xdr:rowOff>
    </xdr:from>
    <xdr:to>
      <xdr:col>85</xdr:col>
      <xdr:colOff>127000</xdr:colOff>
      <xdr:row>35</xdr:row>
      <xdr:rowOff>70467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5930301"/>
          <a:ext cx="838200" cy="14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54917</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055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76490</xdr:rowOff>
    </xdr:from>
    <xdr:to>
      <xdr:col>85</xdr:col>
      <xdr:colOff>177800</xdr:colOff>
      <xdr:row>36</xdr:row>
      <xdr:rowOff>6640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70467</xdr:rowOff>
    </xdr:from>
    <xdr:to>
      <xdr:col>81</xdr:col>
      <xdr:colOff>50800</xdr:colOff>
      <xdr:row>36</xdr:row>
      <xdr:rowOff>12011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071217"/>
          <a:ext cx="889000" cy="11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8727</xdr:rowOff>
    </xdr:from>
    <xdr:to>
      <xdr:col>81</xdr:col>
      <xdr:colOff>101600</xdr:colOff>
      <xdr:row>35</xdr:row>
      <xdr:rowOff>110327</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126854</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578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85326</xdr:rowOff>
    </xdr:from>
    <xdr:to>
      <xdr:col>76</xdr:col>
      <xdr:colOff>114300</xdr:colOff>
      <xdr:row>36</xdr:row>
      <xdr:rowOff>12011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5914626"/>
          <a:ext cx="889000" cy="26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33220</xdr:rowOff>
    </xdr:from>
    <xdr:to>
      <xdr:col>76</xdr:col>
      <xdr:colOff>165100</xdr:colOff>
      <xdr:row>35</xdr:row>
      <xdr:rowOff>134820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151347</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80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85326</xdr:rowOff>
    </xdr:from>
    <xdr:to>
      <xdr:col>71</xdr:col>
      <xdr:colOff>177800</xdr:colOff>
      <xdr:row>37</xdr:row>
      <xdr:rowOff>73243</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5914626"/>
          <a:ext cx="889000" cy="50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84981</xdr:rowOff>
    </xdr:from>
    <xdr:to>
      <xdr:col>72</xdr:col>
      <xdr:colOff>38100</xdr:colOff>
      <xdr:row>36</xdr:row>
      <xdr:rowOff>15131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6258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17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13625</xdr:rowOff>
    </xdr:from>
    <xdr:to>
      <xdr:col>67</xdr:col>
      <xdr:colOff>101600</xdr:colOff>
      <xdr:row>35</xdr:row>
      <xdr:rowOff>115225</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01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131752</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78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50201</xdr:rowOff>
    </xdr:from>
    <xdr:to>
      <xdr:col>85</xdr:col>
      <xdr:colOff>177800</xdr:colOff>
      <xdr:row>34</xdr:row>
      <xdr:rowOff>151801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587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73078</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73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19667</xdr:rowOff>
    </xdr:from>
    <xdr:to>
      <xdr:col>81</xdr:col>
      <xdr:colOff>101600</xdr:colOff>
      <xdr:row>35</xdr:row>
      <xdr:rowOff>121267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02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112394</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11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132661</xdr:rowOff>
    </xdr:from>
    <xdr:to>
      <xdr:col>76</xdr:col>
      <xdr:colOff>165100</xdr:colOff>
      <xdr:row>36</xdr:row>
      <xdr:rowOff>62811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13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53938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22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34526</xdr:rowOff>
    </xdr:from>
    <xdr:to>
      <xdr:col>72</xdr:col>
      <xdr:colOff>38100</xdr:colOff>
      <xdr:row>34</xdr:row>
      <xdr:rowOff>136126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586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152653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563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22443</xdr:rowOff>
    </xdr:from>
    <xdr:to>
      <xdr:col>67</xdr:col>
      <xdr:colOff>101600</xdr:colOff>
      <xdr:row>37</xdr:row>
      <xdr:rowOff>124043</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36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115170</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45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80329</xdr:rowOff>
    </xdr:from>
    <xdr:to>
      <xdr:col>85</xdr:col>
      <xdr:colOff>126364</xdr:colOff>
      <xdr:row>59</xdr:row>
      <xdr:rowOff>14787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52829"/>
          <a:ext cx="1269" cy="147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18614</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13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14787</xdr:rowOff>
    </xdr:from>
    <xdr:to>
      <xdr:col>86</xdr:col>
      <xdr:colOff>25400</xdr:colOff>
      <xdr:row>59</xdr:row>
      <xdr:rowOff>14787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130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27006</xdr:rowOff>
    </xdr:from>
    <xdr:ext cx="534377"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80329</xdr:rowOff>
    </xdr:from>
    <xdr:to>
      <xdr:col>86</xdr:col>
      <xdr:colOff>25400</xdr:colOff>
      <xdr:row>50</xdr:row>
      <xdr:rowOff>80329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5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7928</xdr:rowOff>
    </xdr:from>
    <xdr:to>
      <xdr:col>85</xdr:col>
      <xdr:colOff>127000</xdr:colOff>
      <xdr:row>55</xdr:row>
      <xdr:rowOff>73014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437678"/>
          <a:ext cx="838200" cy="6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3025</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6042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24598</xdr:rowOff>
    </xdr:from>
    <xdr:to>
      <xdr:col>85</xdr:col>
      <xdr:colOff>177800</xdr:colOff>
      <xdr:row>56</xdr:row>
      <xdr:rowOff>126198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62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73014</xdr:rowOff>
    </xdr:from>
    <xdr:to>
      <xdr:col>81</xdr:col>
      <xdr:colOff>50800</xdr:colOff>
      <xdr:row>56</xdr:row>
      <xdr:rowOff>47509</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502764"/>
          <a:ext cx="889000" cy="14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133151</xdr:rowOff>
    </xdr:from>
    <xdr:to>
      <xdr:col>81</xdr:col>
      <xdr:colOff>101600</xdr:colOff>
      <xdr:row>56</xdr:row>
      <xdr:rowOff>63301</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562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54428</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65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47509</xdr:rowOff>
    </xdr:from>
    <xdr:to>
      <xdr:col>76</xdr:col>
      <xdr:colOff>114300</xdr:colOff>
      <xdr:row>56</xdr:row>
      <xdr:rowOff>152502</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648709"/>
          <a:ext cx="889000" cy="10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84752</xdr:rowOff>
    </xdr:from>
    <xdr:to>
      <xdr:col>76</xdr:col>
      <xdr:colOff>165100</xdr:colOff>
      <xdr:row>57</xdr:row>
      <xdr:rowOff>14902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68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6029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77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152502</xdr:rowOff>
    </xdr:from>
    <xdr:to>
      <xdr:col>71</xdr:col>
      <xdr:colOff>177800</xdr:colOff>
      <xdr:row>58</xdr:row>
      <xdr:rowOff>33369</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753702"/>
          <a:ext cx="889000" cy="22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64929</xdr:rowOff>
    </xdr:from>
    <xdr:to>
      <xdr:col>72</xdr:col>
      <xdr:colOff>38100</xdr:colOff>
      <xdr:row>57</xdr:row>
      <xdr:rowOff>166529</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83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157656</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93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101244</xdr:rowOff>
    </xdr:from>
    <xdr:to>
      <xdr:col>67</xdr:col>
      <xdr:colOff>101600</xdr:colOff>
      <xdr:row>58</xdr:row>
      <xdr:rowOff>31394</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87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47921</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64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128578</xdr:rowOff>
    </xdr:from>
    <xdr:to>
      <xdr:col>85</xdr:col>
      <xdr:colOff>177800</xdr:colOff>
      <xdr:row>55</xdr:row>
      <xdr:rowOff>58728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38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151455</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23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22214</xdr:rowOff>
    </xdr:from>
    <xdr:to>
      <xdr:col>81</xdr:col>
      <xdr:colOff>101600</xdr:colOff>
      <xdr:row>55</xdr:row>
      <xdr:rowOff>123814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45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140341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22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168159</xdr:rowOff>
    </xdr:from>
    <xdr:to>
      <xdr:col>76</xdr:col>
      <xdr:colOff>165100</xdr:colOff>
      <xdr:row>56</xdr:row>
      <xdr:rowOff>98309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59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114836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37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101702</xdr:rowOff>
    </xdr:from>
    <xdr:to>
      <xdr:col>72</xdr:col>
      <xdr:colOff>38100</xdr:colOff>
      <xdr:row>57</xdr:row>
      <xdr:rowOff>31852</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70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48379</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47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154019</xdr:rowOff>
    </xdr:from>
    <xdr:to>
      <xdr:col>67</xdr:col>
      <xdr:colOff>101600</xdr:colOff>
      <xdr:row>58</xdr:row>
      <xdr:rowOff>84169</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92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75296</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1001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45837</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390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163964</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1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45837</xdr:rowOff>
    </xdr:from>
    <xdr:to>
      <xdr:col>86</xdr:col>
      <xdr:colOff>25400</xdr:colOff>
      <xdr:row>72</xdr:row>
      <xdr:rowOff>45837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39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47299</xdr:rowOff>
    </xdr:from>
    <xdr:to>
      <xdr:col>85</xdr:col>
      <xdr:colOff>127000</xdr:colOff>
      <xdr:row>78</xdr:row>
      <xdr:rowOff>42866</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248949"/>
          <a:ext cx="838200" cy="167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5788</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378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27361</xdr:rowOff>
    </xdr:from>
    <xdr:to>
      <xdr:col>85</xdr:col>
      <xdr:colOff>177800</xdr:colOff>
      <xdr:row>78</xdr:row>
      <xdr:rowOff>128961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47299</xdr:rowOff>
    </xdr:from>
    <xdr:to>
      <xdr:col>81</xdr:col>
      <xdr:colOff>50800</xdr:colOff>
      <xdr:row>77</xdr:row>
      <xdr:rowOff>163291</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248949"/>
          <a:ext cx="889000" cy="11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123281</xdr:rowOff>
    </xdr:from>
    <xdr:to>
      <xdr:col>81</xdr:col>
      <xdr:colOff>101600</xdr:colOff>
      <xdr:row>78</xdr:row>
      <xdr:rowOff>53431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32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44558</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41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74138</xdr:rowOff>
    </xdr:from>
    <xdr:to>
      <xdr:col>76</xdr:col>
      <xdr:colOff>114300</xdr:colOff>
      <xdr:row>77</xdr:row>
      <xdr:rowOff>163291</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275788"/>
          <a:ext cx="889000" cy="8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142438</xdr:rowOff>
    </xdr:from>
    <xdr:to>
      <xdr:col>76</xdr:col>
      <xdr:colOff>165100</xdr:colOff>
      <xdr:row>78</xdr:row>
      <xdr:rowOff>72588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34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63715</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43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21651</xdr:rowOff>
    </xdr:from>
    <xdr:to>
      <xdr:col>71</xdr:col>
      <xdr:colOff>177800</xdr:colOff>
      <xdr:row>77</xdr:row>
      <xdr:rowOff>74138</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2194601"/>
          <a:ext cx="889000" cy="108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162327</xdr:rowOff>
    </xdr:from>
    <xdr:to>
      <xdr:col>72</xdr:col>
      <xdr:colOff>38100</xdr:colOff>
      <xdr:row>78</xdr:row>
      <xdr:rowOff>92477</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3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83604</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45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9942</xdr:rowOff>
    </xdr:from>
    <xdr:to>
      <xdr:col>67</xdr:col>
      <xdr:colOff>101600</xdr:colOff>
      <xdr:row>78</xdr:row>
      <xdr:rowOff>111542</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38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102669</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47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163516</xdr:rowOff>
    </xdr:from>
    <xdr:to>
      <xdr:col>85</xdr:col>
      <xdr:colOff>177800</xdr:colOff>
      <xdr:row>78</xdr:row>
      <xdr:rowOff>93666</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36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122893</xdr:rowOff>
    </xdr:from>
    <xdr:ext cx="469744"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153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167949</xdr:rowOff>
    </xdr:from>
    <xdr:to>
      <xdr:col>81</xdr:col>
      <xdr:colOff>101600</xdr:colOff>
      <xdr:row>77</xdr:row>
      <xdr:rowOff>98099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19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114626</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297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112491</xdr:rowOff>
    </xdr:from>
    <xdr:to>
      <xdr:col>76</xdr:col>
      <xdr:colOff>165100</xdr:colOff>
      <xdr:row>78</xdr:row>
      <xdr:rowOff>42641</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31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59168</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089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23338</xdr:rowOff>
    </xdr:from>
    <xdr:to>
      <xdr:col>72</xdr:col>
      <xdr:colOff>38100</xdr:colOff>
      <xdr:row>77</xdr:row>
      <xdr:rowOff>124938</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22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141465</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00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142301</xdr:rowOff>
    </xdr:from>
    <xdr:to>
      <xdr:col>67</xdr:col>
      <xdr:colOff>101600</xdr:colOff>
      <xdr:row>71</xdr:row>
      <xdr:rowOff>72451</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214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88978</xdr:rowOff>
    </xdr:from>
    <xdr:ext cx="534377"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47111" y="1191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102696</xdr:rowOff>
    </xdr:from>
    <xdr:to>
      <xdr:col>85</xdr:col>
      <xdr:colOff>126364</xdr:colOff>
      <xdr:row>98</xdr:row>
      <xdr:rowOff>146214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533196"/>
          <a:ext cx="1269" cy="141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150041</xdr:rowOff>
    </xdr:from>
    <xdr:ext cx="534377"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95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146214</xdr:rowOff>
    </xdr:from>
    <xdr:to>
      <xdr:col>86</xdr:col>
      <xdr:colOff>25400</xdr:colOff>
      <xdr:row>98</xdr:row>
      <xdr:rowOff>146214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94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49373</xdr:rowOff>
    </xdr:from>
    <xdr:ext cx="534377"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30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102696</xdr:rowOff>
    </xdr:from>
    <xdr:to>
      <xdr:col>86</xdr:col>
      <xdr:colOff>25400</xdr:colOff>
      <xdr:row>90</xdr:row>
      <xdr:rowOff>102696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533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64091</xdr:rowOff>
    </xdr:from>
    <xdr:to>
      <xdr:col>85</xdr:col>
      <xdr:colOff>127000</xdr:colOff>
      <xdr:row>96</xdr:row>
      <xdr:rowOff>89179</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6523291"/>
          <a:ext cx="838200" cy="2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13050</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1293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161623</xdr:rowOff>
    </xdr:from>
    <xdr:to>
      <xdr:col>85</xdr:col>
      <xdr:colOff>177800</xdr:colOff>
      <xdr:row>95</xdr:row>
      <xdr:rowOff>91773</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27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86494</xdr:rowOff>
    </xdr:from>
    <xdr:to>
      <xdr:col>81</xdr:col>
      <xdr:colOff>50800</xdr:colOff>
      <xdr:row>96</xdr:row>
      <xdr:rowOff>89179</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4592300" y="16545694"/>
          <a:ext cx="889000" cy="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10833</xdr:rowOff>
    </xdr:from>
    <xdr:to>
      <xdr:col>81</xdr:col>
      <xdr:colOff>101600</xdr:colOff>
      <xdr:row>95</xdr:row>
      <xdr:rowOff>112433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2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128960</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07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79006</xdr:rowOff>
    </xdr:from>
    <xdr:to>
      <xdr:col>76</xdr:col>
      <xdr:colOff>114300</xdr:colOff>
      <xdr:row>96</xdr:row>
      <xdr:rowOff>86494</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3703300" y="16538206"/>
          <a:ext cx="889000" cy="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162852</xdr:rowOff>
    </xdr:from>
    <xdr:to>
      <xdr:col>76</xdr:col>
      <xdr:colOff>165100</xdr:colOff>
      <xdr:row>95</xdr:row>
      <xdr:rowOff>93002</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109529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05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77293</xdr:rowOff>
    </xdr:from>
    <xdr:to>
      <xdr:col>71</xdr:col>
      <xdr:colOff>177800</xdr:colOff>
      <xdr:row>96</xdr:row>
      <xdr:rowOff>79006</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2814300" y="16536493"/>
          <a:ext cx="889000" cy="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145793</xdr:rowOff>
    </xdr:from>
    <xdr:to>
      <xdr:col>72</xdr:col>
      <xdr:colOff>38100</xdr:colOff>
      <xdr:row>95</xdr:row>
      <xdr:rowOff>75943</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92470</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03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117818</xdr:rowOff>
    </xdr:from>
    <xdr:to>
      <xdr:col>67</xdr:col>
      <xdr:colOff>101600</xdr:colOff>
      <xdr:row>97</xdr:row>
      <xdr:rowOff>47968</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57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39095</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66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13291</xdr:rowOff>
    </xdr:from>
    <xdr:to>
      <xdr:col>85</xdr:col>
      <xdr:colOff>177800</xdr:colOff>
      <xdr:row>96</xdr:row>
      <xdr:rowOff>114891</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47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163168</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45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38379</xdr:rowOff>
    </xdr:from>
    <xdr:to>
      <xdr:col>81</xdr:col>
      <xdr:colOff>101600</xdr:colOff>
      <xdr:row>96</xdr:row>
      <xdr:rowOff>139979</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49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131106</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59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35694</xdr:rowOff>
    </xdr:from>
    <xdr:to>
      <xdr:col>76</xdr:col>
      <xdr:colOff>165100</xdr:colOff>
      <xdr:row>96</xdr:row>
      <xdr:rowOff>137294</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49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128421</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58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28206</xdr:rowOff>
    </xdr:from>
    <xdr:to>
      <xdr:col>72</xdr:col>
      <xdr:colOff>38100</xdr:colOff>
      <xdr:row>96</xdr:row>
      <xdr:rowOff>129806</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48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120933</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658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26493</xdr:rowOff>
    </xdr:from>
    <xdr:to>
      <xdr:col>67</xdr:col>
      <xdr:colOff>101600</xdr:colOff>
      <xdr:row>96</xdr:row>
      <xdr:rowOff>128093</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48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144620</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626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123698</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267198"/>
          <a:ext cx="1269" cy="1463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70375</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123698</xdr:rowOff>
    </xdr:from>
    <xdr:to>
      <xdr:col>116</xdr:col>
      <xdr:colOff>152400</xdr:colOff>
      <xdr:row>30</xdr:row>
      <xdr:rowOff>123698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77868</xdr:rowOff>
    </xdr:from>
    <xdr:ext cx="378565"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421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54991</xdr:rowOff>
    </xdr:from>
    <xdr:to>
      <xdr:col>116</xdr:col>
      <xdr:colOff>114300</xdr:colOff>
      <xdr:row>38</xdr:row>
      <xdr:rowOff>156591</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570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57658</xdr:rowOff>
    </xdr:from>
    <xdr:to>
      <xdr:col>112</xdr:col>
      <xdr:colOff>38100</xdr:colOff>
      <xdr:row>38</xdr:row>
      <xdr:rowOff>159258</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4335</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4017" y="6347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81661</xdr:rowOff>
    </xdr:from>
    <xdr:to>
      <xdr:col>107</xdr:col>
      <xdr:colOff>101600</xdr:colOff>
      <xdr:row>39</xdr:row>
      <xdr:rowOff>11811</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28338</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5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53848</xdr:rowOff>
    </xdr:from>
    <xdr:to>
      <xdr:col>102</xdr:col>
      <xdr:colOff>165100</xdr:colOff>
      <xdr:row>38</xdr:row>
      <xdr:rowOff>155448</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525</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6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112903</xdr:rowOff>
    </xdr:from>
    <xdr:to>
      <xdr:col>98</xdr:col>
      <xdr:colOff>38100</xdr:colOff>
      <xdr:row>39</xdr:row>
      <xdr:rowOff>43053</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59580</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7017" y="6403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に特別定額給付金事業があったことから</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において大きく減少しているが、減債基金への積立額を増やしたことから、類似団体平均を上回っている。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民生費は、除染関連事業の縮小等により災害救助費が減少した一方で、住民税非課税世帯等や子育て世帯等への給付金事業の実施により、コスト増につながっている。</a:t>
          </a:r>
        </a:p>
        <a:p>
          <a:r>
            <a:rPr kumimoji="1" lang="ja-JP" altLang="en-US" sz="1300">
              <a:latin typeface="ＭＳ Ｐゴシック" panose="020B0600070205080204" pitchFamily="50" charset="-128"/>
              <a:ea typeface="ＭＳ Ｐゴシック" panose="020B0600070205080204" pitchFamily="50" charset="-128"/>
            </a:rPr>
            <a:t>　衛生費は、新型コロナワクチン関連事業や</a:t>
          </a:r>
          <a:r>
            <a:rPr kumimoji="1" lang="en-US" altLang="ja-JP" sz="1300">
              <a:latin typeface="ＭＳ Ｐゴシック" panose="020B0600070205080204" pitchFamily="50" charset="-128"/>
              <a:ea typeface="ＭＳ Ｐゴシック" panose="020B0600070205080204" pitchFamily="50" charset="-128"/>
            </a:rPr>
            <a:t>PCR</a:t>
          </a:r>
          <a:r>
            <a:rPr kumimoji="1" lang="ja-JP" altLang="en-US" sz="1300">
              <a:latin typeface="ＭＳ Ｐゴシック" panose="020B0600070205080204" pitchFamily="50" charset="-128"/>
              <a:ea typeface="ＭＳ Ｐゴシック" panose="020B0600070205080204" pitchFamily="50" charset="-128"/>
            </a:rPr>
            <a:t>検査事業費の増加に加え、新最終処分場の整備により、類似団体平均を上回る伸びとなった。</a:t>
          </a:r>
        </a:p>
        <a:p>
          <a:r>
            <a:rPr kumimoji="1" lang="ja-JP" altLang="en-US" sz="1300">
              <a:latin typeface="ＭＳ Ｐゴシック" panose="020B0600070205080204" pitchFamily="50" charset="-128"/>
              <a:ea typeface="ＭＳ Ｐゴシック" panose="020B0600070205080204" pitchFamily="50" charset="-128"/>
            </a:rPr>
            <a:t>　教育費は、学校建設や新学校給食センター等の施設整備事業が続いていることから、コスト増の傾向が続いている。</a:t>
          </a:r>
        </a:p>
        <a:p>
          <a:r>
            <a:rPr kumimoji="1" lang="ja-JP" altLang="en-US" sz="1300">
              <a:latin typeface="ＭＳ Ｐゴシック" panose="020B0600070205080204" pitchFamily="50" charset="-128"/>
              <a:ea typeface="ＭＳ Ｐゴシック" panose="020B0600070205080204" pitchFamily="50" charset="-128"/>
            </a:rPr>
            <a:t>　今後においても、事務事業の見直し、定員管理と給与の適正化、民間委託や指定管理者制度の活用等により、健全な財政運営に努める。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福島県福島市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原子力損害賠償金が</a:t>
          </a:r>
          <a:r>
            <a:rPr kumimoji="1" lang="en-US" altLang="ja-JP" sz="1400">
              <a:latin typeface="ＭＳ ゴシック" pitchFamily="49" charset="-128"/>
              <a:ea typeface="ＭＳ ゴシック" pitchFamily="49" charset="-128"/>
            </a:rPr>
            <a:t>10.9</a:t>
          </a:r>
          <a:r>
            <a:rPr kumimoji="1" lang="ja-JP" altLang="en-US" sz="1400">
              <a:latin typeface="ＭＳ ゴシック" pitchFamily="49" charset="-128"/>
              <a:ea typeface="ＭＳ ゴシック" pitchFamily="49" charset="-128"/>
            </a:rPr>
            <a:t>億円増加したことや、効率的な予算執行に努めた結果、実質収支及び実質単年度収支の黒字幅が大きくなった。</a:t>
          </a:r>
        </a:p>
        <a:p>
          <a:r>
            <a:rPr kumimoji="1" lang="ja-JP" altLang="en-US" sz="1400">
              <a:latin typeface="ＭＳ ゴシック" pitchFamily="49" charset="-128"/>
              <a:ea typeface="ＭＳ ゴシック" pitchFamily="49" charset="-128"/>
            </a:rPr>
            <a:t>　引き続き、事務事業の見直しや税外収入の拡大等、財源確保に取り組み、財政調整基金に依存しない健全な財政運営に努める。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福島県福島市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各会計とも赤字額は生じていない。</a:t>
          </a:r>
        </a:p>
        <a:p>
          <a:r>
            <a:rPr kumimoji="1" lang="ja-JP" altLang="en-US" sz="1400">
              <a:latin typeface="ＭＳ ゴシック" pitchFamily="49" charset="-128"/>
              <a:ea typeface="ＭＳ ゴシック" pitchFamily="49" charset="-128"/>
            </a:rPr>
            <a:t>　厳しい歳入環境が続く中、ポストコロナ対応や東日本大震災及び原子力災害からの復旧・復興への対応など、引き続き限られた財源の重点的かつ効率的な執行に努め、健全な財政運営を図る。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B1" sqref="B1:DI1"/>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0" t="s">
        <v>79</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x14ac:dyDescent="0.2">
      <c r="B2" s="179" t="s">
        <v>80</v>
      </c>
      <c r="C2" s="179"/>
      <c r="D2" s="180"/>
    </row>
    <row r="3" spans="1:119" ht="18.75" customHeight="1" thickBot="1" x14ac:dyDescent="0.2">
      <c r="A3" s="178"/>
      <c r="B3" s="631" t="s">
        <v>81</v>
      </c>
      <c r="C3" s="632"/>
      <c r="D3" s="632"/>
      <c r="E3" s="633"/>
      <c r="F3" s="633"/>
      <c r="G3" s="633"/>
      <c r="H3" s="633"/>
      <c r="I3" s="633"/>
      <c r="J3" s="633"/>
      <c r="K3" s="633"/>
      <c r="L3" s="633" t="s">
        <v>82</v>
      </c>
      <c r="M3" s="633"/>
      <c r="N3" s="633"/>
      <c r="O3" s="633"/>
      <c r="P3" s="633"/>
      <c r="Q3" s="633"/>
      <c r="R3" s="636"/>
      <c r="S3" s="636"/>
      <c r="T3" s="636"/>
      <c r="U3" s="636"/>
      <c r="V3" s="637"/>
      <c r="W3" s="527" t="s">
        <v>83</v>
      </c>
      <c r="X3" s="528"/>
      <c r="Y3" s="528"/>
      <c r="Z3" s="528"/>
      <c r="AA3" s="528"/>
      <c r="AB3" s="632"/>
      <c r="AC3" s="636" t="s">
        <v>84</v>
      </c>
      <c r="AD3" s="528"/>
      <c r="AE3" s="528"/>
      <c r="AF3" s="528"/>
      <c r="AG3" s="528"/>
      <c r="AH3" s="528"/>
      <c r="AI3" s="528"/>
      <c r="AJ3" s="528"/>
      <c r="AK3" s="528"/>
      <c r="AL3" s="598"/>
      <c r="AM3" s="527" t="s">
        <v>85</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86</v>
      </c>
      <c r="BO3" s="528"/>
      <c r="BP3" s="528"/>
      <c r="BQ3" s="528"/>
      <c r="BR3" s="528"/>
      <c r="BS3" s="528"/>
      <c r="BT3" s="528"/>
      <c r="BU3" s="598"/>
      <c r="BV3" s="527" t="s">
        <v>87</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88</v>
      </c>
      <c r="CU3" s="528"/>
      <c r="CV3" s="528"/>
      <c r="CW3" s="528"/>
      <c r="CX3" s="528"/>
      <c r="CY3" s="528"/>
      <c r="CZ3" s="528"/>
      <c r="DA3" s="598"/>
      <c r="DB3" s="527" t="s">
        <v>89</v>
      </c>
      <c r="DC3" s="528"/>
      <c r="DD3" s="528"/>
      <c r="DE3" s="528"/>
      <c r="DF3" s="528"/>
      <c r="DG3" s="528"/>
      <c r="DH3" s="528"/>
      <c r="DI3" s="598"/>
    </row>
    <row r="4" spans="1:119" ht="18.75" customHeight="1" x14ac:dyDescent="0.15">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90</v>
      </c>
      <c r="AZ4" s="485"/>
      <c r="BA4" s="485"/>
      <c r="BB4" s="485"/>
      <c r="BC4" s="485"/>
      <c r="BD4" s="485"/>
      <c r="BE4" s="485"/>
      <c r="BF4" s="485"/>
      <c r="BG4" s="485"/>
      <c r="BH4" s="485"/>
      <c r="BI4" s="485"/>
      <c r="BJ4" s="485"/>
      <c r="BK4" s="485"/>
      <c r="BL4" s="485"/>
      <c r="BM4" s="486"/>
      <c r="BN4" s="487">
        <v>143827662</v>
      </c>
      <c r="BO4" s="488"/>
      <c r="BP4" s="488"/>
      <c r="BQ4" s="488"/>
      <c r="BR4" s="488"/>
      <c r="BS4" s="488"/>
      <c r="BT4" s="488"/>
      <c r="BU4" s="489"/>
      <c r="BV4" s="487">
        <v>161426187</v>
      </c>
      <c r="BW4" s="488"/>
      <c r="BX4" s="488"/>
      <c r="BY4" s="488"/>
      <c r="BZ4" s="488"/>
      <c r="CA4" s="488"/>
      <c r="CB4" s="488"/>
      <c r="CC4" s="489"/>
      <c r="CD4" s="624" t="s">
        <v>91</v>
      </c>
      <c r="CE4" s="625"/>
      <c r="CF4" s="625"/>
      <c r="CG4" s="625"/>
      <c r="CH4" s="625"/>
      <c r="CI4" s="625"/>
      <c r="CJ4" s="625"/>
      <c r="CK4" s="625"/>
      <c r="CL4" s="625"/>
      <c r="CM4" s="625"/>
      <c r="CN4" s="625"/>
      <c r="CO4" s="625"/>
      <c r="CP4" s="625"/>
      <c r="CQ4" s="625"/>
      <c r="CR4" s="625"/>
      <c r="CS4" s="626"/>
      <c r="CT4" s="627">
        <v>13.8</v>
      </c>
      <c r="CU4" s="628"/>
      <c r="CV4" s="628"/>
      <c r="CW4" s="628"/>
      <c r="CX4" s="628"/>
      <c r="CY4" s="628"/>
      <c r="CZ4" s="628"/>
      <c r="DA4" s="629"/>
      <c r="DB4" s="627">
        <v>8.6999999999999993</v>
      </c>
      <c r="DC4" s="628"/>
      <c r="DD4" s="628"/>
      <c r="DE4" s="628"/>
      <c r="DF4" s="628"/>
      <c r="DG4" s="628"/>
      <c r="DH4" s="628"/>
      <c r="DI4" s="629"/>
    </row>
    <row r="5" spans="1:119" ht="18.75" customHeight="1" x14ac:dyDescent="0.15">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92</v>
      </c>
      <c r="AN5" s="415"/>
      <c r="AO5" s="415"/>
      <c r="AP5" s="415"/>
      <c r="AQ5" s="415"/>
      <c r="AR5" s="415"/>
      <c r="AS5" s="415"/>
      <c r="AT5" s="416"/>
      <c r="AU5" s="516" t="s">
        <v>93</v>
      </c>
      <c r="AV5" s="517"/>
      <c r="AW5" s="517"/>
      <c r="AX5" s="517"/>
      <c r="AY5" s="472" t="s">
        <v>94</v>
      </c>
      <c r="AZ5" s="473"/>
      <c r="BA5" s="473"/>
      <c r="BB5" s="473"/>
      <c r="BC5" s="473"/>
      <c r="BD5" s="473"/>
      <c r="BE5" s="473"/>
      <c r="BF5" s="473"/>
      <c r="BG5" s="473"/>
      <c r="BH5" s="473"/>
      <c r="BI5" s="473"/>
      <c r="BJ5" s="473"/>
      <c r="BK5" s="473"/>
      <c r="BL5" s="473"/>
      <c r="BM5" s="474"/>
      <c r="BN5" s="458">
        <v>133255557</v>
      </c>
      <c r="BO5" s="459"/>
      <c r="BP5" s="459"/>
      <c r="BQ5" s="459"/>
      <c r="BR5" s="459"/>
      <c r="BS5" s="459"/>
      <c r="BT5" s="459"/>
      <c r="BU5" s="460"/>
      <c r="BV5" s="458">
        <v>153802230</v>
      </c>
      <c r="BW5" s="459"/>
      <c r="BX5" s="459"/>
      <c r="BY5" s="459"/>
      <c r="BZ5" s="459"/>
      <c r="CA5" s="459"/>
      <c r="CB5" s="459"/>
      <c r="CC5" s="460"/>
      <c r="CD5" s="498" t="s">
        <v>95</v>
      </c>
      <c r="CE5" s="418"/>
      <c r="CF5" s="418"/>
      <c r="CG5" s="418"/>
      <c r="CH5" s="418"/>
      <c r="CI5" s="418"/>
      <c r="CJ5" s="418"/>
      <c r="CK5" s="418"/>
      <c r="CL5" s="418"/>
      <c r="CM5" s="418"/>
      <c r="CN5" s="418"/>
      <c r="CO5" s="418"/>
      <c r="CP5" s="418"/>
      <c r="CQ5" s="418"/>
      <c r="CR5" s="418"/>
      <c r="CS5" s="499"/>
      <c r="CT5" s="455">
        <v>86.4</v>
      </c>
      <c r="CU5" s="456"/>
      <c r="CV5" s="456"/>
      <c r="CW5" s="456"/>
      <c r="CX5" s="456"/>
      <c r="CY5" s="456"/>
      <c r="CZ5" s="456"/>
      <c r="DA5" s="457"/>
      <c r="DB5" s="455">
        <v>89.8</v>
      </c>
      <c r="DC5" s="456"/>
      <c r="DD5" s="456"/>
      <c r="DE5" s="456"/>
      <c r="DF5" s="456"/>
      <c r="DG5" s="456"/>
      <c r="DH5" s="456"/>
      <c r="DI5" s="457"/>
    </row>
    <row r="6" spans="1:119" ht="18.75" customHeight="1" x14ac:dyDescent="0.15">
      <c r="A6" s="178"/>
      <c r="B6" s="604" t="s">
        <v>96</v>
      </c>
      <c r="C6" s="445"/>
      <c r="D6" s="445"/>
      <c r="E6" s="605"/>
      <c r="F6" s="605"/>
      <c r="G6" s="605"/>
      <c r="H6" s="605"/>
      <c r="I6" s="605"/>
      <c r="J6" s="605"/>
      <c r="K6" s="605"/>
      <c r="L6" s="605" t="s">
        <v>97</v>
      </c>
      <c r="M6" s="605"/>
      <c r="N6" s="605"/>
      <c r="O6" s="605"/>
      <c r="P6" s="605"/>
      <c r="Q6" s="605"/>
      <c r="R6" s="443"/>
      <c r="S6" s="443"/>
      <c r="T6" s="443"/>
      <c r="U6" s="443"/>
      <c r="V6" s="611"/>
      <c r="W6" s="548" t="s">
        <v>98</v>
      </c>
      <c r="X6" s="444"/>
      <c r="Y6" s="444"/>
      <c r="Z6" s="444"/>
      <c r="AA6" s="444"/>
      <c r="AB6" s="445"/>
      <c r="AC6" s="616" t="s">
        <v>99</v>
      </c>
      <c r="AD6" s="617"/>
      <c r="AE6" s="617"/>
      <c r="AF6" s="617"/>
      <c r="AG6" s="617"/>
      <c r="AH6" s="617"/>
      <c r="AI6" s="617"/>
      <c r="AJ6" s="617"/>
      <c r="AK6" s="617"/>
      <c r="AL6" s="618"/>
      <c r="AM6" s="515" t="s">
        <v>100</v>
      </c>
      <c r="AN6" s="415"/>
      <c r="AO6" s="415"/>
      <c r="AP6" s="415"/>
      <c r="AQ6" s="415"/>
      <c r="AR6" s="415"/>
      <c r="AS6" s="415"/>
      <c r="AT6" s="416"/>
      <c r="AU6" s="516" t="s">
        <v>101</v>
      </c>
      <c r="AV6" s="517"/>
      <c r="AW6" s="517"/>
      <c r="AX6" s="517"/>
      <c r="AY6" s="472" t="s">
        <v>102</v>
      </c>
      <c r="AZ6" s="473"/>
      <c r="BA6" s="473"/>
      <c r="BB6" s="473"/>
      <c r="BC6" s="473"/>
      <c r="BD6" s="473"/>
      <c r="BE6" s="473"/>
      <c r="BF6" s="473"/>
      <c r="BG6" s="473"/>
      <c r="BH6" s="473"/>
      <c r="BI6" s="473"/>
      <c r="BJ6" s="473"/>
      <c r="BK6" s="473"/>
      <c r="BL6" s="473"/>
      <c r="BM6" s="474"/>
      <c r="BN6" s="458">
        <v>10572105</v>
      </c>
      <c r="BO6" s="459"/>
      <c r="BP6" s="459"/>
      <c r="BQ6" s="459"/>
      <c r="BR6" s="459"/>
      <c r="BS6" s="459"/>
      <c r="BT6" s="459"/>
      <c r="BU6" s="460"/>
      <c r="BV6" s="458">
        <v>7623957</v>
      </c>
      <c r="BW6" s="459"/>
      <c r="BX6" s="459"/>
      <c r="BY6" s="459"/>
      <c r="BZ6" s="459"/>
      <c r="CA6" s="459"/>
      <c r="CB6" s="459"/>
      <c r="CC6" s="460"/>
      <c r="CD6" s="498" t="s">
        <v>103</v>
      </c>
      <c r="CE6" s="418"/>
      <c r="CF6" s="418"/>
      <c r="CG6" s="418"/>
      <c r="CH6" s="418"/>
      <c r="CI6" s="418"/>
      <c r="CJ6" s="418"/>
      <c r="CK6" s="418"/>
      <c r="CL6" s="418"/>
      <c r="CM6" s="418"/>
      <c r="CN6" s="418"/>
      <c r="CO6" s="418"/>
      <c r="CP6" s="418"/>
      <c r="CQ6" s="418"/>
      <c r="CR6" s="418"/>
      <c r="CS6" s="499"/>
      <c r="CT6" s="601">
        <v>92.5</v>
      </c>
      <c r="CU6" s="602"/>
      <c r="CV6" s="602"/>
      <c r="CW6" s="602"/>
      <c r="CX6" s="602"/>
      <c r="CY6" s="602"/>
      <c r="CZ6" s="602"/>
      <c r="DA6" s="603"/>
      <c r="DB6" s="601">
        <v>95.9</v>
      </c>
      <c r="DC6" s="602"/>
      <c r="DD6" s="602"/>
      <c r="DE6" s="602"/>
      <c r="DF6" s="602"/>
      <c r="DG6" s="602"/>
      <c r="DH6" s="602"/>
      <c r="DI6" s="603"/>
    </row>
    <row r="7" spans="1:119" ht="18.75" customHeight="1" x14ac:dyDescent="0.15">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104</v>
      </c>
      <c r="AN7" s="415"/>
      <c r="AO7" s="415"/>
      <c r="AP7" s="415"/>
      <c r="AQ7" s="415"/>
      <c r="AR7" s="415"/>
      <c r="AS7" s="415"/>
      <c r="AT7" s="416"/>
      <c r="AU7" s="516" t="s">
        <v>105</v>
      </c>
      <c r="AV7" s="517"/>
      <c r="AW7" s="517"/>
      <c r="AX7" s="517"/>
      <c r="AY7" s="472" t="s">
        <v>106</v>
      </c>
      <c r="AZ7" s="473"/>
      <c r="BA7" s="473"/>
      <c r="BB7" s="473"/>
      <c r="BC7" s="473"/>
      <c r="BD7" s="473"/>
      <c r="BE7" s="473"/>
      <c r="BF7" s="473"/>
      <c r="BG7" s="473"/>
      <c r="BH7" s="473"/>
      <c r="BI7" s="473"/>
      <c r="BJ7" s="473"/>
      <c r="BK7" s="473"/>
      <c r="BL7" s="473"/>
      <c r="BM7" s="474"/>
      <c r="BN7" s="458">
        <v>2027564</v>
      </c>
      <c r="BO7" s="459"/>
      <c r="BP7" s="459"/>
      <c r="BQ7" s="459"/>
      <c r="BR7" s="459"/>
      <c r="BS7" s="459"/>
      <c r="BT7" s="459"/>
      <c r="BU7" s="460"/>
      <c r="BV7" s="458">
        <v>2404025</v>
      </c>
      <c r="BW7" s="459"/>
      <c r="BX7" s="459"/>
      <c r="BY7" s="459"/>
      <c r="BZ7" s="459"/>
      <c r="CA7" s="459"/>
      <c r="CB7" s="459"/>
      <c r="CC7" s="460"/>
      <c r="CD7" s="498" t="s">
        <v>107</v>
      </c>
      <c r="CE7" s="418"/>
      <c r="CF7" s="418"/>
      <c r="CG7" s="418"/>
      <c r="CH7" s="418"/>
      <c r="CI7" s="418"/>
      <c r="CJ7" s="418"/>
      <c r="CK7" s="418"/>
      <c r="CL7" s="418"/>
      <c r="CM7" s="418"/>
      <c r="CN7" s="418"/>
      <c r="CO7" s="418"/>
      <c r="CP7" s="418"/>
      <c r="CQ7" s="418"/>
      <c r="CR7" s="418"/>
      <c r="CS7" s="499"/>
      <c r="CT7" s="458">
        <v>62017428</v>
      </c>
      <c r="CU7" s="459"/>
      <c r="CV7" s="459"/>
      <c r="CW7" s="459"/>
      <c r="CX7" s="459"/>
      <c r="CY7" s="459"/>
      <c r="CZ7" s="459"/>
      <c r="DA7" s="460"/>
      <c r="DB7" s="458">
        <v>60146664</v>
      </c>
      <c r="DC7" s="459"/>
      <c r="DD7" s="459"/>
      <c r="DE7" s="459"/>
      <c r="DF7" s="459"/>
      <c r="DG7" s="459"/>
      <c r="DH7" s="459"/>
      <c r="DI7" s="460"/>
    </row>
    <row r="8" spans="1:119" ht="18.75" customHeight="1" thickBot="1" x14ac:dyDescent="0.2">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108</v>
      </c>
      <c r="AN8" s="415"/>
      <c r="AO8" s="415"/>
      <c r="AP8" s="415"/>
      <c r="AQ8" s="415"/>
      <c r="AR8" s="415"/>
      <c r="AS8" s="415"/>
      <c r="AT8" s="416"/>
      <c r="AU8" s="516" t="s">
        <v>109</v>
      </c>
      <c r="AV8" s="517"/>
      <c r="AW8" s="517"/>
      <c r="AX8" s="517"/>
      <c r="AY8" s="472" t="s">
        <v>110</v>
      </c>
      <c r="AZ8" s="473"/>
      <c r="BA8" s="473"/>
      <c r="BB8" s="473"/>
      <c r="BC8" s="473"/>
      <c r="BD8" s="473"/>
      <c r="BE8" s="473"/>
      <c r="BF8" s="473"/>
      <c r="BG8" s="473"/>
      <c r="BH8" s="473"/>
      <c r="BI8" s="473"/>
      <c r="BJ8" s="473"/>
      <c r="BK8" s="473"/>
      <c r="BL8" s="473"/>
      <c r="BM8" s="474"/>
      <c r="BN8" s="458">
        <v>8544541</v>
      </c>
      <c r="BO8" s="459"/>
      <c r="BP8" s="459"/>
      <c r="BQ8" s="459"/>
      <c r="BR8" s="459"/>
      <c r="BS8" s="459"/>
      <c r="BT8" s="459"/>
      <c r="BU8" s="460"/>
      <c r="BV8" s="458">
        <v>5219932</v>
      </c>
      <c r="BW8" s="459"/>
      <c r="BX8" s="459"/>
      <c r="BY8" s="459"/>
      <c r="BZ8" s="459"/>
      <c r="CA8" s="459"/>
      <c r="CB8" s="459"/>
      <c r="CC8" s="460"/>
      <c r="CD8" s="498" t="s">
        <v>111</v>
      </c>
      <c r="CE8" s="418"/>
      <c r="CF8" s="418"/>
      <c r="CG8" s="418"/>
      <c r="CH8" s="418"/>
      <c r="CI8" s="418"/>
      <c r="CJ8" s="418"/>
      <c r="CK8" s="418"/>
      <c r="CL8" s="418"/>
      <c r="CM8" s="418"/>
      <c r="CN8" s="418"/>
      <c r="CO8" s="418"/>
      <c r="CP8" s="418"/>
      <c r="CQ8" s="418"/>
      <c r="CR8" s="418"/>
      <c r="CS8" s="499"/>
      <c r="CT8" s="561">
        <v>0.78</v>
      </c>
      <c r="CU8" s="562"/>
      <c r="CV8" s="562"/>
      <c r="CW8" s="562"/>
      <c r="CX8" s="562"/>
      <c r="CY8" s="562"/>
      <c r="CZ8" s="562"/>
      <c r="DA8" s="563"/>
      <c r="DB8" s="561">
        <v>0.79</v>
      </c>
      <c r="DC8" s="562"/>
      <c r="DD8" s="562"/>
      <c r="DE8" s="562"/>
      <c r="DF8" s="562"/>
      <c r="DG8" s="562"/>
      <c r="DH8" s="562"/>
      <c r="DI8" s="563"/>
    </row>
    <row r="9" spans="1:119" ht="18.75" customHeight="1" thickBot="1" x14ac:dyDescent="0.2">
      <c r="A9" s="178"/>
      <c r="B9" s="590" t="s">
        <v>112</v>
      </c>
      <c r="C9" s="591"/>
      <c r="D9" s="591"/>
      <c r="E9" s="591"/>
      <c r="F9" s="591"/>
      <c r="G9" s="591"/>
      <c r="H9" s="591"/>
      <c r="I9" s="591"/>
      <c r="J9" s="591"/>
      <c r="K9" s="509"/>
      <c r="L9" s="592" t="s">
        <v>113</v>
      </c>
      <c r="M9" s="593"/>
      <c r="N9" s="593"/>
      <c r="O9" s="593"/>
      <c r="P9" s="593"/>
      <c r="Q9" s="594"/>
      <c r="R9" s="595">
        <v>282693</v>
      </c>
      <c r="S9" s="596"/>
      <c r="T9" s="596"/>
      <c r="U9" s="596"/>
      <c r="V9" s="597"/>
      <c r="W9" s="527" t="s">
        <v>114</v>
      </c>
      <c r="X9" s="528"/>
      <c r="Y9" s="528"/>
      <c r="Z9" s="528"/>
      <c r="AA9" s="528"/>
      <c r="AB9" s="528"/>
      <c r="AC9" s="528"/>
      <c r="AD9" s="528"/>
      <c r="AE9" s="528"/>
      <c r="AF9" s="528"/>
      <c r="AG9" s="528"/>
      <c r="AH9" s="528"/>
      <c r="AI9" s="528"/>
      <c r="AJ9" s="528"/>
      <c r="AK9" s="528"/>
      <c r="AL9" s="598"/>
      <c r="AM9" s="515" t="s">
        <v>115</v>
      </c>
      <c r="AN9" s="415"/>
      <c r="AO9" s="415"/>
      <c r="AP9" s="415"/>
      <c r="AQ9" s="415"/>
      <c r="AR9" s="415"/>
      <c r="AS9" s="415"/>
      <c r="AT9" s="416"/>
      <c r="AU9" s="516" t="s">
        <v>116</v>
      </c>
      <c r="AV9" s="517"/>
      <c r="AW9" s="517"/>
      <c r="AX9" s="517"/>
      <c r="AY9" s="472" t="s">
        <v>117</v>
      </c>
      <c r="AZ9" s="473"/>
      <c r="BA9" s="473"/>
      <c r="BB9" s="473"/>
      <c r="BC9" s="473"/>
      <c r="BD9" s="473"/>
      <c r="BE9" s="473"/>
      <c r="BF9" s="473"/>
      <c r="BG9" s="473"/>
      <c r="BH9" s="473"/>
      <c r="BI9" s="473"/>
      <c r="BJ9" s="473"/>
      <c r="BK9" s="473"/>
      <c r="BL9" s="473"/>
      <c r="BM9" s="474"/>
      <c r="BN9" s="458">
        <v>3324609</v>
      </c>
      <c r="BO9" s="459"/>
      <c r="BP9" s="459"/>
      <c r="BQ9" s="459"/>
      <c r="BR9" s="459"/>
      <c r="BS9" s="459"/>
      <c r="BT9" s="459"/>
      <c r="BU9" s="460"/>
      <c r="BV9" s="458">
        <v>101277</v>
      </c>
      <c r="BW9" s="459"/>
      <c r="BX9" s="459"/>
      <c r="BY9" s="459"/>
      <c r="BZ9" s="459"/>
      <c r="CA9" s="459"/>
      <c r="CB9" s="459"/>
      <c r="CC9" s="460"/>
      <c r="CD9" s="498" t="s">
        <v>118</v>
      </c>
      <c r="CE9" s="418"/>
      <c r="CF9" s="418"/>
      <c r="CG9" s="418"/>
      <c r="CH9" s="418"/>
      <c r="CI9" s="418"/>
      <c r="CJ9" s="418"/>
      <c r="CK9" s="418"/>
      <c r="CL9" s="418"/>
      <c r="CM9" s="418"/>
      <c r="CN9" s="418"/>
      <c r="CO9" s="418"/>
      <c r="CP9" s="418"/>
      <c r="CQ9" s="418"/>
      <c r="CR9" s="418"/>
      <c r="CS9" s="499"/>
      <c r="CT9" s="455">
        <v>9.6999999999999993</v>
      </c>
      <c r="CU9" s="456"/>
      <c r="CV9" s="456"/>
      <c r="CW9" s="456"/>
      <c r="CX9" s="456"/>
      <c r="CY9" s="456"/>
      <c r="CZ9" s="456"/>
      <c r="DA9" s="457"/>
      <c r="DB9" s="455">
        <v>10.3</v>
      </c>
      <c r="DC9" s="456"/>
      <c r="DD9" s="456"/>
      <c r="DE9" s="456"/>
      <c r="DF9" s="456"/>
      <c r="DG9" s="456"/>
      <c r="DH9" s="456"/>
      <c r="DI9" s="457"/>
    </row>
    <row r="10" spans="1:119" ht="18.75" customHeight="1" thickBot="1" x14ac:dyDescent="0.2">
      <c r="A10" s="178"/>
      <c r="B10" s="590"/>
      <c r="C10" s="591"/>
      <c r="D10" s="591"/>
      <c r="E10" s="591"/>
      <c r="F10" s="591"/>
      <c r="G10" s="591"/>
      <c r="H10" s="591"/>
      <c r="I10" s="591"/>
      <c r="J10" s="591"/>
      <c r="K10" s="509"/>
      <c r="L10" s="414" t="s">
        <v>119</v>
      </c>
      <c r="M10" s="415"/>
      <c r="N10" s="415"/>
      <c r="O10" s="415"/>
      <c r="P10" s="415"/>
      <c r="Q10" s="416"/>
      <c r="R10" s="411">
        <v>294247</v>
      </c>
      <c r="S10" s="412"/>
      <c r="T10" s="412"/>
      <c r="U10" s="412"/>
      <c r="V10" s="471"/>
      <c r="W10" s="599"/>
      <c r="X10" s="409"/>
      <c r="Y10" s="409"/>
      <c r="Z10" s="409"/>
      <c r="AA10" s="409"/>
      <c r="AB10" s="409"/>
      <c r="AC10" s="409"/>
      <c r="AD10" s="409"/>
      <c r="AE10" s="409"/>
      <c r="AF10" s="409"/>
      <c r="AG10" s="409"/>
      <c r="AH10" s="409"/>
      <c r="AI10" s="409"/>
      <c r="AJ10" s="409"/>
      <c r="AK10" s="409"/>
      <c r="AL10" s="600"/>
      <c r="AM10" s="515" t="s">
        <v>120</v>
      </c>
      <c r="AN10" s="415"/>
      <c r="AO10" s="415"/>
      <c r="AP10" s="415"/>
      <c r="AQ10" s="415"/>
      <c r="AR10" s="415"/>
      <c r="AS10" s="415"/>
      <c r="AT10" s="416"/>
      <c r="AU10" s="516" t="s">
        <v>121</v>
      </c>
      <c r="AV10" s="517"/>
      <c r="AW10" s="517"/>
      <c r="AX10" s="517"/>
      <c r="AY10" s="472" t="s">
        <v>122</v>
      </c>
      <c r="AZ10" s="473"/>
      <c r="BA10" s="473"/>
      <c r="BB10" s="473"/>
      <c r="BC10" s="473"/>
      <c r="BD10" s="473"/>
      <c r="BE10" s="473"/>
      <c r="BF10" s="473"/>
      <c r="BG10" s="473"/>
      <c r="BH10" s="473"/>
      <c r="BI10" s="473"/>
      <c r="BJ10" s="473"/>
      <c r="BK10" s="473"/>
      <c r="BL10" s="473"/>
      <c r="BM10" s="474"/>
      <c r="BN10" s="458">
        <v>2122572</v>
      </c>
      <c r="BO10" s="459"/>
      <c r="BP10" s="459"/>
      <c r="BQ10" s="459"/>
      <c r="BR10" s="459"/>
      <c r="BS10" s="459"/>
      <c r="BT10" s="459"/>
      <c r="BU10" s="460"/>
      <c r="BV10" s="458">
        <v>1241666</v>
      </c>
      <c r="BW10" s="459"/>
      <c r="BX10" s="459"/>
      <c r="BY10" s="459"/>
      <c r="BZ10" s="459"/>
      <c r="CA10" s="459"/>
      <c r="CB10" s="459"/>
      <c r="CC10" s="460"/>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0"/>
      <c r="C11" s="591"/>
      <c r="D11" s="591"/>
      <c r="E11" s="591"/>
      <c r="F11" s="591"/>
      <c r="G11" s="591"/>
      <c r="H11" s="591"/>
      <c r="I11" s="591"/>
      <c r="J11" s="591"/>
      <c r="K11" s="509"/>
      <c r="L11" s="419" t="s">
        <v>124</v>
      </c>
      <c r="M11" s="420"/>
      <c r="N11" s="420"/>
      <c r="O11" s="420"/>
      <c r="P11" s="420"/>
      <c r="Q11" s="421"/>
      <c r="R11" s="587" t="s">
        <v>125</v>
      </c>
      <c r="S11" s="588"/>
      <c r="T11" s="588"/>
      <c r="U11" s="588"/>
      <c r="V11" s="589"/>
      <c r="W11" s="599"/>
      <c r="X11" s="409"/>
      <c r="Y11" s="409"/>
      <c r="Z11" s="409"/>
      <c r="AA11" s="409"/>
      <c r="AB11" s="409"/>
      <c r="AC11" s="409"/>
      <c r="AD11" s="409"/>
      <c r="AE11" s="409"/>
      <c r="AF11" s="409"/>
      <c r="AG11" s="409"/>
      <c r="AH11" s="409"/>
      <c r="AI11" s="409"/>
      <c r="AJ11" s="409"/>
      <c r="AK11" s="409"/>
      <c r="AL11" s="600"/>
      <c r="AM11" s="515" t="s">
        <v>126</v>
      </c>
      <c r="AN11" s="415"/>
      <c r="AO11" s="415"/>
      <c r="AP11" s="415"/>
      <c r="AQ11" s="415"/>
      <c r="AR11" s="415"/>
      <c r="AS11" s="415"/>
      <c r="AT11" s="416"/>
      <c r="AU11" s="516" t="s">
        <v>127</v>
      </c>
      <c r="AV11" s="517"/>
      <c r="AW11" s="517"/>
      <c r="AX11" s="517"/>
      <c r="AY11" s="472" t="s">
        <v>128</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129</v>
      </c>
      <c r="CE11" s="418"/>
      <c r="CF11" s="418"/>
      <c r="CG11" s="418"/>
      <c r="CH11" s="418"/>
      <c r="CI11" s="418"/>
      <c r="CJ11" s="418"/>
      <c r="CK11" s="418"/>
      <c r="CL11" s="418"/>
      <c r="CM11" s="418"/>
      <c r="CN11" s="418"/>
      <c r="CO11" s="418"/>
      <c r="CP11" s="418"/>
      <c r="CQ11" s="418"/>
      <c r="CR11" s="418"/>
      <c r="CS11" s="499"/>
      <c r="CT11" s="561" t="s">
        <v>130</v>
      </c>
      <c r="CU11" s="562"/>
      <c r="CV11" s="562"/>
      <c r="CW11" s="562"/>
      <c r="CX11" s="562"/>
      <c r="CY11" s="562"/>
      <c r="CZ11" s="562"/>
      <c r="DA11" s="563"/>
      <c r="DB11" s="561" t="s">
        <v>131</v>
      </c>
      <c r="DC11" s="562"/>
      <c r="DD11" s="562"/>
      <c r="DE11" s="562"/>
      <c r="DF11" s="562"/>
      <c r="DG11" s="562"/>
      <c r="DH11" s="562"/>
      <c r="DI11" s="563"/>
    </row>
    <row r="12" spans="1:119" ht="18.75" customHeight="1" x14ac:dyDescent="0.15">
      <c r="A12" s="178"/>
      <c r="B12" s="564" t="s">
        <v>132</v>
      </c>
      <c r="C12" s="565"/>
      <c r="D12" s="565"/>
      <c r="E12" s="565"/>
      <c r="F12" s="565"/>
      <c r="G12" s="565"/>
      <c r="H12" s="565"/>
      <c r="I12" s="565"/>
      <c r="J12" s="565"/>
      <c r="K12" s="566"/>
      <c r="L12" s="573" t="s">
        <v>133</v>
      </c>
      <c r="M12" s="574"/>
      <c r="N12" s="574"/>
      <c r="O12" s="574"/>
      <c r="P12" s="574"/>
      <c r="Q12" s="575"/>
      <c r="R12" s="576">
        <v>273348</v>
      </c>
      <c r="S12" s="577"/>
      <c r="T12" s="577"/>
      <c r="U12" s="577"/>
      <c r="V12" s="578"/>
      <c r="W12" s="579" t="s">
        <v>1</v>
      </c>
      <c r="X12" s="517"/>
      <c r="Y12" s="517"/>
      <c r="Z12" s="517"/>
      <c r="AA12" s="517"/>
      <c r="AB12" s="580"/>
      <c r="AC12" s="581" t="s">
        <v>134</v>
      </c>
      <c r="AD12" s="582"/>
      <c r="AE12" s="582"/>
      <c r="AF12" s="582"/>
      <c r="AG12" s="583"/>
      <c r="AH12" s="581" t="s">
        <v>135</v>
      </c>
      <c r="AI12" s="582"/>
      <c r="AJ12" s="582"/>
      <c r="AK12" s="582"/>
      <c r="AL12" s="584"/>
      <c r="AM12" s="515" t="s">
        <v>136</v>
      </c>
      <c r="AN12" s="415"/>
      <c r="AO12" s="415"/>
      <c r="AP12" s="415"/>
      <c r="AQ12" s="415"/>
      <c r="AR12" s="415"/>
      <c r="AS12" s="415"/>
      <c r="AT12" s="416"/>
      <c r="AU12" s="516" t="s">
        <v>137</v>
      </c>
      <c r="AV12" s="517"/>
      <c r="AW12" s="517"/>
      <c r="AX12" s="517"/>
      <c r="AY12" s="472" t="s">
        <v>138</v>
      </c>
      <c r="AZ12" s="473"/>
      <c r="BA12" s="473"/>
      <c r="BB12" s="473"/>
      <c r="BC12" s="473"/>
      <c r="BD12" s="473"/>
      <c r="BE12" s="473"/>
      <c r="BF12" s="473"/>
      <c r="BG12" s="473"/>
      <c r="BH12" s="473"/>
      <c r="BI12" s="473"/>
      <c r="BJ12" s="473"/>
      <c r="BK12" s="473"/>
      <c r="BL12" s="473"/>
      <c r="BM12" s="474"/>
      <c r="BN12" s="458">
        <v>2100000</v>
      </c>
      <c r="BO12" s="459"/>
      <c r="BP12" s="459"/>
      <c r="BQ12" s="459"/>
      <c r="BR12" s="459"/>
      <c r="BS12" s="459"/>
      <c r="BT12" s="459"/>
      <c r="BU12" s="460"/>
      <c r="BV12" s="458">
        <v>1200000</v>
      </c>
      <c r="BW12" s="459"/>
      <c r="BX12" s="459"/>
      <c r="BY12" s="459"/>
      <c r="BZ12" s="459"/>
      <c r="CA12" s="459"/>
      <c r="CB12" s="459"/>
      <c r="CC12" s="460"/>
      <c r="CD12" s="498" t="s">
        <v>139</v>
      </c>
      <c r="CE12" s="418"/>
      <c r="CF12" s="418"/>
      <c r="CG12" s="418"/>
      <c r="CH12" s="418"/>
      <c r="CI12" s="418"/>
      <c r="CJ12" s="418"/>
      <c r="CK12" s="418"/>
      <c r="CL12" s="418"/>
      <c r="CM12" s="418"/>
      <c r="CN12" s="418"/>
      <c r="CO12" s="418"/>
      <c r="CP12" s="418"/>
      <c r="CQ12" s="418"/>
      <c r="CR12" s="418"/>
      <c r="CS12" s="499"/>
      <c r="CT12" s="561" t="s">
        <v>131</v>
      </c>
      <c r="CU12" s="562"/>
      <c r="CV12" s="562"/>
      <c r="CW12" s="562"/>
      <c r="CX12" s="562"/>
      <c r="CY12" s="562"/>
      <c r="CZ12" s="562"/>
      <c r="DA12" s="563"/>
      <c r="DB12" s="561" t="s">
        <v>140</v>
      </c>
      <c r="DC12" s="562"/>
      <c r="DD12" s="562"/>
      <c r="DE12" s="562"/>
      <c r="DF12" s="562"/>
      <c r="DG12" s="562"/>
      <c r="DH12" s="562"/>
      <c r="DI12" s="563"/>
    </row>
    <row r="13" spans="1:119" ht="18.75" customHeight="1" x14ac:dyDescent="0.15">
      <c r="A13" s="178"/>
      <c r="B13" s="567"/>
      <c r="C13" s="568"/>
      <c r="D13" s="568"/>
      <c r="E13" s="568"/>
      <c r="F13" s="568"/>
      <c r="G13" s="568"/>
      <c r="H13" s="568"/>
      <c r="I13" s="568"/>
      <c r="J13" s="568"/>
      <c r="K13" s="569"/>
      <c r="L13" s="187"/>
      <c r="M13" s="542" t="s">
        <v>141</v>
      </c>
      <c r="N13" s="543"/>
      <c r="O13" s="543"/>
      <c r="P13" s="543"/>
      <c r="Q13" s="544"/>
      <c r="R13" s="545">
        <v>271541</v>
      </c>
      <c r="S13" s="546"/>
      <c r="T13" s="546"/>
      <c r="U13" s="546"/>
      <c r="V13" s="547"/>
      <c r="W13" s="548" t="s">
        <v>142</v>
      </c>
      <c r="X13" s="444"/>
      <c r="Y13" s="444"/>
      <c r="Z13" s="444"/>
      <c r="AA13" s="444"/>
      <c r="AB13" s="445"/>
      <c r="AC13" s="411">
        <v>5065</v>
      </c>
      <c r="AD13" s="412"/>
      <c r="AE13" s="412"/>
      <c r="AF13" s="412"/>
      <c r="AG13" s="413"/>
      <c r="AH13" s="411">
        <v>5644</v>
      </c>
      <c r="AI13" s="412"/>
      <c r="AJ13" s="412"/>
      <c r="AK13" s="412"/>
      <c r="AL13" s="471"/>
      <c r="AM13" s="515" t="s">
        <v>143</v>
      </c>
      <c r="AN13" s="415"/>
      <c r="AO13" s="415"/>
      <c r="AP13" s="415"/>
      <c r="AQ13" s="415"/>
      <c r="AR13" s="415"/>
      <c r="AS13" s="415"/>
      <c r="AT13" s="416"/>
      <c r="AU13" s="516" t="s">
        <v>144</v>
      </c>
      <c r="AV13" s="517"/>
      <c r="AW13" s="517"/>
      <c r="AX13" s="517"/>
      <c r="AY13" s="472" t="s">
        <v>145</v>
      </c>
      <c r="AZ13" s="473"/>
      <c r="BA13" s="473"/>
      <c r="BB13" s="473"/>
      <c r="BC13" s="473"/>
      <c r="BD13" s="473"/>
      <c r="BE13" s="473"/>
      <c r="BF13" s="473"/>
      <c r="BG13" s="473"/>
      <c r="BH13" s="473"/>
      <c r="BI13" s="473"/>
      <c r="BJ13" s="473"/>
      <c r="BK13" s="473"/>
      <c r="BL13" s="473"/>
      <c r="BM13" s="474"/>
      <c r="BN13" s="458">
        <v>3347181</v>
      </c>
      <c r="BO13" s="459"/>
      <c r="BP13" s="459"/>
      <c r="BQ13" s="459"/>
      <c r="BR13" s="459"/>
      <c r="BS13" s="459"/>
      <c r="BT13" s="459"/>
      <c r="BU13" s="460"/>
      <c r="BV13" s="458">
        <v>142943</v>
      </c>
      <c r="BW13" s="459"/>
      <c r="BX13" s="459"/>
      <c r="BY13" s="459"/>
      <c r="BZ13" s="459"/>
      <c r="CA13" s="459"/>
      <c r="CB13" s="459"/>
      <c r="CC13" s="460"/>
      <c r="CD13" s="498" t="s">
        <v>146</v>
      </c>
      <c r="CE13" s="418"/>
      <c r="CF13" s="418"/>
      <c r="CG13" s="418"/>
      <c r="CH13" s="418"/>
      <c r="CI13" s="418"/>
      <c r="CJ13" s="418"/>
      <c r="CK13" s="418"/>
      <c r="CL13" s="418"/>
      <c r="CM13" s="418"/>
      <c r="CN13" s="418"/>
      <c r="CO13" s="418"/>
      <c r="CP13" s="418"/>
      <c r="CQ13" s="418"/>
      <c r="CR13" s="418"/>
      <c r="CS13" s="499"/>
      <c r="CT13" s="455">
        <v>1.4</v>
      </c>
      <c r="CU13" s="456"/>
      <c r="CV13" s="456"/>
      <c r="CW13" s="456"/>
      <c r="CX13" s="456"/>
      <c r="CY13" s="456"/>
      <c r="CZ13" s="456"/>
      <c r="DA13" s="457"/>
      <c r="DB13" s="455">
        <v>1.1000000000000001</v>
      </c>
      <c r="DC13" s="456"/>
      <c r="DD13" s="456"/>
      <c r="DE13" s="456"/>
      <c r="DF13" s="456"/>
      <c r="DG13" s="456"/>
      <c r="DH13" s="456"/>
      <c r="DI13" s="457"/>
    </row>
    <row r="14" spans="1:119" ht="18.75" customHeight="1" thickBot="1" x14ac:dyDescent="0.2">
      <c r="A14" s="178"/>
      <c r="B14" s="567"/>
      <c r="C14" s="568"/>
      <c r="D14" s="568"/>
      <c r="E14" s="568"/>
      <c r="F14" s="568"/>
      <c r="G14" s="568"/>
      <c r="H14" s="568"/>
      <c r="I14" s="568"/>
      <c r="J14" s="568"/>
      <c r="K14" s="569"/>
      <c r="L14" s="532" t="s">
        <v>147</v>
      </c>
      <c r="M14" s="585"/>
      <c r="N14" s="585"/>
      <c r="O14" s="585"/>
      <c r="P14" s="585"/>
      <c r="Q14" s="586"/>
      <c r="R14" s="545">
        <v>275646</v>
      </c>
      <c r="S14" s="546"/>
      <c r="T14" s="546"/>
      <c r="U14" s="546"/>
      <c r="V14" s="547"/>
      <c r="W14" s="549"/>
      <c r="X14" s="447"/>
      <c r="Y14" s="447"/>
      <c r="Z14" s="447"/>
      <c r="AA14" s="447"/>
      <c r="AB14" s="448"/>
      <c r="AC14" s="538">
        <v>4</v>
      </c>
      <c r="AD14" s="539"/>
      <c r="AE14" s="539"/>
      <c r="AF14" s="539"/>
      <c r="AG14" s="540"/>
      <c r="AH14" s="538">
        <v>4.2</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148</v>
      </c>
      <c r="CE14" s="496"/>
      <c r="CF14" s="496"/>
      <c r="CG14" s="496"/>
      <c r="CH14" s="496"/>
      <c r="CI14" s="496"/>
      <c r="CJ14" s="496"/>
      <c r="CK14" s="496"/>
      <c r="CL14" s="496"/>
      <c r="CM14" s="496"/>
      <c r="CN14" s="496"/>
      <c r="CO14" s="496"/>
      <c r="CP14" s="496"/>
      <c r="CQ14" s="496"/>
      <c r="CR14" s="496"/>
      <c r="CS14" s="497"/>
      <c r="CT14" s="555">
        <v>9.5</v>
      </c>
      <c r="CU14" s="556"/>
      <c r="CV14" s="556"/>
      <c r="CW14" s="556"/>
      <c r="CX14" s="556"/>
      <c r="CY14" s="556"/>
      <c r="CZ14" s="556"/>
      <c r="DA14" s="557"/>
      <c r="DB14" s="555">
        <v>14.7</v>
      </c>
      <c r="DC14" s="556"/>
      <c r="DD14" s="556"/>
      <c r="DE14" s="556"/>
      <c r="DF14" s="556"/>
      <c r="DG14" s="556"/>
      <c r="DH14" s="556"/>
      <c r="DI14" s="557"/>
    </row>
    <row r="15" spans="1:119" ht="18.75" customHeight="1" x14ac:dyDescent="0.15">
      <c r="A15" s="178"/>
      <c r="B15" s="567"/>
      <c r="C15" s="568"/>
      <c r="D15" s="568"/>
      <c r="E15" s="568"/>
      <c r="F15" s="568"/>
      <c r="G15" s="568"/>
      <c r="H15" s="568"/>
      <c r="I15" s="568"/>
      <c r="J15" s="568"/>
      <c r="K15" s="569"/>
      <c r="L15" s="187"/>
      <c r="M15" s="542" t="s">
        <v>141</v>
      </c>
      <c r="N15" s="543"/>
      <c r="O15" s="543"/>
      <c r="P15" s="543"/>
      <c r="Q15" s="544"/>
      <c r="R15" s="545">
        <v>273715</v>
      </c>
      <c r="S15" s="546"/>
      <c r="T15" s="546"/>
      <c r="U15" s="546"/>
      <c r="V15" s="547"/>
      <c r="W15" s="548" t="s">
        <v>149</v>
      </c>
      <c r="X15" s="444"/>
      <c r="Y15" s="444"/>
      <c r="Z15" s="444"/>
      <c r="AA15" s="444"/>
      <c r="AB15" s="445"/>
      <c r="AC15" s="411">
        <v>29226</v>
      </c>
      <c r="AD15" s="412"/>
      <c r="AE15" s="412"/>
      <c r="AF15" s="412"/>
      <c r="AG15" s="413"/>
      <c r="AH15" s="411">
        <v>32308</v>
      </c>
      <c r="AI15" s="412"/>
      <c r="AJ15" s="412"/>
      <c r="AK15" s="412"/>
      <c r="AL15" s="471"/>
      <c r="AM15" s="515"/>
      <c r="AN15" s="415"/>
      <c r="AO15" s="415"/>
      <c r="AP15" s="415"/>
      <c r="AQ15" s="415"/>
      <c r="AR15" s="415"/>
      <c r="AS15" s="415"/>
      <c r="AT15" s="416"/>
      <c r="AU15" s="516"/>
      <c r="AV15" s="517"/>
      <c r="AW15" s="517"/>
      <c r="AX15" s="517"/>
      <c r="AY15" s="484" t="s">
        <v>150</v>
      </c>
      <c r="AZ15" s="485"/>
      <c r="BA15" s="485"/>
      <c r="BB15" s="485"/>
      <c r="BC15" s="485"/>
      <c r="BD15" s="485"/>
      <c r="BE15" s="485"/>
      <c r="BF15" s="485"/>
      <c r="BG15" s="485"/>
      <c r="BH15" s="485"/>
      <c r="BI15" s="485"/>
      <c r="BJ15" s="485"/>
      <c r="BK15" s="485"/>
      <c r="BL15" s="485"/>
      <c r="BM15" s="486"/>
      <c r="BN15" s="487">
        <v>35286824</v>
      </c>
      <c r="BO15" s="488"/>
      <c r="BP15" s="488"/>
      <c r="BQ15" s="488"/>
      <c r="BR15" s="488"/>
      <c r="BS15" s="488"/>
      <c r="BT15" s="488"/>
      <c r="BU15" s="489"/>
      <c r="BV15" s="487">
        <v>37020441</v>
      </c>
      <c r="BW15" s="488"/>
      <c r="BX15" s="488"/>
      <c r="BY15" s="488"/>
      <c r="BZ15" s="488"/>
      <c r="CA15" s="488"/>
      <c r="CB15" s="488"/>
      <c r="CC15" s="489"/>
      <c r="CD15" s="558" t="s">
        <v>151</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7"/>
      <c r="C16" s="568"/>
      <c r="D16" s="568"/>
      <c r="E16" s="568"/>
      <c r="F16" s="568"/>
      <c r="G16" s="568"/>
      <c r="H16" s="568"/>
      <c r="I16" s="568"/>
      <c r="J16" s="568"/>
      <c r="K16" s="569"/>
      <c r="L16" s="532" t="s">
        <v>152</v>
      </c>
      <c r="M16" s="533"/>
      <c r="N16" s="533"/>
      <c r="O16" s="533"/>
      <c r="P16" s="533"/>
      <c r="Q16" s="534"/>
      <c r="R16" s="535" t="s">
        <v>153</v>
      </c>
      <c r="S16" s="536"/>
      <c r="T16" s="536"/>
      <c r="U16" s="536"/>
      <c r="V16" s="537"/>
      <c r="W16" s="549"/>
      <c r="X16" s="447"/>
      <c r="Y16" s="447"/>
      <c r="Z16" s="447"/>
      <c r="AA16" s="447"/>
      <c r="AB16" s="448"/>
      <c r="AC16" s="538">
        <v>23.2</v>
      </c>
      <c r="AD16" s="539"/>
      <c r="AE16" s="539"/>
      <c r="AF16" s="539"/>
      <c r="AG16" s="540"/>
      <c r="AH16" s="538">
        <v>24</v>
      </c>
      <c r="AI16" s="539"/>
      <c r="AJ16" s="539"/>
      <c r="AK16" s="539"/>
      <c r="AL16" s="541"/>
      <c r="AM16" s="515"/>
      <c r="AN16" s="415"/>
      <c r="AO16" s="415"/>
      <c r="AP16" s="415"/>
      <c r="AQ16" s="415"/>
      <c r="AR16" s="415"/>
      <c r="AS16" s="415"/>
      <c r="AT16" s="416"/>
      <c r="AU16" s="516"/>
      <c r="AV16" s="517"/>
      <c r="AW16" s="517"/>
      <c r="AX16" s="517"/>
      <c r="AY16" s="472" t="s">
        <v>154</v>
      </c>
      <c r="AZ16" s="473"/>
      <c r="BA16" s="473"/>
      <c r="BB16" s="473"/>
      <c r="BC16" s="473"/>
      <c r="BD16" s="473"/>
      <c r="BE16" s="473"/>
      <c r="BF16" s="473"/>
      <c r="BG16" s="473"/>
      <c r="BH16" s="473"/>
      <c r="BI16" s="473"/>
      <c r="BJ16" s="473"/>
      <c r="BK16" s="473"/>
      <c r="BL16" s="473"/>
      <c r="BM16" s="474"/>
      <c r="BN16" s="458">
        <v>47051644</v>
      </c>
      <c r="BO16" s="459"/>
      <c r="BP16" s="459"/>
      <c r="BQ16" s="459"/>
      <c r="BR16" s="459"/>
      <c r="BS16" s="459"/>
      <c r="BT16" s="459"/>
      <c r="BU16" s="460"/>
      <c r="BV16" s="458">
        <v>46308649</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
      <c r="A17" s="178"/>
      <c r="B17" s="570"/>
      <c r="C17" s="571"/>
      <c r="D17" s="571"/>
      <c r="E17" s="571"/>
      <c r="F17" s="571"/>
      <c r="G17" s="571"/>
      <c r="H17" s="571"/>
      <c r="I17" s="571"/>
      <c r="J17" s="571"/>
      <c r="K17" s="572"/>
      <c r="L17" s="192"/>
      <c r="M17" s="551" t="s">
        <v>155</v>
      </c>
      <c r="N17" s="552"/>
      <c r="O17" s="552"/>
      <c r="P17" s="552"/>
      <c r="Q17" s="553"/>
      <c r="R17" s="535" t="s">
        <v>156</v>
      </c>
      <c r="S17" s="536"/>
      <c r="T17" s="536"/>
      <c r="U17" s="536"/>
      <c r="V17" s="537"/>
      <c r="W17" s="548" t="s">
        <v>157</v>
      </c>
      <c r="X17" s="444"/>
      <c r="Y17" s="444"/>
      <c r="Z17" s="444"/>
      <c r="AA17" s="444"/>
      <c r="AB17" s="445"/>
      <c r="AC17" s="411">
        <v>91650</v>
      </c>
      <c r="AD17" s="412"/>
      <c r="AE17" s="412"/>
      <c r="AF17" s="412"/>
      <c r="AG17" s="413"/>
      <c r="AH17" s="411">
        <v>96449</v>
      </c>
      <c r="AI17" s="412"/>
      <c r="AJ17" s="412"/>
      <c r="AK17" s="412"/>
      <c r="AL17" s="471"/>
      <c r="AM17" s="515"/>
      <c r="AN17" s="415"/>
      <c r="AO17" s="415"/>
      <c r="AP17" s="415"/>
      <c r="AQ17" s="415"/>
      <c r="AR17" s="415"/>
      <c r="AS17" s="415"/>
      <c r="AT17" s="416"/>
      <c r="AU17" s="516"/>
      <c r="AV17" s="517"/>
      <c r="AW17" s="517"/>
      <c r="AX17" s="517"/>
      <c r="AY17" s="472" t="s">
        <v>158</v>
      </c>
      <c r="AZ17" s="473"/>
      <c r="BA17" s="473"/>
      <c r="BB17" s="473"/>
      <c r="BC17" s="473"/>
      <c r="BD17" s="473"/>
      <c r="BE17" s="473"/>
      <c r="BF17" s="473"/>
      <c r="BG17" s="473"/>
      <c r="BH17" s="473"/>
      <c r="BI17" s="473"/>
      <c r="BJ17" s="473"/>
      <c r="BK17" s="473"/>
      <c r="BL17" s="473"/>
      <c r="BM17" s="474"/>
      <c r="BN17" s="458">
        <v>44585692</v>
      </c>
      <c r="BO17" s="459"/>
      <c r="BP17" s="459"/>
      <c r="BQ17" s="459"/>
      <c r="BR17" s="459"/>
      <c r="BS17" s="459"/>
      <c r="BT17" s="459"/>
      <c r="BU17" s="460"/>
      <c r="BV17" s="458">
        <v>46954946</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
      <c r="A18" s="178"/>
      <c r="B18" s="508" t="s">
        <v>159</v>
      </c>
      <c r="C18" s="509"/>
      <c r="D18" s="509"/>
      <c r="E18" s="510"/>
      <c r="F18" s="510"/>
      <c r="G18" s="510"/>
      <c r="H18" s="510"/>
      <c r="I18" s="510"/>
      <c r="J18" s="510"/>
      <c r="K18" s="510"/>
      <c r="L18" s="511">
        <v>767.72</v>
      </c>
      <c r="M18" s="511"/>
      <c r="N18" s="511"/>
      <c r="O18" s="511"/>
      <c r="P18" s="511"/>
      <c r="Q18" s="511"/>
      <c r="R18" s="512"/>
      <c r="S18" s="512"/>
      <c r="T18" s="512"/>
      <c r="U18" s="512"/>
      <c r="V18" s="513"/>
      <c r="W18" s="529"/>
      <c r="X18" s="530"/>
      <c r="Y18" s="530"/>
      <c r="Z18" s="530"/>
      <c r="AA18" s="530"/>
      <c r="AB18" s="554"/>
      <c r="AC18" s="428">
        <v>72.8</v>
      </c>
      <c r="AD18" s="429"/>
      <c r="AE18" s="429"/>
      <c r="AF18" s="429"/>
      <c r="AG18" s="514"/>
      <c r="AH18" s="428">
        <v>71.8</v>
      </c>
      <c r="AI18" s="429"/>
      <c r="AJ18" s="429"/>
      <c r="AK18" s="429"/>
      <c r="AL18" s="430"/>
      <c r="AM18" s="515"/>
      <c r="AN18" s="415"/>
      <c r="AO18" s="415"/>
      <c r="AP18" s="415"/>
      <c r="AQ18" s="415"/>
      <c r="AR18" s="415"/>
      <c r="AS18" s="415"/>
      <c r="AT18" s="416"/>
      <c r="AU18" s="516"/>
      <c r="AV18" s="517"/>
      <c r="AW18" s="517"/>
      <c r="AX18" s="517"/>
      <c r="AY18" s="472" t="s">
        <v>160</v>
      </c>
      <c r="AZ18" s="473"/>
      <c r="BA18" s="473"/>
      <c r="BB18" s="473"/>
      <c r="BC18" s="473"/>
      <c r="BD18" s="473"/>
      <c r="BE18" s="473"/>
      <c r="BF18" s="473"/>
      <c r="BG18" s="473"/>
      <c r="BH18" s="473"/>
      <c r="BI18" s="473"/>
      <c r="BJ18" s="473"/>
      <c r="BK18" s="473"/>
      <c r="BL18" s="473"/>
      <c r="BM18" s="474"/>
      <c r="BN18" s="458">
        <v>54693712</v>
      </c>
      <c r="BO18" s="459"/>
      <c r="BP18" s="459"/>
      <c r="BQ18" s="459"/>
      <c r="BR18" s="459"/>
      <c r="BS18" s="459"/>
      <c r="BT18" s="459"/>
      <c r="BU18" s="460"/>
      <c r="BV18" s="458">
        <v>53278218</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
      <c r="A19" s="178"/>
      <c r="B19" s="508" t="s">
        <v>161</v>
      </c>
      <c r="C19" s="509"/>
      <c r="D19" s="509"/>
      <c r="E19" s="510"/>
      <c r="F19" s="510"/>
      <c r="G19" s="510"/>
      <c r="H19" s="510"/>
      <c r="I19" s="510"/>
      <c r="J19" s="510"/>
      <c r="K19" s="510"/>
      <c r="L19" s="518">
        <v>368</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162</v>
      </c>
      <c r="AZ19" s="473"/>
      <c r="BA19" s="473"/>
      <c r="BB19" s="473"/>
      <c r="BC19" s="473"/>
      <c r="BD19" s="473"/>
      <c r="BE19" s="473"/>
      <c r="BF19" s="473"/>
      <c r="BG19" s="473"/>
      <c r="BH19" s="473"/>
      <c r="BI19" s="473"/>
      <c r="BJ19" s="473"/>
      <c r="BK19" s="473"/>
      <c r="BL19" s="473"/>
      <c r="BM19" s="474"/>
      <c r="BN19" s="458">
        <v>84581717</v>
      </c>
      <c r="BO19" s="459"/>
      <c r="BP19" s="459"/>
      <c r="BQ19" s="459"/>
      <c r="BR19" s="459"/>
      <c r="BS19" s="459"/>
      <c r="BT19" s="459"/>
      <c r="BU19" s="460"/>
      <c r="BV19" s="458">
        <v>77526545</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
      <c r="A20" s="178"/>
      <c r="B20" s="508" t="s">
        <v>163</v>
      </c>
      <c r="C20" s="509"/>
      <c r="D20" s="509"/>
      <c r="E20" s="510"/>
      <c r="F20" s="510"/>
      <c r="G20" s="510"/>
      <c r="H20" s="510"/>
      <c r="I20" s="510"/>
      <c r="J20" s="510"/>
      <c r="K20" s="510"/>
      <c r="L20" s="518">
        <v>121919</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
      <c r="A21" s="178"/>
      <c r="B21" s="505" t="s">
        <v>164</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15">
      <c r="A22" s="178"/>
      <c r="B22" s="434" t="s">
        <v>165</v>
      </c>
      <c r="C22" s="435"/>
      <c r="D22" s="436"/>
      <c r="E22" s="443" t="s">
        <v>1</v>
      </c>
      <c r="F22" s="444"/>
      <c r="G22" s="444"/>
      <c r="H22" s="444"/>
      <c r="I22" s="444"/>
      <c r="J22" s="444"/>
      <c r="K22" s="445"/>
      <c r="L22" s="443" t="s">
        <v>166</v>
      </c>
      <c r="M22" s="444"/>
      <c r="N22" s="444"/>
      <c r="O22" s="444"/>
      <c r="P22" s="445"/>
      <c r="Q22" s="449" t="s">
        <v>167</v>
      </c>
      <c r="R22" s="450"/>
      <c r="S22" s="450"/>
      <c r="T22" s="450"/>
      <c r="U22" s="450"/>
      <c r="V22" s="451"/>
      <c r="W22" s="500" t="s">
        <v>168</v>
      </c>
      <c r="X22" s="435"/>
      <c r="Y22" s="436"/>
      <c r="Z22" s="443" t="s">
        <v>1</v>
      </c>
      <c r="AA22" s="444"/>
      <c r="AB22" s="444"/>
      <c r="AC22" s="444"/>
      <c r="AD22" s="444"/>
      <c r="AE22" s="444"/>
      <c r="AF22" s="444"/>
      <c r="AG22" s="445"/>
      <c r="AH22" s="461" t="s">
        <v>169</v>
      </c>
      <c r="AI22" s="444"/>
      <c r="AJ22" s="444"/>
      <c r="AK22" s="444"/>
      <c r="AL22" s="445"/>
      <c r="AM22" s="461" t="s">
        <v>170</v>
      </c>
      <c r="AN22" s="462"/>
      <c r="AO22" s="462"/>
      <c r="AP22" s="462"/>
      <c r="AQ22" s="462"/>
      <c r="AR22" s="463"/>
      <c r="AS22" s="449" t="s">
        <v>167</v>
      </c>
      <c r="AT22" s="450"/>
      <c r="AU22" s="450"/>
      <c r="AV22" s="450"/>
      <c r="AW22" s="450"/>
      <c r="AX22" s="467"/>
      <c r="AY22" s="484" t="s">
        <v>171</v>
      </c>
      <c r="AZ22" s="485"/>
      <c r="BA22" s="485"/>
      <c r="BB22" s="485"/>
      <c r="BC22" s="485"/>
      <c r="BD22" s="485"/>
      <c r="BE22" s="485"/>
      <c r="BF22" s="485"/>
      <c r="BG22" s="485"/>
      <c r="BH22" s="485"/>
      <c r="BI22" s="485"/>
      <c r="BJ22" s="485"/>
      <c r="BK22" s="485"/>
      <c r="BL22" s="485"/>
      <c r="BM22" s="486"/>
      <c r="BN22" s="487">
        <v>100096813</v>
      </c>
      <c r="BO22" s="488"/>
      <c r="BP22" s="488"/>
      <c r="BQ22" s="488"/>
      <c r="BR22" s="488"/>
      <c r="BS22" s="488"/>
      <c r="BT22" s="488"/>
      <c r="BU22" s="489"/>
      <c r="BV22" s="487">
        <v>94714867</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15">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172</v>
      </c>
      <c r="AZ23" s="473"/>
      <c r="BA23" s="473"/>
      <c r="BB23" s="473"/>
      <c r="BC23" s="473"/>
      <c r="BD23" s="473"/>
      <c r="BE23" s="473"/>
      <c r="BF23" s="473"/>
      <c r="BG23" s="473"/>
      <c r="BH23" s="473"/>
      <c r="BI23" s="473"/>
      <c r="BJ23" s="473"/>
      <c r="BK23" s="473"/>
      <c r="BL23" s="473"/>
      <c r="BM23" s="474"/>
      <c r="BN23" s="458">
        <v>72150340</v>
      </c>
      <c r="BO23" s="459"/>
      <c r="BP23" s="459"/>
      <c r="BQ23" s="459"/>
      <c r="BR23" s="459"/>
      <c r="BS23" s="459"/>
      <c r="BT23" s="459"/>
      <c r="BU23" s="460"/>
      <c r="BV23" s="458">
        <v>72540316</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
      <c r="A24" s="178"/>
      <c r="B24" s="437"/>
      <c r="C24" s="438"/>
      <c r="D24" s="439"/>
      <c r="E24" s="414" t="s">
        <v>173</v>
      </c>
      <c r="F24" s="415"/>
      <c r="G24" s="415"/>
      <c r="H24" s="415"/>
      <c r="I24" s="415"/>
      <c r="J24" s="415"/>
      <c r="K24" s="416"/>
      <c r="L24" s="411">
        <v>1</v>
      </c>
      <c r="M24" s="412"/>
      <c r="N24" s="412"/>
      <c r="O24" s="412"/>
      <c r="P24" s="413"/>
      <c r="Q24" s="411">
        <v>10476</v>
      </c>
      <c r="R24" s="412"/>
      <c r="S24" s="412"/>
      <c r="T24" s="412"/>
      <c r="U24" s="412"/>
      <c r="V24" s="413"/>
      <c r="W24" s="501"/>
      <c r="X24" s="438"/>
      <c r="Y24" s="439"/>
      <c r="Z24" s="414" t="s">
        <v>174</v>
      </c>
      <c r="AA24" s="415"/>
      <c r="AB24" s="415"/>
      <c r="AC24" s="415"/>
      <c r="AD24" s="415"/>
      <c r="AE24" s="415"/>
      <c r="AF24" s="415"/>
      <c r="AG24" s="416"/>
      <c r="AH24" s="411">
        <v>1905</v>
      </c>
      <c r="AI24" s="412"/>
      <c r="AJ24" s="412"/>
      <c r="AK24" s="412"/>
      <c r="AL24" s="413"/>
      <c r="AM24" s="411">
        <v>6014085</v>
      </c>
      <c r="AN24" s="412"/>
      <c r="AO24" s="412"/>
      <c r="AP24" s="412"/>
      <c r="AQ24" s="412"/>
      <c r="AR24" s="413"/>
      <c r="AS24" s="411">
        <v>3157</v>
      </c>
      <c r="AT24" s="412"/>
      <c r="AU24" s="412"/>
      <c r="AV24" s="412"/>
      <c r="AW24" s="412"/>
      <c r="AX24" s="471"/>
      <c r="AY24" s="431" t="s">
        <v>175</v>
      </c>
      <c r="AZ24" s="432"/>
      <c r="BA24" s="432"/>
      <c r="BB24" s="432"/>
      <c r="BC24" s="432"/>
      <c r="BD24" s="432"/>
      <c r="BE24" s="432"/>
      <c r="BF24" s="432"/>
      <c r="BG24" s="432"/>
      <c r="BH24" s="432"/>
      <c r="BI24" s="432"/>
      <c r="BJ24" s="432"/>
      <c r="BK24" s="432"/>
      <c r="BL24" s="432"/>
      <c r="BM24" s="433"/>
      <c r="BN24" s="458">
        <v>51030003</v>
      </c>
      <c r="BO24" s="459"/>
      <c r="BP24" s="459"/>
      <c r="BQ24" s="459"/>
      <c r="BR24" s="459"/>
      <c r="BS24" s="459"/>
      <c r="BT24" s="459"/>
      <c r="BU24" s="460"/>
      <c r="BV24" s="458">
        <v>46382206</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15">
      <c r="A25" s="178"/>
      <c r="B25" s="437"/>
      <c r="C25" s="438"/>
      <c r="D25" s="439"/>
      <c r="E25" s="414" t="s">
        <v>176</v>
      </c>
      <c r="F25" s="415"/>
      <c r="G25" s="415"/>
      <c r="H25" s="415"/>
      <c r="I25" s="415"/>
      <c r="J25" s="415"/>
      <c r="K25" s="416"/>
      <c r="L25" s="411">
        <v>2</v>
      </c>
      <c r="M25" s="412"/>
      <c r="N25" s="412"/>
      <c r="O25" s="412"/>
      <c r="P25" s="413"/>
      <c r="Q25" s="411">
        <v>8657</v>
      </c>
      <c r="R25" s="412"/>
      <c r="S25" s="412"/>
      <c r="T25" s="412"/>
      <c r="U25" s="412"/>
      <c r="V25" s="413"/>
      <c r="W25" s="501"/>
      <c r="X25" s="438"/>
      <c r="Y25" s="439"/>
      <c r="Z25" s="414" t="s">
        <v>177</v>
      </c>
      <c r="AA25" s="415"/>
      <c r="AB25" s="415"/>
      <c r="AC25" s="415"/>
      <c r="AD25" s="415"/>
      <c r="AE25" s="415"/>
      <c r="AF25" s="415"/>
      <c r="AG25" s="416"/>
      <c r="AH25" s="411">
        <v>276</v>
      </c>
      <c r="AI25" s="412"/>
      <c r="AJ25" s="412"/>
      <c r="AK25" s="412"/>
      <c r="AL25" s="413"/>
      <c r="AM25" s="411">
        <v>851460</v>
      </c>
      <c r="AN25" s="412"/>
      <c r="AO25" s="412"/>
      <c r="AP25" s="412"/>
      <c r="AQ25" s="412"/>
      <c r="AR25" s="413"/>
      <c r="AS25" s="411">
        <v>3085</v>
      </c>
      <c r="AT25" s="412"/>
      <c r="AU25" s="412"/>
      <c r="AV25" s="412"/>
      <c r="AW25" s="412"/>
      <c r="AX25" s="471"/>
      <c r="AY25" s="484" t="s">
        <v>178</v>
      </c>
      <c r="AZ25" s="485"/>
      <c r="BA25" s="485"/>
      <c r="BB25" s="485"/>
      <c r="BC25" s="485"/>
      <c r="BD25" s="485"/>
      <c r="BE25" s="485"/>
      <c r="BF25" s="485"/>
      <c r="BG25" s="485"/>
      <c r="BH25" s="485"/>
      <c r="BI25" s="485"/>
      <c r="BJ25" s="485"/>
      <c r="BK25" s="485"/>
      <c r="BL25" s="485"/>
      <c r="BM25" s="486"/>
      <c r="BN25" s="487">
        <v>10905001</v>
      </c>
      <c r="BO25" s="488"/>
      <c r="BP25" s="488"/>
      <c r="BQ25" s="488"/>
      <c r="BR25" s="488"/>
      <c r="BS25" s="488"/>
      <c r="BT25" s="488"/>
      <c r="BU25" s="489"/>
      <c r="BV25" s="487">
        <v>13940445</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15">
      <c r="A26" s="178"/>
      <c r="B26" s="437"/>
      <c r="C26" s="438"/>
      <c r="D26" s="439"/>
      <c r="E26" s="414" t="s">
        <v>179</v>
      </c>
      <c r="F26" s="415"/>
      <c r="G26" s="415"/>
      <c r="H26" s="415"/>
      <c r="I26" s="415"/>
      <c r="J26" s="415"/>
      <c r="K26" s="416"/>
      <c r="L26" s="411">
        <v>1</v>
      </c>
      <c r="M26" s="412"/>
      <c r="N26" s="412"/>
      <c r="O26" s="412"/>
      <c r="P26" s="413"/>
      <c r="Q26" s="411">
        <v>7833</v>
      </c>
      <c r="R26" s="412"/>
      <c r="S26" s="412"/>
      <c r="T26" s="412"/>
      <c r="U26" s="412"/>
      <c r="V26" s="413"/>
      <c r="W26" s="501"/>
      <c r="X26" s="438"/>
      <c r="Y26" s="439"/>
      <c r="Z26" s="414" t="s">
        <v>180</v>
      </c>
      <c r="AA26" s="469"/>
      <c r="AB26" s="469"/>
      <c r="AC26" s="469"/>
      <c r="AD26" s="469"/>
      <c r="AE26" s="469"/>
      <c r="AF26" s="469"/>
      <c r="AG26" s="470"/>
      <c r="AH26" s="411">
        <v>217</v>
      </c>
      <c r="AI26" s="412"/>
      <c r="AJ26" s="412"/>
      <c r="AK26" s="412"/>
      <c r="AL26" s="413"/>
      <c r="AM26" s="411">
        <v>781417</v>
      </c>
      <c r="AN26" s="412"/>
      <c r="AO26" s="412"/>
      <c r="AP26" s="412"/>
      <c r="AQ26" s="412"/>
      <c r="AR26" s="413"/>
      <c r="AS26" s="411">
        <v>3601</v>
      </c>
      <c r="AT26" s="412"/>
      <c r="AU26" s="412"/>
      <c r="AV26" s="412"/>
      <c r="AW26" s="412"/>
      <c r="AX26" s="471"/>
      <c r="AY26" s="498" t="s">
        <v>181</v>
      </c>
      <c r="AZ26" s="418"/>
      <c r="BA26" s="418"/>
      <c r="BB26" s="418"/>
      <c r="BC26" s="418"/>
      <c r="BD26" s="418"/>
      <c r="BE26" s="418"/>
      <c r="BF26" s="418"/>
      <c r="BG26" s="418"/>
      <c r="BH26" s="418"/>
      <c r="BI26" s="418"/>
      <c r="BJ26" s="418"/>
      <c r="BK26" s="418"/>
      <c r="BL26" s="418"/>
      <c r="BM26" s="499"/>
      <c r="BN26" s="458" t="s">
        <v>182</v>
      </c>
      <c r="BO26" s="459"/>
      <c r="BP26" s="459"/>
      <c r="BQ26" s="459"/>
      <c r="BR26" s="459"/>
      <c r="BS26" s="459"/>
      <c r="BT26" s="459"/>
      <c r="BU26" s="460"/>
      <c r="BV26" s="458" t="s">
        <v>182</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
      <c r="A27" s="178"/>
      <c r="B27" s="437"/>
      <c r="C27" s="438"/>
      <c r="D27" s="439"/>
      <c r="E27" s="414" t="s">
        <v>183</v>
      </c>
      <c r="F27" s="415"/>
      <c r="G27" s="415"/>
      <c r="H27" s="415"/>
      <c r="I27" s="415"/>
      <c r="J27" s="415"/>
      <c r="K27" s="416"/>
      <c r="L27" s="411">
        <v>1</v>
      </c>
      <c r="M27" s="412"/>
      <c r="N27" s="412"/>
      <c r="O27" s="412"/>
      <c r="P27" s="413"/>
      <c r="Q27" s="411">
        <v>6820</v>
      </c>
      <c r="R27" s="412"/>
      <c r="S27" s="412"/>
      <c r="T27" s="412"/>
      <c r="U27" s="412"/>
      <c r="V27" s="413"/>
      <c r="W27" s="501"/>
      <c r="X27" s="438"/>
      <c r="Y27" s="439"/>
      <c r="Z27" s="414" t="s">
        <v>184</v>
      </c>
      <c r="AA27" s="415"/>
      <c r="AB27" s="415"/>
      <c r="AC27" s="415"/>
      <c r="AD27" s="415"/>
      <c r="AE27" s="415"/>
      <c r="AF27" s="415"/>
      <c r="AG27" s="416"/>
      <c r="AH27" s="411">
        <v>67</v>
      </c>
      <c r="AI27" s="412"/>
      <c r="AJ27" s="412"/>
      <c r="AK27" s="412"/>
      <c r="AL27" s="413"/>
      <c r="AM27" s="411">
        <v>229749</v>
      </c>
      <c r="AN27" s="412"/>
      <c r="AO27" s="412"/>
      <c r="AP27" s="412"/>
      <c r="AQ27" s="412"/>
      <c r="AR27" s="413"/>
      <c r="AS27" s="411">
        <v>3429</v>
      </c>
      <c r="AT27" s="412"/>
      <c r="AU27" s="412"/>
      <c r="AV27" s="412"/>
      <c r="AW27" s="412"/>
      <c r="AX27" s="471"/>
      <c r="AY27" s="495" t="s">
        <v>185</v>
      </c>
      <c r="AZ27" s="496"/>
      <c r="BA27" s="496"/>
      <c r="BB27" s="496"/>
      <c r="BC27" s="496"/>
      <c r="BD27" s="496"/>
      <c r="BE27" s="496"/>
      <c r="BF27" s="496"/>
      <c r="BG27" s="496"/>
      <c r="BH27" s="496"/>
      <c r="BI27" s="496"/>
      <c r="BJ27" s="496"/>
      <c r="BK27" s="496"/>
      <c r="BL27" s="496"/>
      <c r="BM27" s="497"/>
      <c r="BN27" s="492">
        <v>3246962</v>
      </c>
      <c r="BO27" s="493"/>
      <c r="BP27" s="493"/>
      <c r="BQ27" s="493"/>
      <c r="BR27" s="493"/>
      <c r="BS27" s="493"/>
      <c r="BT27" s="493"/>
      <c r="BU27" s="494"/>
      <c r="BV27" s="492">
        <v>3245564</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15">
      <c r="A28" s="178"/>
      <c r="B28" s="437"/>
      <c r="C28" s="438"/>
      <c r="D28" s="439"/>
      <c r="E28" s="414" t="s">
        <v>186</v>
      </c>
      <c r="F28" s="415"/>
      <c r="G28" s="415"/>
      <c r="H28" s="415"/>
      <c r="I28" s="415"/>
      <c r="J28" s="415"/>
      <c r="K28" s="416"/>
      <c r="L28" s="411">
        <v>1</v>
      </c>
      <c r="M28" s="412"/>
      <c r="N28" s="412"/>
      <c r="O28" s="412"/>
      <c r="P28" s="413"/>
      <c r="Q28" s="411">
        <v>6359</v>
      </c>
      <c r="R28" s="412"/>
      <c r="S28" s="412"/>
      <c r="T28" s="412"/>
      <c r="U28" s="412"/>
      <c r="V28" s="413"/>
      <c r="W28" s="501"/>
      <c r="X28" s="438"/>
      <c r="Y28" s="439"/>
      <c r="Z28" s="414" t="s">
        <v>187</v>
      </c>
      <c r="AA28" s="415"/>
      <c r="AB28" s="415"/>
      <c r="AC28" s="415"/>
      <c r="AD28" s="415"/>
      <c r="AE28" s="415"/>
      <c r="AF28" s="415"/>
      <c r="AG28" s="416"/>
      <c r="AH28" s="411" t="s">
        <v>182</v>
      </c>
      <c r="AI28" s="412"/>
      <c r="AJ28" s="412"/>
      <c r="AK28" s="412"/>
      <c r="AL28" s="413"/>
      <c r="AM28" s="411" t="s">
        <v>182</v>
      </c>
      <c r="AN28" s="412"/>
      <c r="AO28" s="412"/>
      <c r="AP28" s="412"/>
      <c r="AQ28" s="412"/>
      <c r="AR28" s="413"/>
      <c r="AS28" s="411" t="s">
        <v>182</v>
      </c>
      <c r="AT28" s="412"/>
      <c r="AU28" s="412"/>
      <c r="AV28" s="412"/>
      <c r="AW28" s="412"/>
      <c r="AX28" s="471"/>
      <c r="AY28" s="475" t="s">
        <v>188</v>
      </c>
      <c r="AZ28" s="476"/>
      <c r="BA28" s="476"/>
      <c r="BB28" s="477"/>
      <c r="BC28" s="484" t="s">
        <v>47</v>
      </c>
      <c r="BD28" s="485"/>
      <c r="BE28" s="485"/>
      <c r="BF28" s="485"/>
      <c r="BG28" s="485"/>
      <c r="BH28" s="485"/>
      <c r="BI28" s="485"/>
      <c r="BJ28" s="485"/>
      <c r="BK28" s="485"/>
      <c r="BL28" s="485"/>
      <c r="BM28" s="486"/>
      <c r="BN28" s="487">
        <v>6625083</v>
      </c>
      <c r="BO28" s="488"/>
      <c r="BP28" s="488"/>
      <c r="BQ28" s="488"/>
      <c r="BR28" s="488"/>
      <c r="BS28" s="488"/>
      <c r="BT28" s="488"/>
      <c r="BU28" s="489"/>
      <c r="BV28" s="487">
        <v>6602511</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15">
      <c r="A29" s="178"/>
      <c r="B29" s="437"/>
      <c r="C29" s="438"/>
      <c r="D29" s="439"/>
      <c r="E29" s="414" t="s">
        <v>189</v>
      </c>
      <c r="F29" s="415"/>
      <c r="G29" s="415"/>
      <c r="H29" s="415"/>
      <c r="I29" s="415"/>
      <c r="J29" s="415"/>
      <c r="K29" s="416"/>
      <c r="L29" s="411">
        <v>33</v>
      </c>
      <c r="M29" s="412"/>
      <c r="N29" s="412"/>
      <c r="O29" s="412"/>
      <c r="P29" s="413"/>
      <c r="Q29" s="411">
        <v>5990</v>
      </c>
      <c r="R29" s="412"/>
      <c r="S29" s="412"/>
      <c r="T29" s="412"/>
      <c r="U29" s="412"/>
      <c r="V29" s="413"/>
      <c r="W29" s="502"/>
      <c r="X29" s="503"/>
      <c r="Y29" s="504"/>
      <c r="Z29" s="414" t="s">
        <v>190</v>
      </c>
      <c r="AA29" s="415"/>
      <c r="AB29" s="415"/>
      <c r="AC29" s="415"/>
      <c r="AD29" s="415"/>
      <c r="AE29" s="415"/>
      <c r="AF29" s="415"/>
      <c r="AG29" s="416"/>
      <c r="AH29" s="411">
        <v>1972</v>
      </c>
      <c r="AI29" s="412"/>
      <c r="AJ29" s="412"/>
      <c r="AK29" s="412"/>
      <c r="AL29" s="413"/>
      <c r="AM29" s="411">
        <v>6243834</v>
      </c>
      <c r="AN29" s="412"/>
      <c r="AO29" s="412"/>
      <c r="AP29" s="412"/>
      <c r="AQ29" s="412"/>
      <c r="AR29" s="413"/>
      <c r="AS29" s="411">
        <v>3166</v>
      </c>
      <c r="AT29" s="412"/>
      <c r="AU29" s="412"/>
      <c r="AV29" s="412"/>
      <c r="AW29" s="412"/>
      <c r="AX29" s="471"/>
      <c r="AY29" s="478"/>
      <c r="AZ29" s="479"/>
      <c r="BA29" s="479"/>
      <c r="BB29" s="480"/>
      <c r="BC29" s="472" t="s">
        <v>191</v>
      </c>
      <c r="BD29" s="473"/>
      <c r="BE29" s="473"/>
      <c r="BF29" s="473"/>
      <c r="BG29" s="473"/>
      <c r="BH29" s="473"/>
      <c r="BI29" s="473"/>
      <c r="BJ29" s="473"/>
      <c r="BK29" s="473"/>
      <c r="BL29" s="473"/>
      <c r="BM29" s="474"/>
      <c r="BN29" s="458">
        <v>4466329</v>
      </c>
      <c r="BO29" s="459"/>
      <c r="BP29" s="459"/>
      <c r="BQ29" s="459"/>
      <c r="BR29" s="459"/>
      <c r="BS29" s="459"/>
      <c r="BT29" s="459"/>
      <c r="BU29" s="460"/>
      <c r="BV29" s="458">
        <v>2466157</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192</v>
      </c>
      <c r="X30" s="426"/>
      <c r="Y30" s="426"/>
      <c r="Z30" s="426"/>
      <c r="AA30" s="426"/>
      <c r="AB30" s="426"/>
      <c r="AC30" s="426"/>
      <c r="AD30" s="426"/>
      <c r="AE30" s="426"/>
      <c r="AF30" s="426"/>
      <c r="AG30" s="427"/>
      <c r="AH30" s="428">
        <v>101.5</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49</v>
      </c>
      <c r="BD30" s="432"/>
      <c r="BE30" s="432"/>
      <c r="BF30" s="432"/>
      <c r="BG30" s="432"/>
      <c r="BH30" s="432"/>
      <c r="BI30" s="432"/>
      <c r="BJ30" s="432"/>
      <c r="BK30" s="432"/>
      <c r="BL30" s="432"/>
      <c r="BM30" s="433"/>
      <c r="BN30" s="492">
        <v>10572432</v>
      </c>
      <c r="BO30" s="493"/>
      <c r="BP30" s="493"/>
      <c r="BQ30" s="493"/>
      <c r="BR30" s="493"/>
      <c r="BS30" s="493"/>
      <c r="BT30" s="493"/>
      <c r="BU30" s="494"/>
      <c r="BV30" s="492">
        <v>10439653</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7" t="s">
        <v>193</v>
      </c>
      <c r="D32" s="417"/>
      <c r="E32" s="417"/>
      <c r="F32" s="417"/>
      <c r="G32" s="417"/>
      <c r="H32" s="417"/>
      <c r="I32" s="417"/>
      <c r="J32" s="417"/>
      <c r="K32" s="417"/>
      <c r="L32" s="417"/>
      <c r="M32" s="417"/>
      <c r="N32" s="417"/>
      <c r="O32" s="417"/>
      <c r="P32" s="417"/>
      <c r="Q32" s="417"/>
      <c r="R32" s="417"/>
      <c r="S32" s="417"/>
      <c r="U32" s="418" t="s">
        <v>194</v>
      </c>
      <c r="V32" s="418"/>
      <c r="W32" s="418"/>
      <c r="X32" s="418"/>
      <c r="Y32" s="418"/>
      <c r="Z32" s="418"/>
      <c r="AA32" s="418"/>
      <c r="AB32" s="418"/>
      <c r="AC32" s="418"/>
      <c r="AD32" s="418"/>
      <c r="AE32" s="418"/>
      <c r="AF32" s="418"/>
      <c r="AG32" s="418"/>
      <c r="AH32" s="418"/>
      <c r="AI32" s="418"/>
      <c r="AJ32" s="418"/>
      <c r="AK32" s="418"/>
      <c r="AM32" s="418" t="s">
        <v>195</v>
      </c>
      <c r="AN32" s="418"/>
      <c r="AO32" s="418"/>
      <c r="AP32" s="418"/>
      <c r="AQ32" s="418"/>
      <c r="AR32" s="418"/>
      <c r="AS32" s="418"/>
      <c r="AT32" s="418"/>
      <c r="AU32" s="418"/>
      <c r="AV32" s="418"/>
      <c r="AW32" s="418"/>
      <c r="AX32" s="418"/>
      <c r="AY32" s="418"/>
      <c r="AZ32" s="418"/>
      <c r="BA32" s="418"/>
      <c r="BB32" s="418"/>
      <c r="BC32" s="418"/>
      <c r="BE32" s="418" t="s">
        <v>196</v>
      </c>
      <c r="BF32" s="418"/>
      <c r="BG32" s="418"/>
      <c r="BH32" s="418"/>
      <c r="BI32" s="418"/>
      <c r="BJ32" s="418"/>
      <c r="BK32" s="418"/>
      <c r="BL32" s="418"/>
      <c r="BM32" s="418"/>
      <c r="BN32" s="418"/>
      <c r="BO32" s="418"/>
      <c r="BP32" s="418"/>
      <c r="BQ32" s="418"/>
      <c r="BR32" s="418"/>
      <c r="BS32" s="418"/>
      <c r="BT32" s="418"/>
      <c r="BU32" s="418"/>
      <c r="BW32" s="418" t="s">
        <v>197</v>
      </c>
      <c r="BX32" s="418"/>
      <c r="BY32" s="418"/>
      <c r="BZ32" s="418"/>
      <c r="CA32" s="418"/>
      <c r="CB32" s="418"/>
      <c r="CC32" s="418"/>
      <c r="CD32" s="418"/>
      <c r="CE32" s="418"/>
      <c r="CF32" s="418"/>
      <c r="CG32" s="418"/>
      <c r="CH32" s="418"/>
      <c r="CI32" s="418"/>
      <c r="CJ32" s="418"/>
      <c r="CK32" s="418"/>
      <c r="CL32" s="418"/>
      <c r="CM32" s="418"/>
      <c r="CO32" s="418" t="s">
        <v>198</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15">
      <c r="A33" s="178"/>
      <c r="B33" s="202"/>
      <c r="C33" s="410" t="s">
        <v>199</v>
      </c>
      <c r="D33" s="410"/>
      <c r="E33" s="409" t="s">
        <v>200</v>
      </c>
      <c r="F33" s="409"/>
      <c r="G33" s="409"/>
      <c r="H33" s="409"/>
      <c r="I33" s="409"/>
      <c r="J33" s="409"/>
      <c r="K33" s="409"/>
      <c r="L33" s="409"/>
      <c r="M33" s="409"/>
      <c r="N33" s="409"/>
      <c r="O33" s="409"/>
      <c r="P33" s="409"/>
      <c r="Q33" s="409"/>
      <c r="R33" s="409"/>
      <c r="S33" s="409"/>
      <c r="T33" s="203"/>
      <c r="U33" s="410" t="s">
        <v>199</v>
      </c>
      <c r="V33" s="410"/>
      <c r="W33" s="409" t="s">
        <v>200</v>
      </c>
      <c r="X33" s="409"/>
      <c r="Y33" s="409"/>
      <c r="Z33" s="409"/>
      <c r="AA33" s="409"/>
      <c r="AB33" s="409"/>
      <c r="AC33" s="409"/>
      <c r="AD33" s="409"/>
      <c r="AE33" s="409"/>
      <c r="AF33" s="409"/>
      <c r="AG33" s="409"/>
      <c r="AH33" s="409"/>
      <c r="AI33" s="409"/>
      <c r="AJ33" s="409"/>
      <c r="AK33" s="409"/>
      <c r="AL33" s="203"/>
      <c r="AM33" s="410" t="s">
        <v>199</v>
      </c>
      <c r="AN33" s="410"/>
      <c r="AO33" s="409" t="s">
        <v>200</v>
      </c>
      <c r="AP33" s="409"/>
      <c r="AQ33" s="409"/>
      <c r="AR33" s="409"/>
      <c r="AS33" s="409"/>
      <c r="AT33" s="409"/>
      <c r="AU33" s="409"/>
      <c r="AV33" s="409"/>
      <c r="AW33" s="409"/>
      <c r="AX33" s="409"/>
      <c r="AY33" s="409"/>
      <c r="AZ33" s="409"/>
      <c r="BA33" s="409"/>
      <c r="BB33" s="409"/>
      <c r="BC33" s="409"/>
      <c r="BD33" s="204"/>
      <c r="BE33" s="409" t="s">
        <v>201</v>
      </c>
      <c r="BF33" s="409"/>
      <c r="BG33" s="409" t="s">
        <v>202</v>
      </c>
      <c r="BH33" s="409"/>
      <c r="BI33" s="409"/>
      <c r="BJ33" s="409"/>
      <c r="BK33" s="409"/>
      <c r="BL33" s="409"/>
      <c r="BM33" s="409"/>
      <c r="BN33" s="409"/>
      <c r="BO33" s="409"/>
      <c r="BP33" s="409"/>
      <c r="BQ33" s="409"/>
      <c r="BR33" s="409"/>
      <c r="BS33" s="409"/>
      <c r="BT33" s="409"/>
      <c r="BU33" s="409"/>
      <c r="BV33" s="204"/>
      <c r="BW33" s="410" t="s">
        <v>201</v>
      </c>
      <c r="BX33" s="410"/>
      <c r="BY33" s="409" t="s">
        <v>203</v>
      </c>
      <c r="BZ33" s="409"/>
      <c r="CA33" s="409"/>
      <c r="CB33" s="409"/>
      <c r="CC33" s="409"/>
      <c r="CD33" s="409"/>
      <c r="CE33" s="409"/>
      <c r="CF33" s="409"/>
      <c r="CG33" s="409"/>
      <c r="CH33" s="409"/>
      <c r="CI33" s="409"/>
      <c r="CJ33" s="409"/>
      <c r="CK33" s="409"/>
      <c r="CL33" s="409"/>
      <c r="CM33" s="409"/>
      <c r="CN33" s="203"/>
      <c r="CO33" s="410" t="s">
        <v>199</v>
      </c>
      <c r="CP33" s="410"/>
      <c r="CQ33" s="409" t="s">
        <v>204</v>
      </c>
      <c r="CR33" s="409"/>
      <c r="CS33" s="409"/>
      <c r="CT33" s="409"/>
      <c r="CU33" s="409"/>
      <c r="CV33" s="409"/>
      <c r="CW33" s="409"/>
      <c r="CX33" s="409"/>
      <c r="CY33" s="409"/>
      <c r="CZ33" s="409"/>
      <c r="DA33" s="409"/>
      <c r="DB33" s="409"/>
      <c r="DC33" s="409"/>
      <c r="DD33" s="409"/>
      <c r="DE33" s="409"/>
      <c r="DF33" s="203"/>
      <c r="DG33" s="408" t="s">
        <v>205</v>
      </c>
      <c r="DH33" s="408"/>
      <c r="DI33" s="205"/>
    </row>
    <row r="34" spans="1:113" ht="32.25" customHeight="1" x14ac:dyDescent="0.15">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4</v>
      </c>
      <c r="V34" s="406"/>
      <c r="W34" s="407" t="str">
        <f>IF('各会計、関係団体の財政状況及び健全化判断比率'!B28="","",'各会計、関係団体の財政状況及び健全化判断比率'!B28)</f>
        <v>国民健康保険事業費特別会計</v>
      </c>
      <c r="X34" s="407"/>
      <c r="Y34" s="407"/>
      <c r="Z34" s="407"/>
      <c r="AA34" s="407"/>
      <c r="AB34" s="407"/>
      <c r="AC34" s="407"/>
      <c r="AD34" s="407"/>
      <c r="AE34" s="407"/>
      <c r="AF34" s="407"/>
      <c r="AG34" s="407"/>
      <c r="AH34" s="407"/>
      <c r="AI34" s="407"/>
      <c r="AJ34" s="407"/>
      <c r="AK34" s="407"/>
      <c r="AL34" s="178"/>
      <c r="AM34" s="406">
        <f>IF(AO34="","",MAX(C34:D43,U34:V43)+1)</f>
        <v>7</v>
      </c>
      <c r="AN34" s="406"/>
      <c r="AO34" s="407" t="str">
        <f>IF('各会計、関係団体の財政状況及び健全化判断比率'!B31="","",'各会計、関係団体の財政状況及び健全化判断比率'!B31)</f>
        <v>水道事業会計</v>
      </c>
      <c r="AP34" s="407"/>
      <c r="AQ34" s="407"/>
      <c r="AR34" s="407"/>
      <c r="AS34" s="407"/>
      <c r="AT34" s="407"/>
      <c r="AU34" s="407"/>
      <c r="AV34" s="407"/>
      <c r="AW34" s="407"/>
      <c r="AX34" s="407"/>
      <c r="AY34" s="407"/>
      <c r="AZ34" s="407"/>
      <c r="BA34" s="407"/>
      <c r="BB34" s="407"/>
      <c r="BC34" s="407"/>
      <c r="BD34" s="178"/>
      <c r="BE34" s="406">
        <f>IF(BG34="","",MAX(C34:D43,U34:V43,AM34:AN43)+1)</f>
        <v>10</v>
      </c>
      <c r="BF34" s="406"/>
      <c r="BG34" s="407" t="str">
        <f>IF('各会計、関係団体の財政状況及び健全化判断比率'!B34="","",'各会計、関係団体の財政状況及び健全化判断比率'!B34)</f>
        <v>公設地方卸売市場事業費特別会計</v>
      </c>
      <c r="BH34" s="407"/>
      <c r="BI34" s="407"/>
      <c r="BJ34" s="407"/>
      <c r="BK34" s="407"/>
      <c r="BL34" s="407"/>
      <c r="BM34" s="407"/>
      <c r="BN34" s="407"/>
      <c r="BO34" s="407"/>
      <c r="BP34" s="407"/>
      <c r="BQ34" s="407"/>
      <c r="BR34" s="407"/>
      <c r="BS34" s="407"/>
      <c r="BT34" s="407"/>
      <c r="BU34" s="407"/>
      <c r="BV34" s="178"/>
      <c r="BW34" s="406">
        <f>IF(BY34="","",MAX(C34:D43,U34:V43,AM34:AN43,BE34:BF43)+1)</f>
        <v>13</v>
      </c>
      <c r="BX34" s="406"/>
      <c r="BY34" s="407" t="str">
        <f>IF('各会計、関係団体の財政状況及び健全化判断比率'!B68="","",'各会計、関係団体の財政状況及び健全化判断比率'!B68)</f>
        <v>福島地方水道用水供給企業団　福島地方水道用水供給事業会計</v>
      </c>
      <c r="BZ34" s="407"/>
      <c r="CA34" s="407"/>
      <c r="CB34" s="407"/>
      <c r="CC34" s="407"/>
      <c r="CD34" s="407"/>
      <c r="CE34" s="407"/>
      <c r="CF34" s="407"/>
      <c r="CG34" s="407"/>
      <c r="CH34" s="407"/>
      <c r="CI34" s="407"/>
      <c r="CJ34" s="407"/>
      <c r="CK34" s="407"/>
      <c r="CL34" s="407"/>
      <c r="CM34" s="407"/>
      <c r="CN34" s="178"/>
      <c r="CO34" s="406">
        <f>IF(CQ34="","",MAX(C34:D43,U34:V43,AM34:AN43,BE34:BF43,BW34:BX43)+1)</f>
        <v>23</v>
      </c>
      <c r="CP34" s="406"/>
      <c r="CQ34" s="407" t="str">
        <f>IF('各会計、関係団体の財政状況及び健全化判断比率'!BS7="","",'各会計、関係団体の財政状況及び健全化判断比率'!BS7)</f>
        <v>福島地方土地開発公社</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v>
      </c>
      <c r="DH34" s="404"/>
      <c r="DI34" s="205"/>
    </row>
    <row r="35" spans="1:113" ht="32.25" customHeight="1" x14ac:dyDescent="0.15">
      <c r="A35" s="178"/>
      <c r="B35" s="202"/>
      <c r="C35" s="406">
        <f>IF(E35="","",C34+1)</f>
        <v>2</v>
      </c>
      <c r="D35" s="406"/>
      <c r="E35" s="407" t="str">
        <f>IF('各会計、関係団体の財政状況及び健全化判断比率'!B8="","",'各会計、関係団体の財政状況及び健全化判断比率'!B8)</f>
        <v>庁舎整備基金運用特別会計</v>
      </c>
      <c r="F35" s="407"/>
      <c r="G35" s="407"/>
      <c r="H35" s="407"/>
      <c r="I35" s="407"/>
      <c r="J35" s="407"/>
      <c r="K35" s="407"/>
      <c r="L35" s="407"/>
      <c r="M35" s="407"/>
      <c r="N35" s="407"/>
      <c r="O35" s="407"/>
      <c r="P35" s="407"/>
      <c r="Q35" s="407"/>
      <c r="R35" s="407"/>
      <c r="S35" s="407"/>
      <c r="T35" s="178"/>
      <c r="U35" s="406">
        <f>IF(W35="","",U34+1)</f>
        <v>5</v>
      </c>
      <c r="V35" s="406"/>
      <c r="W35" s="407" t="str">
        <f>IF('各会計、関係団体の財政状況及び健全化判断比率'!B29="","",'各会計、関係団体の財政状況及び健全化判断比率'!B29)</f>
        <v>介護保険事業費特別会計</v>
      </c>
      <c r="X35" s="407"/>
      <c r="Y35" s="407"/>
      <c r="Z35" s="407"/>
      <c r="AA35" s="407"/>
      <c r="AB35" s="407"/>
      <c r="AC35" s="407"/>
      <c r="AD35" s="407"/>
      <c r="AE35" s="407"/>
      <c r="AF35" s="407"/>
      <c r="AG35" s="407"/>
      <c r="AH35" s="407"/>
      <c r="AI35" s="407"/>
      <c r="AJ35" s="407"/>
      <c r="AK35" s="407"/>
      <c r="AL35" s="178"/>
      <c r="AM35" s="406">
        <f t="shared" ref="AM35:AM43" si="0">IF(AO35="","",AM34+1)</f>
        <v>8</v>
      </c>
      <c r="AN35" s="406"/>
      <c r="AO35" s="407" t="str">
        <f>IF('各会計、関係団体の財政状況及び健全化判断比率'!B32="","",'各会計、関係団体の財政状況及び健全化判断比率'!B32)</f>
        <v>下水道事業会計</v>
      </c>
      <c r="AP35" s="407"/>
      <c r="AQ35" s="407"/>
      <c r="AR35" s="407"/>
      <c r="AS35" s="407"/>
      <c r="AT35" s="407"/>
      <c r="AU35" s="407"/>
      <c r="AV35" s="407"/>
      <c r="AW35" s="407"/>
      <c r="AX35" s="407"/>
      <c r="AY35" s="407"/>
      <c r="AZ35" s="407"/>
      <c r="BA35" s="407"/>
      <c r="BB35" s="407"/>
      <c r="BC35" s="407"/>
      <c r="BD35" s="178"/>
      <c r="BE35" s="406">
        <f t="shared" ref="BE35:BE43" si="1">IF(BG35="","",BE34+1)</f>
        <v>11</v>
      </c>
      <c r="BF35" s="406"/>
      <c r="BG35" s="407" t="str">
        <f>IF('各会計、関係団体の財政状況及び健全化判断比率'!B35="","",'各会計、関係団体の財政状況及び健全化判断比率'!B35)</f>
        <v>土地区画整理事業費特別会計</v>
      </c>
      <c r="BH35" s="407"/>
      <c r="BI35" s="407"/>
      <c r="BJ35" s="407"/>
      <c r="BK35" s="407"/>
      <c r="BL35" s="407"/>
      <c r="BM35" s="407"/>
      <c r="BN35" s="407"/>
      <c r="BO35" s="407"/>
      <c r="BP35" s="407"/>
      <c r="BQ35" s="407"/>
      <c r="BR35" s="407"/>
      <c r="BS35" s="407"/>
      <c r="BT35" s="407"/>
      <c r="BU35" s="407"/>
      <c r="BV35" s="178"/>
      <c r="BW35" s="406">
        <f t="shared" ref="BW35:BW43" si="2">IF(BY35="","",BW34+1)</f>
        <v>14</v>
      </c>
      <c r="BX35" s="406"/>
      <c r="BY35" s="407" t="str">
        <f>IF('各会計、関係団体の財政状況及び健全化判断比率'!B69="","",'各会計、関係団体の財政状況及び健全化判断比率'!B69)</f>
        <v>福島県後期高齢者医療広域連合　一般会計</v>
      </c>
      <c r="BZ35" s="407"/>
      <c r="CA35" s="407"/>
      <c r="CB35" s="407"/>
      <c r="CC35" s="407"/>
      <c r="CD35" s="407"/>
      <c r="CE35" s="407"/>
      <c r="CF35" s="407"/>
      <c r="CG35" s="407"/>
      <c r="CH35" s="407"/>
      <c r="CI35" s="407"/>
      <c r="CJ35" s="407"/>
      <c r="CK35" s="407"/>
      <c r="CL35" s="407"/>
      <c r="CM35" s="407"/>
      <c r="CN35" s="178"/>
      <c r="CO35" s="406">
        <f t="shared" ref="CO35:CO43" si="3">IF(CQ35="","",CO34+1)</f>
        <v>24</v>
      </c>
      <c r="CP35" s="406"/>
      <c r="CQ35" s="407" t="str">
        <f>IF('各会計、関係団体の財政状況及び健全化判断比率'!BS8="","",'各会計、関係団体の財政状況及び健全化判断比率'!BS8)</f>
        <v>福島市観光開発（株）</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15">
      <c r="A36" s="178"/>
      <c r="B36" s="202"/>
      <c r="C36" s="406">
        <f>IF(E36="","",C35+1)</f>
        <v>3</v>
      </c>
      <c r="D36" s="406"/>
      <c r="E36" s="407" t="str">
        <f>IF('各会計、関係団体の財政状況及び健全化判断比率'!B9="","",'各会計、関係団体の財政状況及び健全化判断比率'!B9)</f>
        <v>母子父子寡婦福祉資金貸付事業費特別会計</v>
      </c>
      <c r="F36" s="407"/>
      <c r="G36" s="407"/>
      <c r="H36" s="407"/>
      <c r="I36" s="407"/>
      <c r="J36" s="407"/>
      <c r="K36" s="407"/>
      <c r="L36" s="407"/>
      <c r="M36" s="407"/>
      <c r="N36" s="407"/>
      <c r="O36" s="407"/>
      <c r="P36" s="407"/>
      <c r="Q36" s="407"/>
      <c r="R36" s="407"/>
      <c r="S36" s="407"/>
      <c r="T36" s="178"/>
      <c r="U36" s="406">
        <f t="shared" ref="U36:U43" si="4">IF(W36="","",U35+1)</f>
        <v>6</v>
      </c>
      <c r="V36" s="406"/>
      <c r="W36" s="407" t="str">
        <f>IF('各会計、関係団体の財政状況及び健全化判断比率'!B30="","",'各会計、関係団体の財政状況及び健全化判断比率'!B30)</f>
        <v>後期高齢者医療事業費特別会計</v>
      </c>
      <c r="X36" s="407"/>
      <c r="Y36" s="407"/>
      <c r="Z36" s="407"/>
      <c r="AA36" s="407"/>
      <c r="AB36" s="407"/>
      <c r="AC36" s="407"/>
      <c r="AD36" s="407"/>
      <c r="AE36" s="407"/>
      <c r="AF36" s="407"/>
      <c r="AG36" s="407"/>
      <c r="AH36" s="407"/>
      <c r="AI36" s="407"/>
      <c r="AJ36" s="407"/>
      <c r="AK36" s="407"/>
      <c r="AL36" s="178"/>
      <c r="AM36" s="406">
        <f t="shared" si="0"/>
        <v>9</v>
      </c>
      <c r="AN36" s="406"/>
      <c r="AO36" s="407" t="str">
        <f>IF('各会計、関係団体の財政状況及び健全化判断比率'!B33="","",'各会計、関係団体の財政状況及び健全化判断比率'!B33)</f>
        <v>農業集落排水事業会計</v>
      </c>
      <c r="AP36" s="407"/>
      <c r="AQ36" s="407"/>
      <c r="AR36" s="407"/>
      <c r="AS36" s="407"/>
      <c r="AT36" s="407"/>
      <c r="AU36" s="407"/>
      <c r="AV36" s="407"/>
      <c r="AW36" s="407"/>
      <c r="AX36" s="407"/>
      <c r="AY36" s="407"/>
      <c r="AZ36" s="407"/>
      <c r="BA36" s="407"/>
      <c r="BB36" s="407"/>
      <c r="BC36" s="407"/>
      <c r="BD36" s="178"/>
      <c r="BE36" s="406">
        <f t="shared" si="1"/>
        <v>12</v>
      </c>
      <c r="BF36" s="406"/>
      <c r="BG36" s="407" t="str">
        <f>IF('各会計、関係団体の財政状況及び健全化判断比率'!B36="","",'各会計、関係団体の財政状況及び健全化判断比率'!B36)</f>
        <v>工業団地整備事業費特別会計</v>
      </c>
      <c r="BH36" s="407"/>
      <c r="BI36" s="407"/>
      <c r="BJ36" s="407"/>
      <c r="BK36" s="407"/>
      <c r="BL36" s="407"/>
      <c r="BM36" s="407"/>
      <c r="BN36" s="407"/>
      <c r="BO36" s="407"/>
      <c r="BP36" s="407"/>
      <c r="BQ36" s="407"/>
      <c r="BR36" s="407"/>
      <c r="BS36" s="407"/>
      <c r="BT36" s="407"/>
      <c r="BU36" s="407"/>
      <c r="BV36" s="178"/>
      <c r="BW36" s="406">
        <f t="shared" si="2"/>
        <v>15</v>
      </c>
      <c r="BX36" s="406"/>
      <c r="BY36" s="407" t="str">
        <f>IF('各会計、関係団体の財政状況及び健全化判断比率'!B70="","",'各会計、関係団体の財政状況及び健全化判断比率'!B70)</f>
        <v>福島県後期高齢者医療広域連合　後期高齢者医療特別会計</v>
      </c>
      <c r="BZ36" s="407"/>
      <c r="CA36" s="407"/>
      <c r="CB36" s="407"/>
      <c r="CC36" s="407"/>
      <c r="CD36" s="407"/>
      <c r="CE36" s="407"/>
      <c r="CF36" s="407"/>
      <c r="CG36" s="407"/>
      <c r="CH36" s="407"/>
      <c r="CI36" s="407"/>
      <c r="CJ36" s="407"/>
      <c r="CK36" s="407"/>
      <c r="CL36" s="407"/>
      <c r="CM36" s="407"/>
      <c r="CN36" s="178"/>
      <c r="CO36" s="406">
        <f t="shared" si="3"/>
        <v>25</v>
      </c>
      <c r="CP36" s="406"/>
      <c r="CQ36" s="407" t="str">
        <f>IF('各会計、関係団体の財政状況及び健全化判断比率'!BS9="","",'各会計、関係団体の財政状況及び健全化判断比率'!BS9)</f>
        <v>（公財）福島市振興公社</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15">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16</v>
      </c>
      <c r="BX37" s="406"/>
      <c r="BY37" s="407" t="str">
        <f>IF('各会計、関係団体の財政状況及び健全化判断比率'!B71="","",'各会計、関係団体の財政状況及び健全化判断比率'!B71)</f>
        <v>福島県市町村総合事務組合　一般会計</v>
      </c>
      <c r="BZ37" s="407"/>
      <c r="CA37" s="407"/>
      <c r="CB37" s="407"/>
      <c r="CC37" s="407"/>
      <c r="CD37" s="407"/>
      <c r="CE37" s="407"/>
      <c r="CF37" s="407"/>
      <c r="CG37" s="407"/>
      <c r="CH37" s="407"/>
      <c r="CI37" s="407"/>
      <c r="CJ37" s="407"/>
      <c r="CK37" s="407"/>
      <c r="CL37" s="407"/>
      <c r="CM37" s="407"/>
      <c r="CN37" s="178"/>
      <c r="CO37" s="406">
        <f t="shared" si="3"/>
        <v>26</v>
      </c>
      <c r="CP37" s="406"/>
      <c r="CQ37" s="407" t="str">
        <f>IF('各会計、関係団体の財政状況及び健全化判断比率'!BS10="","",'各会計、関係団体の財政状況及び健全化判断比率'!BS10)</f>
        <v>（公財）福島市スポーツ振興公社</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15">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17</v>
      </c>
      <c r="BX38" s="406"/>
      <c r="BY38" s="407" t="str">
        <f>IF('各会計、関係団体の財政状況及び健全化判断比率'!B72="","",'各会計、関係団体の財政状況及び健全化判断比率'!B72)</f>
        <v>福島県市町村総合事務組合　消防補償等特別会計</v>
      </c>
      <c r="BZ38" s="407"/>
      <c r="CA38" s="407"/>
      <c r="CB38" s="407"/>
      <c r="CC38" s="407"/>
      <c r="CD38" s="407"/>
      <c r="CE38" s="407"/>
      <c r="CF38" s="407"/>
      <c r="CG38" s="407"/>
      <c r="CH38" s="407"/>
      <c r="CI38" s="407"/>
      <c r="CJ38" s="407"/>
      <c r="CK38" s="407"/>
      <c r="CL38" s="407"/>
      <c r="CM38" s="407"/>
      <c r="CN38" s="178"/>
      <c r="CO38" s="406">
        <f t="shared" si="3"/>
        <v>27</v>
      </c>
      <c r="CP38" s="406"/>
      <c r="CQ38" s="407" t="str">
        <f>IF('各会計、関係団体の財政状況及び健全化判断比率'!BS11="","",'各会計、関係団体の財政状況及び健全化判断比率'!BS11)</f>
        <v>（一財）福島市中小企業福祉サービスセンター</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15">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18</v>
      </c>
      <c r="BX39" s="406"/>
      <c r="BY39" s="407" t="str">
        <f>IF('各会計、関係団体の財政状況及び健全化判断比率'!B73="","",'各会計、関係団体の財政状況及び健全化判断比率'!B73)</f>
        <v>福島県市町村総合事務組合　消防賞じゅつ金特別会計</v>
      </c>
      <c r="BZ39" s="407"/>
      <c r="CA39" s="407"/>
      <c r="CB39" s="407"/>
      <c r="CC39" s="407"/>
      <c r="CD39" s="407"/>
      <c r="CE39" s="407"/>
      <c r="CF39" s="407"/>
      <c r="CG39" s="407"/>
      <c r="CH39" s="407"/>
      <c r="CI39" s="407"/>
      <c r="CJ39" s="407"/>
      <c r="CK39" s="407"/>
      <c r="CL39" s="407"/>
      <c r="CM39" s="407"/>
      <c r="CN39" s="178"/>
      <c r="CO39" s="406">
        <f t="shared" si="3"/>
        <v>28</v>
      </c>
      <c r="CP39" s="406"/>
      <c r="CQ39" s="407" t="str">
        <f>IF('各会計、関係団体の財政状況及び健全化判断比率'!BS12="","",'各会計、関係団体の財政状況及び健全化判断比率'!BS12)</f>
        <v>（株）飯野町振興公社</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15">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19</v>
      </c>
      <c r="BX40" s="406"/>
      <c r="BY40" s="407" t="str">
        <f>IF('各会計、関係団体の財政状況及び健全化判断比率'!B74="","",'各会計、関係団体の財政状況及び健全化判断比率'!B74)</f>
        <v>福島県市町村総合事務組合　非常勤職員公務災害補償特別会計</v>
      </c>
      <c r="BZ40" s="407"/>
      <c r="CA40" s="407"/>
      <c r="CB40" s="407"/>
      <c r="CC40" s="407"/>
      <c r="CD40" s="407"/>
      <c r="CE40" s="407"/>
      <c r="CF40" s="407"/>
      <c r="CG40" s="407"/>
      <c r="CH40" s="407"/>
      <c r="CI40" s="407"/>
      <c r="CJ40" s="407"/>
      <c r="CK40" s="407"/>
      <c r="CL40" s="407"/>
      <c r="CM40" s="407"/>
      <c r="CN40" s="178"/>
      <c r="CO40" s="406">
        <f t="shared" si="3"/>
        <v>29</v>
      </c>
      <c r="CP40" s="406"/>
      <c r="CQ40" s="407" t="str">
        <f>IF('各会計、関係団体の財政状況及び健全化判断比率'!BS13="","",'各会計、関係団体の財政状況及び健全化判断比率'!BS13)</f>
        <v>（株）福島まちづくりセンター</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15">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f t="shared" si="2"/>
        <v>20</v>
      </c>
      <c r="BX41" s="406"/>
      <c r="BY41" s="407" t="str">
        <f>IF('各会計、関係団体の財政状況及び健全化判断比率'!B75="","",'各会計、関係団体の財政状況及び健全化判断比率'!B75)</f>
        <v>福島県市町村総合事務組合　自治会館管理特別会計</v>
      </c>
      <c r="BZ41" s="407"/>
      <c r="CA41" s="407"/>
      <c r="CB41" s="407"/>
      <c r="CC41" s="407"/>
      <c r="CD41" s="407"/>
      <c r="CE41" s="407"/>
      <c r="CF41" s="407"/>
      <c r="CG41" s="407"/>
      <c r="CH41" s="407"/>
      <c r="CI41" s="407"/>
      <c r="CJ41" s="407"/>
      <c r="CK41" s="407"/>
      <c r="CL41" s="407"/>
      <c r="CM41" s="407"/>
      <c r="CN41" s="178"/>
      <c r="CO41" s="406">
        <f t="shared" si="3"/>
        <v>30</v>
      </c>
      <c r="CP41" s="406"/>
      <c r="CQ41" s="407" t="str">
        <f>IF('各会計、関係団体の財政状況及び健全化判断比率'!BS14="","",'各会計、関係団体の財政状況及び健全化判断比率'!BS14)</f>
        <v>（株）福島テクノサービス</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15">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f t="shared" si="2"/>
        <v>21</v>
      </c>
      <c r="BX42" s="406"/>
      <c r="BY42" s="407" t="str">
        <f>IF('各会計、関係団体の財政状況及び健全化判断比率'!B76="","",'各会計、関係団体の財政状況及び健全化判断比率'!B76)</f>
        <v>福島県市民交通災害共済組合　一般会計</v>
      </c>
      <c r="BZ42" s="407"/>
      <c r="CA42" s="407"/>
      <c r="CB42" s="407"/>
      <c r="CC42" s="407"/>
      <c r="CD42" s="407"/>
      <c r="CE42" s="407"/>
      <c r="CF42" s="407"/>
      <c r="CG42" s="407"/>
      <c r="CH42" s="407"/>
      <c r="CI42" s="407"/>
      <c r="CJ42" s="407"/>
      <c r="CK42" s="407"/>
      <c r="CL42" s="407"/>
      <c r="CM42" s="407"/>
      <c r="CN42" s="178"/>
      <c r="CO42" s="406">
        <f t="shared" si="3"/>
        <v>31</v>
      </c>
      <c r="CP42" s="406"/>
      <c r="CQ42" s="407" t="str">
        <f>IF('各会計、関係団体の財政状況及び健全化判断比率'!BS15="","",'各会計、関係団体の財政状況及び健全化判断比率'!BS15)</f>
        <v>（公財）福島県青少年育成・男女共生推進機構</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15">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f t="shared" si="2"/>
        <v>22</v>
      </c>
      <c r="BX43" s="406"/>
      <c r="BY43" s="407" t="str">
        <f>IF('各会計、関係団体の財政状況及び健全化判断比率'!B77="","",'各会計、関係団体の財政状況及び健全化判断比率'!B77)</f>
        <v>川俣方部衛生処理組合　一般会計</v>
      </c>
      <c r="BZ43" s="407"/>
      <c r="CA43" s="407"/>
      <c r="CB43" s="407"/>
      <c r="CC43" s="407"/>
      <c r="CD43" s="407"/>
      <c r="CE43" s="407"/>
      <c r="CF43" s="407"/>
      <c r="CG43" s="407"/>
      <c r="CH43" s="407"/>
      <c r="CI43" s="407"/>
      <c r="CJ43" s="407"/>
      <c r="CK43" s="407"/>
      <c r="CL43" s="407"/>
      <c r="CM43" s="407"/>
      <c r="CN43" s="178"/>
      <c r="CO43" s="406">
        <f t="shared" si="3"/>
        <v>32</v>
      </c>
      <c r="CP43" s="406"/>
      <c r="CQ43" s="407" t="str">
        <f>IF('各会計、関係団体の財政状況及び健全化判断比率'!BS16="","",'各会計、関係団体の財政状況及び健全化判断比率'!BS16)</f>
        <v>阿武隈急行（株）</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403" t="s">
        <v>207</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15">
      <c r="E47" s="403" t="s">
        <v>208</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15">
      <c r="E48" s="403" t="s">
        <v>209</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15">
      <c r="E49" s="405" t="s">
        <v>210</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15">
      <c r="E50" s="403" t="s">
        <v>211</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15">
      <c r="E51" s="403" t="s">
        <v>212</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15">
      <c r="E52" s="403" t="s">
        <v>213</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15">
      <c r="E53" s="177" t="s">
        <v>613</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7" zoomScaleSheetLayoutView="100" workbookViewId="0">
      <selection activeCell="BY39" sqref="BY39:CM39"/>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15" t="s">
        <v>566</v>
      </c>
      <c r="D34" s="1215"/>
      <c r="E34" s="1216"/>
      <c r="F34" s="32">
        <v>7.1</v>
      </c>
      <c r="G34" s="33">
        <v>8.09</v>
      </c>
      <c r="H34" s="33">
        <v>8.6</v>
      </c>
      <c r="I34" s="33">
        <v>8.98</v>
      </c>
      <c r="J34" s="34">
        <v>14.2</v>
      </c>
      <c r="K34" s="22"/>
      <c r="L34" s="22"/>
      <c r="M34" s="22"/>
      <c r="N34" s="22"/>
      <c r="O34" s="22"/>
      <c r="P34" s="22"/>
    </row>
    <row r="35" spans="1:16" ht="39" customHeight="1" x14ac:dyDescent="0.15">
      <c r="A35" s="22"/>
      <c r="B35" s="35"/>
      <c r="C35" s="1209" t="s">
        <v>567</v>
      </c>
      <c r="D35" s="1210"/>
      <c r="E35" s="1211"/>
      <c r="F35" s="36">
        <v>6.72</v>
      </c>
      <c r="G35" s="37">
        <v>6.22</v>
      </c>
      <c r="H35" s="37">
        <v>6.56</v>
      </c>
      <c r="I35" s="37">
        <v>6.25</v>
      </c>
      <c r="J35" s="38">
        <v>7.1</v>
      </c>
      <c r="K35" s="22"/>
      <c r="L35" s="22"/>
      <c r="M35" s="22"/>
      <c r="N35" s="22"/>
      <c r="O35" s="22"/>
      <c r="P35" s="22"/>
    </row>
    <row r="36" spans="1:16" ht="39" customHeight="1" x14ac:dyDescent="0.15">
      <c r="A36" s="22"/>
      <c r="B36" s="35"/>
      <c r="C36" s="1209" t="s">
        <v>568</v>
      </c>
      <c r="D36" s="1210"/>
      <c r="E36" s="1211"/>
      <c r="F36" s="36">
        <v>3.4</v>
      </c>
      <c r="G36" s="37">
        <v>3.11</v>
      </c>
      <c r="H36" s="37">
        <v>2.96</v>
      </c>
      <c r="I36" s="37">
        <v>3.22</v>
      </c>
      <c r="J36" s="38">
        <v>2.66</v>
      </c>
      <c r="K36" s="22"/>
      <c r="L36" s="22"/>
      <c r="M36" s="22"/>
      <c r="N36" s="22"/>
      <c r="O36" s="22"/>
      <c r="P36" s="22"/>
    </row>
    <row r="37" spans="1:16" ht="39" customHeight="1" x14ac:dyDescent="0.15">
      <c r="A37" s="22"/>
      <c r="B37" s="35"/>
      <c r="C37" s="1209" t="s">
        <v>569</v>
      </c>
      <c r="D37" s="1210"/>
      <c r="E37" s="1211"/>
      <c r="F37" s="36">
        <v>1.19</v>
      </c>
      <c r="G37" s="37">
        <v>1.27</v>
      </c>
      <c r="H37" s="37">
        <v>1.31</v>
      </c>
      <c r="I37" s="37">
        <v>1.89</v>
      </c>
      <c r="J37" s="38">
        <v>2.63</v>
      </c>
      <c r="K37" s="22"/>
      <c r="L37" s="22"/>
      <c r="M37" s="22"/>
      <c r="N37" s="22"/>
      <c r="O37" s="22"/>
      <c r="P37" s="22"/>
    </row>
    <row r="38" spans="1:16" ht="39" customHeight="1" x14ac:dyDescent="0.15">
      <c r="A38" s="22"/>
      <c r="B38" s="35"/>
      <c r="C38" s="1209" t="s">
        <v>570</v>
      </c>
      <c r="D38" s="1210"/>
      <c r="E38" s="1211"/>
      <c r="F38" s="36">
        <v>0.95</v>
      </c>
      <c r="G38" s="37">
        <v>1.1000000000000001</v>
      </c>
      <c r="H38" s="37">
        <v>0.41</v>
      </c>
      <c r="I38" s="37">
        <v>0.7</v>
      </c>
      <c r="J38" s="38">
        <v>0.69</v>
      </c>
      <c r="K38" s="22"/>
      <c r="L38" s="22"/>
      <c r="M38" s="22"/>
      <c r="N38" s="22"/>
      <c r="O38" s="22"/>
      <c r="P38" s="22"/>
    </row>
    <row r="39" spans="1:16" ht="39" customHeight="1" x14ac:dyDescent="0.15">
      <c r="A39" s="22"/>
      <c r="B39" s="35"/>
      <c r="C39" s="1209" t="s">
        <v>571</v>
      </c>
      <c r="D39" s="1210"/>
      <c r="E39" s="1211"/>
      <c r="F39" s="36">
        <v>0.1</v>
      </c>
      <c r="G39" s="37">
        <v>0.11</v>
      </c>
      <c r="H39" s="37">
        <v>0.12</v>
      </c>
      <c r="I39" s="37">
        <v>0.12</v>
      </c>
      <c r="J39" s="38">
        <v>0.12</v>
      </c>
      <c r="K39" s="22"/>
      <c r="L39" s="22"/>
      <c r="M39" s="22"/>
      <c r="N39" s="22"/>
      <c r="O39" s="22"/>
      <c r="P39" s="22"/>
    </row>
    <row r="40" spans="1:16" ht="39" customHeight="1" x14ac:dyDescent="0.15">
      <c r="A40" s="22"/>
      <c r="B40" s="35"/>
      <c r="C40" s="1209" t="s">
        <v>572</v>
      </c>
      <c r="D40" s="1210"/>
      <c r="E40" s="1211"/>
      <c r="F40" s="36">
        <v>0</v>
      </c>
      <c r="G40" s="37">
        <v>0</v>
      </c>
      <c r="H40" s="37">
        <v>0</v>
      </c>
      <c r="I40" s="37">
        <v>0.2</v>
      </c>
      <c r="J40" s="38">
        <v>0.1</v>
      </c>
      <c r="K40" s="22"/>
      <c r="L40" s="22"/>
      <c r="M40" s="22"/>
      <c r="N40" s="22"/>
      <c r="O40" s="22"/>
      <c r="P40" s="22"/>
    </row>
    <row r="41" spans="1:16" ht="39" customHeight="1" x14ac:dyDescent="0.15">
      <c r="A41" s="22"/>
      <c r="B41" s="35"/>
      <c r="C41" s="1209" t="s">
        <v>573</v>
      </c>
      <c r="D41" s="1210"/>
      <c r="E41" s="1211"/>
      <c r="F41" s="36">
        <v>0.08</v>
      </c>
      <c r="G41" s="37">
        <v>0.08</v>
      </c>
      <c r="H41" s="37">
        <v>7.0000000000000007E-2</v>
      </c>
      <c r="I41" s="37">
        <v>0.09</v>
      </c>
      <c r="J41" s="38">
        <v>0.05</v>
      </c>
      <c r="K41" s="22"/>
      <c r="L41" s="22"/>
      <c r="M41" s="22"/>
      <c r="N41" s="22"/>
      <c r="O41" s="22"/>
      <c r="P41" s="22"/>
    </row>
    <row r="42" spans="1:16" ht="39" customHeight="1" x14ac:dyDescent="0.15">
      <c r="A42" s="22"/>
      <c r="B42" s="39"/>
      <c r="C42" s="1209" t="s">
        <v>574</v>
      </c>
      <c r="D42" s="1210"/>
      <c r="E42" s="1211"/>
      <c r="F42" s="36" t="s">
        <v>517</v>
      </c>
      <c r="G42" s="37" t="s">
        <v>517</v>
      </c>
      <c r="H42" s="37" t="s">
        <v>517</v>
      </c>
      <c r="I42" s="37" t="s">
        <v>517</v>
      </c>
      <c r="J42" s="38" t="s">
        <v>517</v>
      </c>
      <c r="K42" s="22"/>
      <c r="L42" s="22"/>
      <c r="M42" s="22"/>
      <c r="N42" s="22"/>
      <c r="O42" s="22"/>
      <c r="P42" s="22"/>
    </row>
    <row r="43" spans="1:16" ht="39" customHeight="1" thickBot="1" x14ac:dyDescent="0.2">
      <c r="A43" s="22"/>
      <c r="B43" s="40"/>
      <c r="C43" s="1212" t="s">
        <v>575</v>
      </c>
      <c r="D43" s="1213"/>
      <c r="E43" s="1214"/>
      <c r="F43" s="41">
        <v>0.16</v>
      </c>
      <c r="G43" s="42">
        <v>0.19</v>
      </c>
      <c r="H43" s="42">
        <v>0.27</v>
      </c>
      <c r="I43" s="42">
        <v>0.12</v>
      </c>
      <c r="J43" s="43">
        <v>0.05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RuC1DlDjranrklX2T3mL4DxonTvOAL3nYQnscxuDnUIjdFHvZ9X9L+05OTgRkZ2EpABU7yT+O13todoDBEPwxQ==" saltValue="PTb+J8CjMIX2SRkELhUcQ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2" zoomScaleSheetLayoutView="55" workbookViewId="0">
      <selection activeCell="BY39" sqref="BY39:CM3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35" t="s">
        <v>10</v>
      </c>
      <c r="C45" s="1236"/>
      <c r="D45" s="58"/>
      <c r="E45" s="1241" t="s">
        <v>11</v>
      </c>
      <c r="F45" s="1241"/>
      <c r="G45" s="1241"/>
      <c r="H45" s="1241"/>
      <c r="I45" s="1241"/>
      <c r="J45" s="1242"/>
      <c r="K45" s="59">
        <v>8206</v>
      </c>
      <c r="L45" s="60">
        <v>8174</v>
      </c>
      <c r="M45" s="60">
        <v>8100</v>
      </c>
      <c r="N45" s="60">
        <v>8131</v>
      </c>
      <c r="O45" s="61">
        <v>8352</v>
      </c>
      <c r="P45" s="48"/>
      <c r="Q45" s="48"/>
      <c r="R45" s="48"/>
      <c r="S45" s="48"/>
      <c r="T45" s="48"/>
      <c r="U45" s="48"/>
    </row>
    <row r="46" spans="1:21" ht="30.75" customHeight="1" x14ac:dyDescent="0.15">
      <c r="A46" s="48"/>
      <c r="B46" s="1237"/>
      <c r="C46" s="1238"/>
      <c r="D46" s="62"/>
      <c r="E46" s="1219" t="s">
        <v>12</v>
      </c>
      <c r="F46" s="1219"/>
      <c r="G46" s="1219"/>
      <c r="H46" s="1219"/>
      <c r="I46" s="1219"/>
      <c r="J46" s="1220"/>
      <c r="K46" s="63" t="s">
        <v>517</v>
      </c>
      <c r="L46" s="64" t="s">
        <v>517</v>
      </c>
      <c r="M46" s="64" t="s">
        <v>517</v>
      </c>
      <c r="N46" s="64" t="s">
        <v>517</v>
      </c>
      <c r="O46" s="65" t="s">
        <v>517</v>
      </c>
      <c r="P46" s="48"/>
      <c r="Q46" s="48"/>
      <c r="R46" s="48"/>
      <c r="S46" s="48"/>
      <c r="T46" s="48"/>
      <c r="U46" s="48"/>
    </row>
    <row r="47" spans="1:21" ht="30.75" customHeight="1" x14ac:dyDescent="0.15">
      <c r="A47" s="48"/>
      <c r="B47" s="1237"/>
      <c r="C47" s="1238"/>
      <c r="D47" s="62"/>
      <c r="E47" s="1219" t="s">
        <v>13</v>
      </c>
      <c r="F47" s="1219"/>
      <c r="G47" s="1219"/>
      <c r="H47" s="1219"/>
      <c r="I47" s="1219"/>
      <c r="J47" s="1220"/>
      <c r="K47" s="63" t="s">
        <v>517</v>
      </c>
      <c r="L47" s="64" t="s">
        <v>517</v>
      </c>
      <c r="M47" s="64" t="s">
        <v>517</v>
      </c>
      <c r="N47" s="64" t="s">
        <v>517</v>
      </c>
      <c r="O47" s="65" t="s">
        <v>517</v>
      </c>
      <c r="P47" s="48"/>
      <c r="Q47" s="48"/>
      <c r="R47" s="48"/>
      <c r="S47" s="48"/>
      <c r="T47" s="48"/>
      <c r="U47" s="48"/>
    </row>
    <row r="48" spans="1:21" ht="30.75" customHeight="1" x14ac:dyDescent="0.15">
      <c r="A48" s="48"/>
      <c r="B48" s="1237"/>
      <c r="C48" s="1238"/>
      <c r="D48" s="62"/>
      <c r="E48" s="1219" t="s">
        <v>14</v>
      </c>
      <c r="F48" s="1219"/>
      <c r="G48" s="1219"/>
      <c r="H48" s="1219"/>
      <c r="I48" s="1219"/>
      <c r="J48" s="1220"/>
      <c r="K48" s="63">
        <v>3024</v>
      </c>
      <c r="L48" s="64">
        <v>2782</v>
      </c>
      <c r="M48" s="64">
        <v>2715</v>
      </c>
      <c r="N48" s="64">
        <v>2524</v>
      </c>
      <c r="O48" s="65">
        <v>2542</v>
      </c>
      <c r="P48" s="48"/>
      <c r="Q48" s="48"/>
      <c r="R48" s="48"/>
      <c r="S48" s="48"/>
      <c r="T48" s="48"/>
      <c r="U48" s="48"/>
    </row>
    <row r="49" spans="1:21" ht="30.75" customHeight="1" x14ac:dyDescent="0.15">
      <c r="A49" s="48"/>
      <c r="B49" s="1237"/>
      <c r="C49" s="1238"/>
      <c r="D49" s="62"/>
      <c r="E49" s="1219" t="s">
        <v>15</v>
      </c>
      <c r="F49" s="1219"/>
      <c r="G49" s="1219"/>
      <c r="H49" s="1219"/>
      <c r="I49" s="1219"/>
      <c r="J49" s="1220"/>
      <c r="K49" s="63">
        <v>20</v>
      </c>
      <c r="L49" s="64">
        <v>20</v>
      </c>
      <c r="M49" s="64">
        <v>20</v>
      </c>
      <c r="N49" s="64">
        <v>18</v>
      </c>
      <c r="O49" s="65">
        <v>17</v>
      </c>
      <c r="P49" s="48"/>
      <c r="Q49" s="48"/>
      <c r="R49" s="48"/>
      <c r="S49" s="48"/>
      <c r="T49" s="48"/>
      <c r="U49" s="48"/>
    </row>
    <row r="50" spans="1:21" ht="30.75" customHeight="1" x14ac:dyDescent="0.15">
      <c r="A50" s="48"/>
      <c r="B50" s="1237"/>
      <c r="C50" s="1238"/>
      <c r="D50" s="62"/>
      <c r="E50" s="1219" t="s">
        <v>16</v>
      </c>
      <c r="F50" s="1219"/>
      <c r="G50" s="1219"/>
      <c r="H50" s="1219"/>
      <c r="I50" s="1219"/>
      <c r="J50" s="1220"/>
      <c r="K50" s="63">
        <v>19</v>
      </c>
      <c r="L50" s="64">
        <v>18</v>
      </c>
      <c r="M50" s="64">
        <v>17</v>
      </c>
      <c r="N50" s="64">
        <v>22</v>
      </c>
      <c r="O50" s="65">
        <v>119</v>
      </c>
      <c r="P50" s="48"/>
      <c r="Q50" s="48"/>
      <c r="R50" s="48"/>
      <c r="S50" s="48"/>
      <c r="T50" s="48"/>
      <c r="U50" s="48"/>
    </row>
    <row r="51" spans="1:21" ht="30.75" customHeight="1" x14ac:dyDescent="0.15">
      <c r="A51" s="48"/>
      <c r="B51" s="1239"/>
      <c r="C51" s="1240"/>
      <c r="D51" s="66"/>
      <c r="E51" s="1219" t="s">
        <v>17</v>
      </c>
      <c r="F51" s="1219"/>
      <c r="G51" s="1219"/>
      <c r="H51" s="1219"/>
      <c r="I51" s="1219"/>
      <c r="J51" s="1220"/>
      <c r="K51" s="63" t="s">
        <v>517</v>
      </c>
      <c r="L51" s="64" t="s">
        <v>517</v>
      </c>
      <c r="M51" s="64" t="s">
        <v>517</v>
      </c>
      <c r="N51" s="64" t="s">
        <v>517</v>
      </c>
      <c r="O51" s="65" t="s">
        <v>517</v>
      </c>
      <c r="P51" s="48"/>
      <c r="Q51" s="48"/>
      <c r="R51" s="48"/>
      <c r="S51" s="48"/>
      <c r="T51" s="48"/>
      <c r="U51" s="48"/>
    </row>
    <row r="52" spans="1:21" ht="30.75" customHeight="1" x14ac:dyDescent="0.15">
      <c r="A52" s="48"/>
      <c r="B52" s="1217" t="s">
        <v>18</v>
      </c>
      <c r="C52" s="1218"/>
      <c r="D52" s="66"/>
      <c r="E52" s="1219" t="s">
        <v>19</v>
      </c>
      <c r="F52" s="1219"/>
      <c r="G52" s="1219"/>
      <c r="H52" s="1219"/>
      <c r="I52" s="1219"/>
      <c r="J52" s="1220"/>
      <c r="K52" s="63">
        <v>10449</v>
      </c>
      <c r="L52" s="64">
        <v>10404</v>
      </c>
      <c r="M52" s="64">
        <v>10378</v>
      </c>
      <c r="N52" s="64">
        <v>10023</v>
      </c>
      <c r="O52" s="65">
        <v>9793</v>
      </c>
      <c r="P52" s="48"/>
      <c r="Q52" s="48"/>
      <c r="R52" s="48"/>
      <c r="S52" s="48"/>
      <c r="T52" s="48"/>
      <c r="U52" s="48"/>
    </row>
    <row r="53" spans="1:21" ht="30.75" customHeight="1" thickBot="1" x14ac:dyDescent="0.2">
      <c r="A53" s="48"/>
      <c r="B53" s="1221" t="s">
        <v>20</v>
      </c>
      <c r="C53" s="1222"/>
      <c r="D53" s="67"/>
      <c r="E53" s="1223" t="s">
        <v>21</v>
      </c>
      <c r="F53" s="1223"/>
      <c r="G53" s="1223"/>
      <c r="H53" s="1223"/>
      <c r="I53" s="1223"/>
      <c r="J53" s="1224"/>
      <c r="K53" s="68">
        <v>820</v>
      </c>
      <c r="L53" s="69">
        <v>590</v>
      </c>
      <c r="M53" s="69">
        <v>474</v>
      </c>
      <c r="N53" s="69">
        <v>672</v>
      </c>
      <c r="O53" s="70">
        <v>1237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225" t="s">
        <v>24</v>
      </c>
      <c r="C57" s="1226"/>
      <c r="D57" s="1229" t="s">
        <v>25</v>
      </c>
      <c r="E57" s="1230"/>
      <c r="F57" s="1230"/>
      <c r="G57" s="1230"/>
      <c r="H57" s="1230"/>
      <c r="I57" s="1230"/>
      <c r="J57" s="1231"/>
      <c r="K57" s="83"/>
      <c r="L57" s="84"/>
      <c r="M57" s="84"/>
      <c r="N57" s="84"/>
      <c r="O57" s="85"/>
    </row>
    <row r="58" spans="1:21" ht="31.5" customHeight="1" thickBot="1" x14ac:dyDescent="0.2">
      <c r="B58" s="1227"/>
      <c r="C58" s="1228"/>
      <c r="D58" s="1232" t="s">
        <v>26</v>
      </c>
      <c r="E58" s="1233"/>
      <c r="F58" s="1233"/>
      <c r="G58" s="1233"/>
      <c r="H58" s="1233"/>
      <c r="I58" s="1233"/>
      <c r="J58" s="1234"/>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dDTIYw9OCyvd11PhyIPDk/tfucBsMxaDaOIJGJWulWJZJpPTobI6asfnIfk9A2NhCecdXPDoEHAXMDybq2pKw==" saltValue="b0TvMQIP48tAEoGCb2Bxx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election activeCell="BY39" sqref="BY39:CM39"/>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559</v>
      </c>
      <c r="J40" s="100" t="s">
        <v>560</v>
      </c>
      <c r="K40" s="100" t="s">
        <v>561</v>
      </c>
      <c r="L40" s="100" t="s">
        <v>562</v>
      </c>
      <c r="M40" s="101" t="s">
        <v>563</v>
      </c>
    </row>
    <row r="41" spans="2:13" ht="27.75" customHeight="1" x14ac:dyDescent="0.15">
      <c r="B41" s="1255" t="s">
        <v>29</v>
      </c>
      <c r="C41" s="1256"/>
      <c r="D41" s="102"/>
      <c r="E41" s="1257" t="s">
        <v>30</v>
      </c>
      <c r="F41" s="1257"/>
      <c r="G41" s="1257"/>
      <c r="H41" s="1258"/>
      <c r="I41" s="351">
        <v>81636</v>
      </c>
      <c r="J41" s="352">
        <v>86303</v>
      </c>
      <c r="K41" s="352">
        <v>89566</v>
      </c>
      <c r="L41" s="352">
        <v>94605</v>
      </c>
      <c r="M41" s="353">
        <v>100002</v>
      </c>
    </row>
    <row r="42" spans="2:13" ht="27.75" customHeight="1" x14ac:dyDescent="0.15">
      <c r="B42" s="1245"/>
      <c r="C42" s="1246"/>
      <c r="D42" s="103"/>
      <c r="E42" s="1249" t="s">
        <v>31</v>
      </c>
      <c r="F42" s="1249"/>
      <c r="G42" s="1249"/>
      <c r="H42" s="1250"/>
      <c r="I42" s="354">
        <v>45</v>
      </c>
      <c r="J42" s="355">
        <v>40</v>
      </c>
      <c r="K42" s="355">
        <v>35</v>
      </c>
      <c r="L42" s="355">
        <v>30</v>
      </c>
      <c r="M42" s="356">
        <v>26</v>
      </c>
    </row>
    <row r="43" spans="2:13" ht="27.75" customHeight="1" x14ac:dyDescent="0.15">
      <c r="B43" s="1245"/>
      <c r="C43" s="1246"/>
      <c r="D43" s="103"/>
      <c r="E43" s="1249" t="s">
        <v>32</v>
      </c>
      <c r="F43" s="1249"/>
      <c r="G43" s="1249"/>
      <c r="H43" s="1250"/>
      <c r="I43" s="354">
        <v>28181</v>
      </c>
      <c r="J43" s="355">
        <v>23851</v>
      </c>
      <c r="K43" s="355">
        <v>24643</v>
      </c>
      <c r="L43" s="355">
        <v>24101</v>
      </c>
      <c r="M43" s="356">
        <v>25268</v>
      </c>
    </row>
    <row r="44" spans="2:13" ht="27.75" customHeight="1" x14ac:dyDescent="0.15">
      <c r="B44" s="1245"/>
      <c r="C44" s="1246"/>
      <c r="D44" s="103"/>
      <c r="E44" s="1249" t="s">
        <v>33</v>
      </c>
      <c r="F44" s="1249"/>
      <c r="G44" s="1249"/>
      <c r="H44" s="1250"/>
      <c r="I44" s="354">
        <v>159</v>
      </c>
      <c r="J44" s="355">
        <v>128</v>
      </c>
      <c r="K44" s="355">
        <v>97</v>
      </c>
      <c r="L44" s="355">
        <v>70</v>
      </c>
      <c r="M44" s="356">
        <v>43</v>
      </c>
    </row>
    <row r="45" spans="2:13" ht="27.75" customHeight="1" x14ac:dyDescent="0.15">
      <c r="B45" s="1245"/>
      <c r="C45" s="1246"/>
      <c r="D45" s="103"/>
      <c r="E45" s="1249" t="s">
        <v>34</v>
      </c>
      <c r="F45" s="1249"/>
      <c r="G45" s="1249"/>
      <c r="H45" s="1250"/>
      <c r="I45" s="354">
        <v>15686</v>
      </c>
      <c r="J45" s="355">
        <v>14835</v>
      </c>
      <c r="K45" s="355">
        <v>14645</v>
      </c>
      <c r="L45" s="355">
        <v>14775</v>
      </c>
      <c r="M45" s="356">
        <v>14496</v>
      </c>
    </row>
    <row r="46" spans="2:13" ht="27.75" customHeight="1" x14ac:dyDescent="0.15">
      <c r="B46" s="1245"/>
      <c r="C46" s="1246"/>
      <c r="D46" s="104"/>
      <c r="E46" s="1249" t="s">
        <v>35</v>
      </c>
      <c r="F46" s="1249"/>
      <c r="G46" s="1249"/>
      <c r="H46" s="1250"/>
      <c r="I46" s="354">
        <v>3902</v>
      </c>
      <c r="J46" s="355">
        <v>3732</v>
      </c>
      <c r="K46" s="355">
        <v>2948</v>
      </c>
      <c r="L46" s="355">
        <v>2739</v>
      </c>
      <c r="M46" s="356">
        <v>1894</v>
      </c>
    </row>
    <row r="47" spans="2:13" ht="27.75" customHeight="1" x14ac:dyDescent="0.15">
      <c r="B47" s="1245"/>
      <c r="C47" s="1246"/>
      <c r="D47" s="105"/>
      <c r="E47" s="1259" t="s">
        <v>36</v>
      </c>
      <c r="F47" s="1260"/>
      <c r="G47" s="1260"/>
      <c r="H47" s="1261"/>
      <c r="I47" s="354" t="s">
        <v>517</v>
      </c>
      <c r="J47" s="355" t="s">
        <v>517</v>
      </c>
      <c r="K47" s="355" t="s">
        <v>517</v>
      </c>
      <c r="L47" s="355" t="s">
        <v>517</v>
      </c>
      <c r="M47" s="356" t="s">
        <v>517</v>
      </c>
    </row>
    <row r="48" spans="2:13" ht="27.75" customHeight="1" x14ac:dyDescent="0.15">
      <c r="B48" s="1245"/>
      <c r="C48" s="1246"/>
      <c r="D48" s="103"/>
      <c r="E48" s="1249" t="s">
        <v>37</v>
      </c>
      <c r="F48" s="1249"/>
      <c r="G48" s="1249"/>
      <c r="H48" s="1250"/>
      <c r="I48" s="354" t="s">
        <v>517</v>
      </c>
      <c r="J48" s="355" t="s">
        <v>517</v>
      </c>
      <c r="K48" s="355" t="s">
        <v>517</v>
      </c>
      <c r="L48" s="355" t="s">
        <v>517</v>
      </c>
      <c r="M48" s="356" t="s">
        <v>517</v>
      </c>
    </row>
    <row r="49" spans="2:13" ht="27.75" customHeight="1" x14ac:dyDescent="0.15">
      <c r="B49" s="1247"/>
      <c r="C49" s="1248"/>
      <c r="D49" s="103"/>
      <c r="E49" s="1249" t="s">
        <v>38</v>
      </c>
      <c r="F49" s="1249"/>
      <c r="G49" s="1249"/>
      <c r="H49" s="1250"/>
      <c r="I49" s="354" t="s">
        <v>517</v>
      </c>
      <c r="J49" s="355" t="s">
        <v>517</v>
      </c>
      <c r="K49" s="355" t="s">
        <v>517</v>
      </c>
      <c r="L49" s="355" t="s">
        <v>517</v>
      </c>
      <c r="M49" s="356" t="s">
        <v>517</v>
      </c>
    </row>
    <row r="50" spans="2:13" ht="27.75" customHeight="1" x14ac:dyDescent="0.15">
      <c r="B50" s="1243" t="s">
        <v>39</v>
      </c>
      <c r="C50" s="1244"/>
      <c r="D50" s="106"/>
      <c r="E50" s="1249" t="s">
        <v>40</v>
      </c>
      <c r="F50" s="1249"/>
      <c r="G50" s="1249"/>
      <c r="H50" s="1250"/>
      <c r="I50" s="354">
        <v>16800</v>
      </c>
      <c r="J50" s="355">
        <v>16894</v>
      </c>
      <c r="K50" s="355">
        <v>21476</v>
      </c>
      <c r="L50" s="355">
        <v>22804</v>
      </c>
      <c r="M50" s="356">
        <v>25591</v>
      </c>
    </row>
    <row r="51" spans="2:13" ht="27.75" customHeight="1" x14ac:dyDescent="0.15">
      <c r="B51" s="1245"/>
      <c r="C51" s="1246"/>
      <c r="D51" s="103"/>
      <c r="E51" s="1249" t="s">
        <v>41</v>
      </c>
      <c r="F51" s="1249"/>
      <c r="G51" s="1249"/>
      <c r="H51" s="1250"/>
      <c r="I51" s="354">
        <v>13776</v>
      </c>
      <c r="J51" s="355">
        <v>14224</v>
      </c>
      <c r="K51" s="355">
        <v>15469</v>
      </c>
      <c r="L51" s="355">
        <v>17919</v>
      </c>
      <c r="M51" s="356">
        <v>22431</v>
      </c>
    </row>
    <row r="52" spans="2:13" ht="27.75" customHeight="1" x14ac:dyDescent="0.15">
      <c r="B52" s="1247"/>
      <c r="C52" s="1248"/>
      <c r="D52" s="103"/>
      <c r="E52" s="1249" t="s">
        <v>42</v>
      </c>
      <c r="F52" s="1249"/>
      <c r="G52" s="1249"/>
      <c r="H52" s="1250"/>
      <c r="I52" s="354">
        <v>89569</v>
      </c>
      <c r="J52" s="355">
        <v>88533</v>
      </c>
      <c r="K52" s="355">
        <v>87731</v>
      </c>
      <c r="L52" s="355">
        <v>87882</v>
      </c>
      <c r="M52" s="356">
        <v>88477</v>
      </c>
    </row>
    <row r="53" spans="2:13" ht="27.75" customHeight="1" thickBot="1" x14ac:dyDescent="0.2">
      <c r="B53" s="1251" t="s">
        <v>43</v>
      </c>
      <c r="C53" s="1252"/>
      <c r="D53" s="107"/>
      <c r="E53" s="1253" t="s">
        <v>44</v>
      </c>
      <c r="F53" s="1253"/>
      <c r="G53" s="1253"/>
      <c r="H53" s="1254"/>
      <c r="I53" s="357">
        <v>9464</v>
      </c>
      <c r="J53" s="358">
        <v>9237</v>
      </c>
      <c r="K53" s="358">
        <v>7258</v>
      </c>
      <c r="L53" s="358">
        <v>7716</v>
      </c>
      <c r="M53" s="359">
        <v>5229</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SeLCzYqaKG9iBlct8C3PFe0qDMAd8POOHPFzWKZd4dM2RI5CyhhCTW7v8IP2w/mesnPpH09reFyIsyZ2AYhf+A==" saltValue="YqIBiD/JIIRFg2dKj8E/t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G53" sqref="G5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561</v>
      </c>
      <c r="G54" s="116" t="s">
        <v>562</v>
      </c>
      <c r="H54" s="117" t="s">
        <v>563</v>
      </c>
    </row>
    <row r="55" spans="2:8" ht="52.5" customHeight="1" x14ac:dyDescent="0.15">
      <c r="B55" s="118"/>
      <c r="C55" s="1270" t="s">
        <v>47</v>
      </c>
      <c r="D55" s="1270"/>
      <c r="E55" s="1271"/>
      <c r="F55" s="119">
        <v>6561</v>
      </c>
      <c r="G55" s="119">
        <v>6603</v>
      </c>
      <c r="H55" s="120">
        <v>6625</v>
      </c>
    </row>
    <row r="56" spans="2:8" ht="52.5" customHeight="1" x14ac:dyDescent="0.15">
      <c r="B56" s="121"/>
      <c r="C56" s="1272" t="s">
        <v>48</v>
      </c>
      <c r="D56" s="1272"/>
      <c r="E56" s="1273"/>
      <c r="F56" s="122">
        <v>2756</v>
      </c>
      <c r="G56" s="122">
        <v>2466</v>
      </c>
      <c r="H56" s="123">
        <v>4466</v>
      </c>
    </row>
    <row r="57" spans="2:8" ht="53.25" customHeight="1" x14ac:dyDescent="0.15">
      <c r="B57" s="121"/>
      <c r="C57" s="1274" t="s">
        <v>49</v>
      </c>
      <c r="D57" s="1274"/>
      <c r="E57" s="1275"/>
      <c r="F57" s="124">
        <v>10844</v>
      </c>
      <c r="G57" s="124">
        <v>10440</v>
      </c>
      <c r="H57" s="125">
        <v>10572</v>
      </c>
    </row>
    <row r="58" spans="2:8" ht="45.75" customHeight="1" x14ac:dyDescent="0.15">
      <c r="B58" s="126"/>
      <c r="C58" s="1262" t="s">
        <v>605</v>
      </c>
      <c r="D58" s="1263"/>
      <c r="E58" s="1264"/>
      <c r="F58" s="127">
        <v>4316</v>
      </c>
      <c r="G58" s="127">
        <v>4317</v>
      </c>
      <c r="H58" s="128">
        <v>4305</v>
      </c>
    </row>
    <row r="59" spans="2:8" ht="45.75" customHeight="1" x14ac:dyDescent="0.15">
      <c r="B59" s="126"/>
      <c r="C59" s="1262" t="s">
        <v>606</v>
      </c>
      <c r="D59" s="1263"/>
      <c r="E59" s="1264"/>
      <c r="F59" s="127">
        <v>1568</v>
      </c>
      <c r="G59" s="127">
        <v>1612</v>
      </c>
      <c r="H59" s="128">
        <v>1847</v>
      </c>
    </row>
    <row r="60" spans="2:8" ht="45.75" customHeight="1" x14ac:dyDescent="0.15">
      <c r="B60" s="126"/>
      <c r="C60" s="1262" t="s">
        <v>607</v>
      </c>
      <c r="D60" s="1263"/>
      <c r="E60" s="1264"/>
      <c r="F60" s="127">
        <v>1444</v>
      </c>
      <c r="G60" s="127">
        <v>1361</v>
      </c>
      <c r="H60" s="128">
        <v>1207</v>
      </c>
    </row>
    <row r="61" spans="2:8" ht="45.75" customHeight="1" x14ac:dyDescent="0.15">
      <c r="B61" s="126"/>
      <c r="C61" s="1262" t="s">
        <v>608</v>
      </c>
      <c r="D61" s="1263"/>
      <c r="E61" s="1264"/>
      <c r="F61" s="127">
        <v>740</v>
      </c>
      <c r="G61" s="127">
        <v>740</v>
      </c>
      <c r="H61" s="128">
        <v>740</v>
      </c>
    </row>
    <row r="62" spans="2:8" ht="45.75" customHeight="1" thickBot="1" x14ac:dyDescent="0.2">
      <c r="B62" s="129"/>
      <c r="C62" s="1265" t="s">
        <v>609</v>
      </c>
      <c r="D62" s="1266"/>
      <c r="E62" s="1267"/>
      <c r="F62" s="130">
        <v>528</v>
      </c>
      <c r="G62" s="130">
        <v>486</v>
      </c>
      <c r="H62" s="131">
        <v>473</v>
      </c>
    </row>
    <row r="63" spans="2:8" ht="52.5" customHeight="1" thickBot="1" x14ac:dyDescent="0.2">
      <c r="B63" s="132"/>
      <c r="C63" s="1268" t="s">
        <v>50</v>
      </c>
      <c r="D63" s="1268"/>
      <c r="E63" s="1269"/>
      <c r="F63" s="133">
        <v>20161</v>
      </c>
      <c r="G63" s="133">
        <v>19508</v>
      </c>
      <c r="H63" s="134">
        <v>21664</v>
      </c>
    </row>
    <row r="64" spans="2:8" x14ac:dyDescent="0.15"/>
  </sheetData>
  <sheetProtection algorithmName="SHA-512" hashValue="o9wtKfWE+yNAM6xWisf7w7oOQFsCo7BioTi4iFM6xzGAvNmURiMFqPqdKZKQV5pmIGa6LLSRQfaOkSToe0f0lg==" saltValue="6FWTMHUhWsoYzQuLUINMe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431EDC-7FB8-456E-9801-C456D7024339}">
  <sheetPr>
    <pageSetUpPr fitToPage="1"/>
  </sheetPr>
  <dimension ref="A1:DE85"/>
  <sheetViews>
    <sheetView showGridLines="0" zoomScaleNormal="100" zoomScaleSheetLayoutView="55" workbookViewId="0">
      <selection activeCell="AP71" sqref="AP71"/>
    </sheetView>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614</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615</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89" t="s">
        <v>616</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375"/>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375"/>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375"/>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375"/>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617</v>
      </c>
    </row>
    <row r="50" spans="1:109" x14ac:dyDescent="0.15">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559</v>
      </c>
      <c r="BQ50" s="1281"/>
      <c r="BR50" s="1281"/>
      <c r="BS50" s="1281"/>
      <c r="BT50" s="1281"/>
      <c r="BU50" s="1281"/>
      <c r="BV50" s="1281"/>
      <c r="BW50" s="1281"/>
      <c r="BX50" s="1281" t="s">
        <v>560</v>
      </c>
      <c r="BY50" s="1281"/>
      <c r="BZ50" s="1281"/>
      <c r="CA50" s="1281"/>
      <c r="CB50" s="1281"/>
      <c r="CC50" s="1281"/>
      <c r="CD50" s="1281"/>
      <c r="CE50" s="1281"/>
      <c r="CF50" s="1281" t="s">
        <v>561</v>
      </c>
      <c r="CG50" s="1281"/>
      <c r="CH50" s="1281"/>
      <c r="CI50" s="1281"/>
      <c r="CJ50" s="1281"/>
      <c r="CK50" s="1281"/>
      <c r="CL50" s="1281"/>
      <c r="CM50" s="1281"/>
      <c r="CN50" s="1281" t="s">
        <v>562</v>
      </c>
      <c r="CO50" s="1281"/>
      <c r="CP50" s="1281"/>
      <c r="CQ50" s="1281"/>
      <c r="CR50" s="1281"/>
      <c r="CS50" s="1281"/>
      <c r="CT50" s="1281"/>
      <c r="CU50" s="1281"/>
      <c r="CV50" s="1281" t="s">
        <v>563</v>
      </c>
      <c r="CW50" s="1281"/>
      <c r="CX50" s="1281"/>
      <c r="CY50" s="1281"/>
      <c r="CZ50" s="1281"/>
      <c r="DA50" s="1281"/>
      <c r="DB50" s="1281"/>
      <c r="DC50" s="1281"/>
    </row>
    <row r="51" spans="1:109" ht="13.5" customHeight="1" x14ac:dyDescent="0.15">
      <c r="B51" s="375"/>
      <c r="G51" s="1284"/>
      <c r="H51" s="1284"/>
      <c r="I51" s="1298"/>
      <c r="J51" s="1298"/>
      <c r="K51" s="1283"/>
      <c r="L51" s="1283"/>
      <c r="M51" s="1283"/>
      <c r="N51" s="1283"/>
      <c r="AM51" s="384"/>
      <c r="AN51" s="1279" t="s">
        <v>618</v>
      </c>
      <c r="AO51" s="1279"/>
      <c r="AP51" s="1279"/>
      <c r="AQ51" s="1279"/>
      <c r="AR51" s="1279"/>
      <c r="AS51" s="1279"/>
      <c r="AT51" s="1279"/>
      <c r="AU51" s="1279"/>
      <c r="AV51" s="1279"/>
      <c r="AW51" s="1279"/>
      <c r="AX51" s="1279"/>
      <c r="AY51" s="1279"/>
      <c r="AZ51" s="1279"/>
      <c r="BA51" s="1279"/>
      <c r="BB51" s="1279" t="s">
        <v>619</v>
      </c>
      <c r="BC51" s="1279"/>
      <c r="BD51" s="1279"/>
      <c r="BE51" s="1279"/>
      <c r="BF51" s="1279"/>
      <c r="BG51" s="1279"/>
      <c r="BH51" s="1279"/>
      <c r="BI51" s="1279"/>
      <c r="BJ51" s="1279"/>
      <c r="BK51" s="1279"/>
      <c r="BL51" s="1279"/>
      <c r="BM51" s="1279"/>
      <c r="BN51" s="1279"/>
      <c r="BO51" s="1279"/>
      <c r="BP51" s="1288"/>
      <c r="BQ51" s="1276"/>
      <c r="BR51" s="1276"/>
      <c r="BS51" s="1276"/>
      <c r="BT51" s="1276"/>
      <c r="BU51" s="1276"/>
      <c r="BV51" s="1276"/>
      <c r="BW51" s="1276"/>
      <c r="BX51" s="1276">
        <v>18.2</v>
      </c>
      <c r="BY51" s="1276"/>
      <c r="BZ51" s="1276"/>
      <c r="CA51" s="1276"/>
      <c r="CB51" s="1276"/>
      <c r="CC51" s="1276"/>
      <c r="CD51" s="1276"/>
      <c r="CE51" s="1276"/>
      <c r="CF51" s="1276">
        <v>14.3</v>
      </c>
      <c r="CG51" s="1276"/>
      <c r="CH51" s="1276"/>
      <c r="CI51" s="1276"/>
      <c r="CJ51" s="1276"/>
      <c r="CK51" s="1276"/>
      <c r="CL51" s="1276"/>
      <c r="CM51" s="1276"/>
      <c r="CN51" s="1276">
        <v>14.7</v>
      </c>
      <c r="CO51" s="1276"/>
      <c r="CP51" s="1276"/>
      <c r="CQ51" s="1276"/>
      <c r="CR51" s="1276"/>
      <c r="CS51" s="1276"/>
      <c r="CT51" s="1276"/>
      <c r="CU51" s="1276"/>
      <c r="CV51" s="1276">
        <v>9.5</v>
      </c>
      <c r="CW51" s="1276"/>
      <c r="CX51" s="1276"/>
      <c r="CY51" s="1276"/>
      <c r="CZ51" s="1276"/>
      <c r="DA51" s="1276"/>
      <c r="DB51" s="1276"/>
      <c r="DC51" s="1276"/>
    </row>
    <row r="52" spans="1:109" x14ac:dyDescent="0.15">
      <c r="B52" s="375"/>
      <c r="G52" s="1284"/>
      <c r="H52" s="1284"/>
      <c r="I52" s="1298"/>
      <c r="J52" s="1298"/>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620</v>
      </c>
      <c r="BC53" s="1279"/>
      <c r="BD53" s="1279"/>
      <c r="BE53" s="1279"/>
      <c r="BF53" s="1279"/>
      <c r="BG53" s="1279"/>
      <c r="BH53" s="1279"/>
      <c r="BI53" s="1279"/>
      <c r="BJ53" s="1279"/>
      <c r="BK53" s="1279"/>
      <c r="BL53" s="1279"/>
      <c r="BM53" s="1279"/>
      <c r="BN53" s="1279"/>
      <c r="BO53" s="1279"/>
      <c r="BP53" s="1288"/>
      <c r="BQ53" s="1276"/>
      <c r="BR53" s="1276"/>
      <c r="BS53" s="1276"/>
      <c r="BT53" s="1276"/>
      <c r="BU53" s="1276"/>
      <c r="BV53" s="1276"/>
      <c r="BW53" s="1276"/>
      <c r="BX53" s="1276">
        <v>61</v>
      </c>
      <c r="BY53" s="1276"/>
      <c r="BZ53" s="1276"/>
      <c r="CA53" s="1276"/>
      <c r="CB53" s="1276"/>
      <c r="CC53" s="1276"/>
      <c r="CD53" s="1276"/>
      <c r="CE53" s="1276"/>
      <c r="CF53" s="1276">
        <v>63</v>
      </c>
      <c r="CG53" s="1276"/>
      <c r="CH53" s="1276"/>
      <c r="CI53" s="1276"/>
      <c r="CJ53" s="1276"/>
      <c r="CK53" s="1276"/>
      <c r="CL53" s="1276"/>
      <c r="CM53" s="1276"/>
      <c r="CN53" s="1276">
        <v>64.5</v>
      </c>
      <c r="CO53" s="1276"/>
      <c r="CP53" s="1276"/>
      <c r="CQ53" s="1276"/>
      <c r="CR53" s="1276"/>
      <c r="CS53" s="1276"/>
      <c r="CT53" s="1276"/>
      <c r="CU53" s="1276"/>
      <c r="CV53" s="1276">
        <v>64.8</v>
      </c>
      <c r="CW53" s="1276"/>
      <c r="CX53" s="1276"/>
      <c r="CY53" s="1276"/>
      <c r="CZ53" s="1276"/>
      <c r="DA53" s="1276"/>
      <c r="DB53" s="1276"/>
      <c r="DC53" s="1276"/>
    </row>
    <row r="54" spans="1:109" x14ac:dyDescent="0.15">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3"/>
      <c r="B55" s="375"/>
      <c r="G55" s="1282"/>
      <c r="H55" s="1282"/>
      <c r="I55" s="1282"/>
      <c r="J55" s="1282"/>
      <c r="K55" s="1283"/>
      <c r="L55" s="1283"/>
      <c r="M55" s="1283"/>
      <c r="N55" s="1283"/>
      <c r="AN55" s="1281" t="s">
        <v>621</v>
      </c>
      <c r="AO55" s="1281"/>
      <c r="AP55" s="1281"/>
      <c r="AQ55" s="1281"/>
      <c r="AR55" s="1281"/>
      <c r="AS55" s="1281"/>
      <c r="AT55" s="1281"/>
      <c r="AU55" s="1281"/>
      <c r="AV55" s="1281"/>
      <c r="AW55" s="1281"/>
      <c r="AX55" s="1281"/>
      <c r="AY55" s="1281"/>
      <c r="AZ55" s="1281"/>
      <c r="BA55" s="1281"/>
      <c r="BB55" s="1279" t="s">
        <v>619</v>
      </c>
      <c r="BC55" s="1279"/>
      <c r="BD55" s="1279"/>
      <c r="BE55" s="1279"/>
      <c r="BF55" s="1279"/>
      <c r="BG55" s="1279"/>
      <c r="BH55" s="1279"/>
      <c r="BI55" s="1279"/>
      <c r="BJ55" s="1279"/>
      <c r="BK55" s="1279"/>
      <c r="BL55" s="1279"/>
      <c r="BM55" s="1279"/>
      <c r="BN55" s="1279"/>
      <c r="BO55" s="1279"/>
      <c r="BP55" s="1288"/>
      <c r="BQ55" s="1276"/>
      <c r="BR55" s="1276"/>
      <c r="BS55" s="1276"/>
      <c r="BT55" s="1276"/>
      <c r="BU55" s="1276"/>
      <c r="BV55" s="1276"/>
      <c r="BW55" s="1276"/>
      <c r="BX55" s="1276">
        <v>34</v>
      </c>
      <c r="BY55" s="1276"/>
      <c r="BZ55" s="1276"/>
      <c r="CA55" s="1276"/>
      <c r="CB55" s="1276"/>
      <c r="CC55" s="1276"/>
      <c r="CD55" s="1276"/>
      <c r="CE55" s="1276"/>
      <c r="CF55" s="1276">
        <v>33.9</v>
      </c>
      <c r="CG55" s="1276"/>
      <c r="CH55" s="1276"/>
      <c r="CI55" s="1276"/>
      <c r="CJ55" s="1276"/>
      <c r="CK55" s="1276"/>
      <c r="CL55" s="1276"/>
      <c r="CM55" s="1276"/>
      <c r="CN55" s="1276">
        <v>31.5</v>
      </c>
      <c r="CO55" s="1276"/>
      <c r="CP55" s="1276"/>
      <c r="CQ55" s="1276"/>
      <c r="CR55" s="1276"/>
      <c r="CS55" s="1276"/>
      <c r="CT55" s="1276"/>
      <c r="CU55" s="1276"/>
      <c r="CV55" s="1276">
        <v>23.4</v>
      </c>
      <c r="CW55" s="1276"/>
      <c r="CX55" s="1276"/>
      <c r="CY55" s="1276"/>
      <c r="CZ55" s="1276"/>
      <c r="DA55" s="1276"/>
      <c r="DB55" s="1276"/>
      <c r="DC55" s="1276"/>
    </row>
    <row r="56" spans="1:109" x14ac:dyDescent="0.15">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x14ac:dyDescent="0.15">
      <c r="B57" s="387"/>
      <c r="G57" s="1282"/>
      <c r="H57" s="1282"/>
      <c r="I57" s="1277"/>
      <c r="J57" s="1277"/>
      <c r="K57" s="1283"/>
      <c r="L57" s="1283"/>
      <c r="M57" s="1283"/>
      <c r="N57" s="1283"/>
      <c r="AM57" s="369"/>
      <c r="AN57" s="1281"/>
      <c r="AO57" s="1281"/>
      <c r="AP57" s="1281"/>
      <c r="AQ57" s="1281"/>
      <c r="AR57" s="1281"/>
      <c r="AS57" s="1281"/>
      <c r="AT57" s="1281"/>
      <c r="AU57" s="1281"/>
      <c r="AV57" s="1281"/>
      <c r="AW57" s="1281"/>
      <c r="AX57" s="1281"/>
      <c r="AY57" s="1281"/>
      <c r="AZ57" s="1281"/>
      <c r="BA57" s="1281"/>
      <c r="BB57" s="1279" t="s">
        <v>620</v>
      </c>
      <c r="BC57" s="1279"/>
      <c r="BD57" s="1279"/>
      <c r="BE57" s="1279"/>
      <c r="BF57" s="1279"/>
      <c r="BG57" s="1279"/>
      <c r="BH57" s="1279"/>
      <c r="BI57" s="1279"/>
      <c r="BJ57" s="1279"/>
      <c r="BK57" s="1279"/>
      <c r="BL57" s="1279"/>
      <c r="BM57" s="1279"/>
      <c r="BN57" s="1279"/>
      <c r="BO57" s="1279"/>
      <c r="BP57" s="1288"/>
      <c r="BQ57" s="1276"/>
      <c r="BR57" s="1276"/>
      <c r="BS57" s="1276"/>
      <c r="BT57" s="1276"/>
      <c r="BU57" s="1276"/>
      <c r="BV57" s="1276"/>
      <c r="BW57" s="1276"/>
      <c r="BX57" s="1276">
        <v>61.1</v>
      </c>
      <c r="BY57" s="1276"/>
      <c r="BZ57" s="1276"/>
      <c r="CA57" s="1276"/>
      <c r="CB57" s="1276"/>
      <c r="CC57" s="1276"/>
      <c r="CD57" s="1276"/>
      <c r="CE57" s="1276"/>
      <c r="CF57" s="1276">
        <v>61.9</v>
      </c>
      <c r="CG57" s="1276"/>
      <c r="CH57" s="1276"/>
      <c r="CI57" s="1276"/>
      <c r="CJ57" s="1276"/>
      <c r="CK57" s="1276"/>
      <c r="CL57" s="1276"/>
      <c r="CM57" s="1276"/>
      <c r="CN57" s="1276">
        <v>62.7</v>
      </c>
      <c r="CO57" s="1276"/>
      <c r="CP57" s="1276"/>
      <c r="CQ57" s="1276"/>
      <c r="CR57" s="1276"/>
      <c r="CS57" s="1276"/>
      <c r="CT57" s="1276"/>
      <c r="CU57" s="1276"/>
      <c r="CV57" s="1276">
        <v>63.9</v>
      </c>
      <c r="CW57" s="1276"/>
      <c r="CX57" s="1276"/>
      <c r="CY57" s="1276"/>
      <c r="CZ57" s="1276"/>
      <c r="DA57" s="1276"/>
      <c r="DB57" s="1276"/>
      <c r="DC57" s="1276"/>
      <c r="DD57" s="388"/>
      <c r="DE57" s="387"/>
    </row>
    <row r="58" spans="1:109" s="383" customFormat="1" x14ac:dyDescent="0.15">
      <c r="A58" s="369"/>
      <c r="B58" s="387"/>
      <c r="G58" s="1282"/>
      <c r="H58" s="1282"/>
      <c r="I58" s="1277"/>
      <c r="J58" s="1277"/>
      <c r="K58" s="1283"/>
      <c r="L58" s="1283"/>
      <c r="M58" s="1283"/>
      <c r="N58" s="1283"/>
      <c r="AM58" s="369"/>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622</v>
      </c>
    </row>
    <row r="64" spans="1:109" x14ac:dyDescent="0.15">
      <c r="B64" s="375"/>
      <c r="G64" s="382"/>
      <c r="I64" s="395"/>
      <c r="J64" s="395"/>
      <c r="K64" s="395"/>
      <c r="L64" s="395"/>
      <c r="M64" s="395"/>
      <c r="N64" s="396"/>
      <c r="AM64" s="382"/>
      <c r="AN64" s="382" t="s">
        <v>615</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89" t="s">
        <v>623</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375"/>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375"/>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375"/>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375"/>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617</v>
      </c>
    </row>
    <row r="72" spans="2:107" x14ac:dyDescent="0.15">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559</v>
      </c>
      <c r="BQ72" s="1281"/>
      <c r="BR72" s="1281"/>
      <c r="BS72" s="1281"/>
      <c r="BT72" s="1281"/>
      <c r="BU72" s="1281"/>
      <c r="BV72" s="1281"/>
      <c r="BW72" s="1281"/>
      <c r="BX72" s="1281" t="s">
        <v>560</v>
      </c>
      <c r="BY72" s="1281"/>
      <c r="BZ72" s="1281"/>
      <c r="CA72" s="1281"/>
      <c r="CB72" s="1281"/>
      <c r="CC72" s="1281"/>
      <c r="CD72" s="1281"/>
      <c r="CE72" s="1281"/>
      <c r="CF72" s="1281" t="s">
        <v>561</v>
      </c>
      <c r="CG72" s="1281"/>
      <c r="CH72" s="1281"/>
      <c r="CI72" s="1281"/>
      <c r="CJ72" s="1281"/>
      <c r="CK72" s="1281"/>
      <c r="CL72" s="1281"/>
      <c r="CM72" s="1281"/>
      <c r="CN72" s="1281" t="s">
        <v>562</v>
      </c>
      <c r="CO72" s="1281"/>
      <c r="CP72" s="1281"/>
      <c r="CQ72" s="1281"/>
      <c r="CR72" s="1281"/>
      <c r="CS72" s="1281"/>
      <c r="CT72" s="1281"/>
      <c r="CU72" s="1281"/>
      <c r="CV72" s="1281" t="s">
        <v>563</v>
      </c>
      <c r="CW72" s="1281"/>
      <c r="CX72" s="1281"/>
      <c r="CY72" s="1281"/>
      <c r="CZ72" s="1281"/>
      <c r="DA72" s="1281"/>
      <c r="DB72" s="1281"/>
      <c r="DC72" s="1281"/>
    </row>
    <row r="73" spans="2:107" x14ac:dyDescent="0.15">
      <c r="B73" s="375"/>
      <c r="G73" s="1284"/>
      <c r="H73" s="1284"/>
      <c r="I73" s="1284"/>
      <c r="J73" s="1284"/>
      <c r="K73" s="1280"/>
      <c r="L73" s="1280"/>
      <c r="M73" s="1280"/>
      <c r="N73" s="1280"/>
      <c r="AM73" s="384"/>
      <c r="AN73" s="1279" t="s">
        <v>618</v>
      </c>
      <c r="AO73" s="1279"/>
      <c r="AP73" s="1279"/>
      <c r="AQ73" s="1279"/>
      <c r="AR73" s="1279"/>
      <c r="AS73" s="1279"/>
      <c r="AT73" s="1279"/>
      <c r="AU73" s="1279"/>
      <c r="AV73" s="1279"/>
      <c r="AW73" s="1279"/>
      <c r="AX73" s="1279"/>
      <c r="AY73" s="1279"/>
      <c r="AZ73" s="1279"/>
      <c r="BA73" s="1279"/>
      <c r="BB73" s="1279" t="s">
        <v>619</v>
      </c>
      <c r="BC73" s="1279"/>
      <c r="BD73" s="1279"/>
      <c r="BE73" s="1279"/>
      <c r="BF73" s="1279"/>
      <c r="BG73" s="1279"/>
      <c r="BH73" s="1279"/>
      <c r="BI73" s="1279"/>
      <c r="BJ73" s="1279"/>
      <c r="BK73" s="1279"/>
      <c r="BL73" s="1279"/>
      <c r="BM73" s="1279"/>
      <c r="BN73" s="1279"/>
      <c r="BO73" s="1279"/>
      <c r="BP73" s="1276">
        <v>19.3</v>
      </c>
      <c r="BQ73" s="1276"/>
      <c r="BR73" s="1276"/>
      <c r="BS73" s="1276"/>
      <c r="BT73" s="1276"/>
      <c r="BU73" s="1276"/>
      <c r="BV73" s="1276"/>
      <c r="BW73" s="1276"/>
      <c r="BX73" s="1276">
        <v>18.2</v>
      </c>
      <c r="BY73" s="1276"/>
      <c r="BZ73" s="1276"/>
      <c r="CA73" s="1276"/>
      <c r="CB73" s="1276"/>
      <c r="CC73" s="1276"/>
      <c r="CD73" s="1276"/>
      <c r="CE73" s="1276"/>
      <c r="CF73" s="1276">
        <v>14.3</v>
      </c>
      <c r="CG73" s="1276"/>
      <c r="CH73" s="1276"/>
      <c r="CI73" s="1276"/>
      <c r="CJ73" s="1276"/>
      <c r="CK73" s="1276"/>
      <c r="CL73" s="1276"/>
      <c r="CM73" s="1276"/>
      <c r="CN73" s="1276">
        <v>14.7</v>
      </c>
      <c r="CO73" s="1276"/>
      <c r="CP73" s="1276"/>
      <c r="CQ73" s="1276"/>
      <c r="CR73" s="1276"/>
      <c r="CS73" s="1276"/>
      <c r="CT73" s="1276"/>
      <c r="CU73" s="1276"/>
      <c r="CV73" s="1276">
        <v>9.5</v>
      </c>
      <c r="CW73" s="1276"/>
      <c r="CX73" s="1276"/>
      <c r="CY73" s="1276"/>
      <c r="CZ73" s="1276"/>
      <c r="DA73" s="1276"/>
      <c r="DB73" s="1276"/>
      <c r="DC73" s="1276"/>
    </row>
    <row r="74" spans="2:107" x14ac:dyDescent="0.15">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624</v>
      </c>
      <c r="BC75" s="1279"/>
      <c r="BD75" s="1279"/>
      <c r="BE75" s="1279"/>
      <c r="BF75" s="1279"/>
      <c r="BG75" s="1279"/>
      <c r="BH75" s="1279"/>
      <c r="BI75" s="1279"/>
      <c r="BJ75" s="1279"/>
      <c r="BK75" s="1279"/>
      <c r="BL75" s="1279"/>
      <c r="BM75" s="1279"/>
      <c r="BN75" s="1279"/>
      <c r="BO75" s="1279"/>
      <c r="BP75" s="1276">
        <v>1.6</v>
      </c>
      <c r="BQ75" s="1276"/>
      <c r="BR75" s="1276"/>
      <c r="BS75" s="1276"/>
      <c r="BT75" s="1276"/>
      <c r="BU75" s="1276"/>
      <c r="BV75" s="1276"/>
      <c r="BW75" s="1276"/>
      <c r="BX75" s="1276">
        <v>1.1000000000000001</v>
      </c>
      <c r="BY75" s="1276"/>
      <c r="BZ75" s="1276"/>
      <c r="CA75" s="1276"/>
      <c r="CB75" s="1276"/>
      <c r="CC75" s="1276"/>
      <c r="CD75" s="1276"/>
      <c r="CE75" s="1276"/>
      <c r="CF75" s="1276">
        <v>1.2</v>
      </c>
      <c r="CG75" s="1276"/>
      <c r="CH75" s="1276"/>
      <c r="CI75" s="1276"/>
      <c r="CJ75" s="1276"/>
      <c r="CK75" s="1276"/>
      <c r="CL75" s="1276"/>
      <c r="CM75" s="1276"/>
      <c r="CN75" s="1276">
        <v>1.1000000000000001</v>
      </c>
      <c r="CO75" s="1276"/>
      <c r="CP75" s="1276"/>
      <c r="CQ75" s="1276"/>
      <c r="CR75" s="1276"/>
      <c r="CS75" s="1276"/>
      <c r="CT75" s="1276"/>
      <c r="CU75" s="1276"/>
      <c r="CV75" s="1276">
        <v>1.4</v>
      </c>
      <c r="CW75" s="1276"/>
      <c r="CX75" s="1276"/>
      <c r="CY75" s="1276"/>
      <c r="CZ75" s="1276"/>
      <c r="DA75" s="1276"/>
      <c r="DB75" s="1276"/>
      <c r="DC75" s="1276"/>
    </row>
    <row r="76" spans="2:107" x14ac:dyDescent="0.15">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5"/>
      <c r="G77" s="1282"/>
      <c r="H77" s="1282"/>
      <c r="I77" s="1282"/>
      <c r="J77" s="1282"/>
      <c r="K77" s="1280"/>
      <c r="L77" s="1280"/>
      <c r="M77" s="1280"/>
      <c r="N77" s="1280"/>
      <c r="AN77" s="1281" t="s">
        <v>621</v>
      </c>
      <c r="AO77" s="1281"/>
      <c r="AP77" s="1281"/>
      <c r="AQ77" s="1281"/>
      <c r="AR77" s="1281"/>
      <c r="AS77" s="1281"/>
      <c r="AT77" s="1281"/>
      <c r="AU77" s="1281"/>
      <c r="AV77" s="1281"/>
      <c r="AW77" s="1281"/>
      <c r="AX77" s="1281"/>
      <c r="AY77" s="1281"/>
      <c r="AZ77" s="1281"/>
      <c r="BA77" s="1281"/>
      <c r="BB77" s="1279" t="s">
        <v>619</v>
      </c>
      <c r="BC77" s="1279"/>
      <c r="BD77" s="1279"/>
      <c r="BE77" s="1279"/>
      <c r="BF77" s="1279"/>
      <c r="BG77" s="1279"/>
      <c r="BH77" s="1279"/>
      <c r="BI77" s="1279"/>
      <c r="BJ77" s="1279"/>
      <c r="BK77" s="1279"/>
      <c r="BL77" s="1279"/>
      <c r="BM77" s="1279"/>
      <c r="BN77" s="1279"/>
      <c r="BO77" s="1279"/>
      <c r="BP77" s="1276">
        <v>17.399999999999999</v>
      </c>
      <c r="BQ77" s="1276"/>
      <c r="BR77" s="1276"/>
      <c r="BS77" s="1276"/>
      <c r="BT77" s="1276"/>
      <c r="BU77" s="1276"/>
      <c r="BV77" s="1276"/>
      <c r="BW77" s="1276"/>
      <c r="BX77" s="1276">
        <v>34</v>
      </c>
      <c r="BY77" s="1276"/>
      <c r="BZ77" s="1276"/>
      <c r="CA77" s="1276"/>
      <c r="CB77" s="1276"/>
      <c r="CC77" s="1276"/>
      <c r="CD77" s="1276"/>
      <c r="CE77" s="1276"/>
      <c r="CF77" s="1276">
        <v>33.9</v>
      </c>
      <c r="CG77" s="1276"/>
      <c r="CH77" s="1276"/>
      <c r="CI77" s="1276"/>
      <c r="CJ77" s="1276"/>
      <c r="CK77" s="1276"/>
      <c r="CL77" s="1276"/>
      <c r="CM77" s="1276"/>
      <c r="CN77" s="1276">
        <v>31.5</v>
      </c>
      <c r="CO77" s="1276"/>
      <c r="CP77" s="1276"/>
      <c r="CQ77" s="1276"/>
      <c r="CR77" s="1276"/>
      <c r="CS77" s="1276"/>
      <c r="CT77" s="1276"/>
      <c r="CU77" s="1276"/>
      <c r="CV77" s="1276">
        <v>23.4</v>
      </c>
      <c r="CW77" s="1276"/>
      <c r="CX77" s="1276"/>
      <c r="CY77" s="1276"/>
      <c r="CZ77" s="1276"/>
      <c r="DA77" s="1276"/>
      <c r="DB77" s="1276"/>
      <c r="DC77" s="1276"/>
    </row>
    <row r="78" spans="2:107" x14ac:dyDescent="0.15">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624</v>
      </c>
      <c r="BC79" s="1279"/>
      <c r="BD79" s="1279"/>
      <c r="BE79" s="1279"/>
      <c r="BF79" s="1279"/>
      <c r="BG79" s="1279"/>
      <c r="BH79" s="1279"/>
      <c r="BI79" s="1279"/>
      <c r="BJ79" s="1279"/>
      <c r="BK79" s="1279"/>
      <c r="BL79" s="1279"/>
      <c r="BM79" s="1279"/>
      <c r="BN79" s="1279"/>
      <c r="BO79" s="1279"/>
      <c r="BP79" s="1276">
        <v>3.6</v>
      </c>
      <c r="BQ79" s="1276"/>
      <c r="BR79" s="1276"/>
      <c r="BS79" s="1276"/>
      <c r="BT79" s="1276"/>
      <c r="BU79" s="1276"/>
      <c r="BV79" s="1276"/>
      <c r="BW79" s="1276"/>
      <c r="BX79" s="1276">
        <v>5.9</v>
      </c>
      <c r="BY79" s="1276"/>
      <c r="BZ79" s="1276"/>
      <c r="CA79" s="1276"/>
      <c r="CB79" s="1276"/>
      <c r="CC79" s="1276"/>
      <c r="CD79" s="1276"/>
      <c r="CE79" s="1276"/>
      <c r="CF79" s="1276">
        <v>5.7</v>
      </c>
      <c r="CG79" s="1276"/>
      <c r="CH79" s="1276"/>
      <c r="CI79" s="1276"/>
      <c r="CJ79" s="1276"/>
      <c r="CK79" s="1276"/>
      <c r="CL79" s="1276"/>
      <c r="CM79" s="1276"/>
      <c r="CN79" s="1276">
        <v>5.4</v>
      </c>
      <c r="CO79" s="1276"/>
      <c r="CP79" s="1276"/>
      <c r="CQ79" s="1276"/>
      <c r="CR79" s="1276"/>
      <c r="CS79" s="1276"/>
      <c r="CT79" s="1276"/>
      <c r="CU79" s="1276"/>
      <c r="CV79" s="1276">
        <v>5.2</v>
      </c>
      <c r="CW79" s="1276"/>
      <c r="CX79" s="1276"/>
      <c r="CY79" s="1276"/>
      <c r="CZ79" s="1276"/>
      <c r="DA79" s="1276"/>
      <c r="DB79" s="1276"/>
      <c r="DC79" s="1276"/>
    </row>
    <row r="80" spans="2:107" x14ac:dyDescent="0.15">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L5NUP+Jbk5uzPZ1g/Jh2Sm8ci8DCH4k5OAMokRFAyN6uvsFKXEfFecsbjJYTx2KYcv8n09stCDoBOl0C5gI1+g==" saltValue="1gA+/F2XJMY+b5dBpYlsD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2FBE38-6939-4721-9C20-88598798F30F}">
  <sheetPr>
    <pageSetUpPr fitToPage="1"/>
  </sheetPr>
  <dimension ref="A1:DR125"/>
  <sheetViews>
    <sheetView showGridLines="0" topLeftCell="A85" zoomScaleNormal="100" zoomScaleSheetLayoutView="70" workbookViewId="0">
      <selection activeCell="AP71" sqref="AP71"/>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506</v>
      </c>
    </row>
  </sheetData>
  <sheetProtection algorithmName="SHA-512" hashValue="ZVShNiixN+Xg665RToFjeU7gGPAc0RwM8GjWTN/iWgDCZ5JezQSYb2GigNwgXiqqQqUulKTecN1M6YixywsKjw==" saltValue="/ePzLXhXCcaE2yfg9JNDX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1B029-3799-42A3-AE8F-2DDB553E50C4}">
  <sheetPr>
    <pageSetUpPr fitToPage="1"/>
  </sheetPr>
  <dimension ref="A1:DR125"/>
  <sheetViews>
    <sheetView showGridLines="0" topLeftCell="A46" zoomScaleNormal="100" zoomScaleSheetLayoutView="55" workbookViewId="0">
      <selection activeCell="AP71" sqref="AP71"/>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506</v>
      </c>
    </row>
  </sheetData>
  <sheetProtection algorithmName="SHA-512" hashValue="vmlkWT9MsQRubMn1BoQ6DLTkTGXpBLIT0pSzNilXPESOVgStwwx3PSaGI1iiy/YbKo5LIgNbm9yAooH0Qcax/w==" saltValue="SoapfuMkrzNgI/CosJ6ix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556</v>
      </c>
      <c r="G2" s="148"/>
      <c r="H2" s="149"/>
    </row>
    <row r="3" spans="1:8" x14ac:dyDescent="0.15">
      <c r="A3" s="145" t="s">
        <v>549</v>
      </c>
      <c r="B3" s="150"/>
      <c r="C3" s="151"/>
      <c r="D3" s="152">
        <v>43939</v>
      </c>
      <c r="E3" s="153"/>
      <c r="F3" s="154">
        <v>41080</v>
      </c>
      <c r="G3" s="155"/>
      <c r="H3" s="156"/>
    </row>
    <row r="4" spans="1:8" x14ac:dyDescent="0.15">
      <c r="A4" s="157"/>
      <c r="B4" s="158"/>
      <c r="C4" s="159"/>
      <c r="D4" s="160">
        <v>21984</v>
      </c>
      <c r="E4" s="161"/>
      <c r="F4" s="162">
        <v>27265</v>
      </c>
      <c r="G4" s="163"/>
      <c r="H4" s="164"/>
    </row>
    <row r="5" spans="1:8" x14ac:dyDescent="0.15">
      <c r="A5" s="145" t="s">
        <v>551</v>
      </c>
      <c r="B5" s="150"/>
      <c r="C5" s="151"/>
      <c r="D5" s="152">
        <v>60976</v>
      </c>
      <c r="E5" s="153"/>
      <c r="F5" s="154">
        <v>46457</v>
      </c>
      <c r="G5" s="155"/>
      <c r="H5" s="156"/>
    </row>
    <row r="6" spans="1:8" x14ac:dyDescent="0.15">
      <c r="A6" s="157"/>
      <c r="B6" s="158"/>
      <c r="C6" s="159"/>
      <c r="D6" s="160">
        <v>32098</v>
      </c>
      <c r="E6" s="161"/>
      <c r="F6" s="162">
        <v>24020</v>
      </c>
      <c r="G6" s="163"/>
      <c r="H6" s="164"/>
    </row>
    <row r="7" spans="1:8" x14ac:dyDescent="0.15">
      <c r="A7" s="145" t="s">
        <v>552</v>
      </c>
      <c r="B7" s="150"/>
      <c r="C7" s="151"/>
      <c r="D7" s="152">
        <v>55693</v>
      </c>
      <c r="E7" s="153"/>
      <c r="F7" s="154">
        <v>51849</v>
      </c>
      <c r="G7" s="155"/>
      <c r="H7" s="156"/>
    </row>
    <row r="8" spans="1:8" x14ac:dyDescent="0.15">
      <c r="A8" s="157"/>
      <c r="B8" s="158"/>
      <c r="C8" s="159"/>
      <c r="D8" s="160">
        <v>28163</v>
      </c>
      <c r="E8" s="161"/>
      <c r="F8" s="162">
        <v>26326</v>
      </c>
      <c r="G8" s="163"/>
      <c r="H8" s="164"/>
    </row>
    <row r="9" spans="1:8" x14ac:dyDescent="0.15">
      <c r="A9" s="145" t="s">
        <v>553</v>
      </c>
      <c r="B9" s="150"/>
      <c r="C9" s="151"/>
      <c r="D9" s="152">
        <v>59098</v>
      </c>
      <c r="E9" s="153"/>
      <c r="F9" s="154">
        <v>52191</v>
      </c>
      <c r="G9" s="155"/>
      <c r="H9" s="156"/>
    </row>
    <row r="10" spans="1:8" x14ac:dyDescent="0.15">
      <c r="A10" s="157"/>
      <c r="B10" s="158"/>
      <c r="C10" s="159"/>
      <c r="D10" s="160">
        <v>26928</v>
      </c>
      <c r="E10" s="161"/>
      <c r="F10" s="162">
        <v>26807</v>
      </c>
      <c r="G10" s="163"/>
      <c r="H10" s="164"/>
    </row>
    <row r="11" spans="1:8" x14ac:dyDescent="0.15">
      <c r="A11" s="145" t="s">
        <v>554</v>
      </c>
      <c r="B11" s="150"/>
      <c r="C11" s="151"/>
      <c r="D11" s="152">
        <v>61697</v>
      </c>
      <c r="E11" s="153"/>
      <c r="F11" s="154">
        <v>48105</v>
      </c>
      <c r="G11" s="155"/>
      <c r="H11" s="156"/>
    </row>
    <row r="12" spans="1:8" x14ac:dyDescent="0.15">
      <c r="A12" s="157"/>
      <c r="B12" s="158"/>
      <c r="C12" s="165"/>
      <c r="D12" s="160">
        <v>30729</v>
      </c>
      <c r="E12" s="161"/>
      <c r="F12" s="162">
        <v>24072</v>
      </c>
      <c r="G12" s="163"/>
      <c r="H12" s="164"/>
    </row>
    <row r="13" spans="1:8" x14ac:dyDescent="0.15">
      <c r="A13" s="145"/>
      <c r="B13" s="150"/>
      <c r="C13" s="166"/>
      <c r="D13" s="167">
        <v>56281</v>
      </c>
      <c r="E13" s="168"/>
      <c r="F13" s="169">
        <v>47936</v>
      </c>
      <c r="G13" s="170"/>
      <c r="H13" s="156"/>
    </row>
    <row r="14" spans="1:8" x14ac:dyDescent="0.15">
      <c r="A14" s="157"/>
      <c r="B14" s="158"/>
      <c r="C14" s="159"/>
      <c r="D14" s="160">
        <v>27980</v>
      </c>
      <c r="E14" s="161"/>
      <c r="F14" s="162">
        <v>25698</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7.13</v>
      </c>
      <c r="C19" s="171">
        <f>ROUND(VALUE(SUBSTITUTE(実質収支比率等に係る経年分析!G$48,"▲","-")),2)</f>
        <v>8.16</v>
      </c>
      <c r="D19" s="171">
        <f>ROUND(VALUE(SUBSTITUTE(実質収支比率等に係る経年分析!H$48,"▲","-")),2)</f>
        <v>8.74</v>
      </c>
      <c r="E19" s="171">
        <f>ROUND(VALUE(SUBSTITUTE(実質収支比率等に係る経年分析!I$48,"▲","-")),2)</f>
        <v>8.68</v>
      </c>
      <c r="F19" s="171">
        <f>ROUND(VALUE(SUBSTITUTE(実質収支比率等に係る経年分析!J$48,"▲","-")),2)</f>
        <v>13.78</v>
      </c>
    </row>
    <row r="20" spans="1:11" x14ac:dyDescent="0.15">
      <c r="A20" s="171" t="s">
        <v>54</v>
      </c>
      <c r="B20" s="171">
        <f>ROUND(VALUE(SUBSTITUTE(実質収支比率等に係る経年分析!F$47,"▲","-")),2)</f>
        <v>12.57</v>
      </c>
      <c r="C20" s="171">
        <f>ROUND(VALUE(SUBSTITUTE(実質収支比率等に係る経年分析!G$47,"▲","-")),2)</f>
        <v>11.86</v>
      </c>
      <c r="D20" s="171">
        <f>ROUND(VALUE(SUBSTITUTE(実質収支比率等に係る経年分析!H$47,"▲","-")),2)</f>
        <v>11.2</v>
      </c>
      <c r="E20" s="171">
        <f>ROUND(VALUE(SUBSTITUTE(実質収支比率等に係る経年分析!I$47,"▲","-")),2)</f>
        <v>10.98</v>
      </c>
      <c r="F20" s="171">
        <f>ROUND(VALUE(SUBSTITUTE(実質収支比率等に係る経年分析!J$47,"▲","-")),2)</f>
        <v>10.68</v>
      </c>
    </row>
    <row r="21" spans="1:11" x14ac:dyDescent="0.15">
      <c r="A21" s="171" t="s">
        <v>55</v>
      </c>
      <c r="B21" s="171">
        <f>IF(ISNUMBER(VALUE(SUBSTITUTE(実質収支比率等に係る経年分析!F$49,"▲","-"))),ROUND(VALUE(SUBSTITUTE(実質収支比率等に係る経年分析!F$49,"▲","-")),2),NA())</f>
        <v>-2.5099999999999998</v>
      </c>
      <c r="C21" s="171">
        <f>IF(ISNUMBER(VALUE(SUBSTITUTE(実質収支比率等に係る経年分析!G$49,"▲","-"))),ROUND(VALUE(SUBSTITUTE(実質収支比率等に係る経年分析!G$49,"▲","-")),2),NA())</f>
        <v>0.83</v>
      </c>
      <c r="D21" s="171">
        <f>IF(ISNUMBER(VALUE(SUBSTITUTE(実質収支比率等に係る経年分析!H$49,"▲","-"))),ROUND(VALUE(SUBSTITUTE(実質収支比率等に係る経年分析!H$49,"▲","-")),2),NA())</f>
        <v>-0.22</v>
      </c>
      <c r="E21" s="171">
        <f>IF(ISNUMBER(VALUE(SUBSTITUTE(実質収支比率等に係る経年分析!I$49,"▲","-"))),ROUND(VALUE(SUBSTITUTE(実質収支比率等に係る経年分析!I$49,"▲","-")),2),NA())</f>
        <v>0.24</v>
      </c>
      <c r="F21" s="171">
        <f>IF(ISNUMBER(VALUE(SUBSTITUTE(実質収支比率等に係る経年分析!J$49,"▲","-"))),ROUND(VALUE(SUBSTITUTE(実質収支比率等に係る経年分析!J$49,"▲","-")),2),NA())</f>
        <v>5.4</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0.16</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0.19</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0.27</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0.12</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0.05</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公設地方卸売市場事業費特別会計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0.08</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0.08</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7.0000000000000007E-2</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0.09</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0.05</v>
      </c>
    </row>
    <row r="30" spans="1:11" x14ac:dyDescent="0.15">
      <c r="A30" s="172" t="str">
        <f>IF(連結実質赤字比率に係る赤字・黒字の構成分析!C$40="",NA(),連結実質赤字比率に係る赤字・黒字の構成分析!C$40)</f>
        <v>工業団地整備事業費特別会計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v>
      </c>
    </row>
    <row r="31" spans="1:11" x14ac:dyDescent="0.15">
      <c r="A31" s="172" t="str">
        <f>IF(連結実質赤字比率に係る赤字・黒字の構成分析!C$39="",NA(),連結実質赤字比率に係る赤字・黒字の構成分析!C$39)</f>
        <v>農業集落排水事業会計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0.12</v>
      </c>
    </row>
    <row r="32" spans="1:11" x14ac:dyDescent="0.15">
      <c r="A32" s="172" t="str">
        <f>IF(連結実質赤字比率に係る赤字・黒字の構成分析!C$38="",NA(),連結実質赤字比率に係る赤字・黒字の構成分析!C$38)</f>
        <v>介護保険事業費特別会計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0.95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1.1000000000000001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0.41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0.7</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0.69</v>
      </c>
    </row>
    <row r="33" spans="1:16" x14ac:dyDescent="0.15">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1.19</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1.27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1.31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1.89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2.63</v>
      </c>
    </row>
    <row r="34" spans="1:16" x14ac:dyDescent="0.15">
      <c r="A34" s="172" t="str">
        <f>IF(連結実質赤字比率に係る赤字・黒字の構成分析!C$36="",NA(),連結実質赤字比率に係る赤字・黒字の構成分析!C$36)</f>
        <v>国民健康保険事業費特別会計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3.4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3.11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2.96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3.22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2.66</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6.72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6.22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6.56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6.25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7.1</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8.09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8.6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8.98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14.2</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10449</v>
      </c>
      <c r="E42" s="173"/>
      <c r="F42" s="173"/>
      <c r="G42" s="173">
        <f>'実質公債費比率（分子）の構造'!L$52</f>
        <v>10404</v>
      </c>
      <c r="H42" s="173"/>
      <c r="I42" s="173"/>
      <c r="J42" s="173">
        <f>'実質公債費比率（分子）の構造'!M$52</f>
        <v>10378</v>
      </c>
      <c r="K42" s="173"/>
      <c r="L42" s="173"/>
      <c r="M42" s="173">
        <f>'実質公債費比率（分子）の構造'!N$52</f>
        <v>10023</v>
      </c>
      <c r="N42" s="173"/>
      <c r="O42" s="173"/>
      <c r="P42" s="173">
        <f>'実質公債費比率（分子）の構造'!O$52</f>
        <v>9793</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f>'実質公債費比率（分子）の構造'!K$50</f>
        <v>19</v>
      </c>
      <c r="C44" s="173"/>
      <c r="D44" s="173"/>
      <c r="E44" s="173">
        <f>'実質公債費比率（分子）の構造'!L$50</f>
        <v>18</v>
      </c>
      <c r="F44" s="173"/>
      <c r="G44" s="173"/>
      <c r="H44" s="173">
        <f>'実質公債費比率（分子）の構造'!M$50</f>
        <v>17</v>
      </c>
      <c r="I44" s="173"/>
      <c r="J44" s="173"/>
      <c r="K44" s="173">
        <f>'実質公債費比率（分子）の構造'!N$50</f>
        <v>22</v>
      </c>
      <c r="L44" s="173"/>
      <c r="M44" s="173"/>
      <c r="N44" s="173">
        <f>'実質公債費比率（分子）の構造'!O$50</f>
        <v>119</v>
      </c>
      <c r="O44" s="173"/>
      <c r="P44" s="173"/>
    </row>
    <row r="45" spans="1:16" x14ac:dyDescent="0.15">
      <c r="A45" s="173" t="s">
        <v>65</v>
      </c>
      <c r="B45" s="173">
        <f>'実質公債費比率（分子）の構造'!K$49</f>
        <v>20</v>
      </c>
      <c r="C45" s="173"/>
      <c r="D45" s="173"/>
      <c r="E45" s="173">
        <f>'実質公債費比率（分子）の構造'!L$49</f>
        <v>20</v>
      </c>
      <c r="F45" s="173"/>
      <c r="G45" s="173"/>
      <c r="H45" s="173">
        <f>'実質公債費比率（分子）の構造'!M$49</f>
        <v>20</v>
      </c>
      <c r="I45" s="173"/>
      <c r="J45" s="173"/>
      <c r="K45" s="173">
        <f>'実質公債費比率（分子）の構造'!N$49</f>
        <v>18</v>
      </c>
      <c r="L45" s="173"/>
      <c r="M45" s="173"/>
      <c r="N45" s="173">
        <f>'実質公債費比率（分子）の構造'!O$49</f>
        <v>17</v>
      </c>
      <c r="O45" s="173"/>
      <c r="P45" s="173"/>
    </row>
    <row r="46" spans="1:16" x14ac:dyDescent="0.15">
      <c r="A46" s="173" t="s">
        <v>66</v>
      </c>
      <c r="B46" s="173">
        <f>'実質公債費比率（分子）の構造'!K$48</f>
        <v>3024</v>
      </c>
      <c r="C46" s="173"/>
      <c r="D46" s="173"/>
      <c r="E46" s="173">
        <f>'実質公債費比率（分子）の構造'!L$48</f>
        <v>2782</v>
      </c>
      <c r="F46" s="173"/>
      <c r="G46" s="173"/>
      <c r="H46" s="173">
        <f>'実質公債費比率（分子）の構造'!M$48</f>
        <v>2715</v>
      </c>
      <c r="I46" s="173"/>
      <c r="J46" s="173"/>
      <c r="K46" s="173">
        <f>'実質公債費比率（分子）の構造'!N$48</f>
        <v>2524</v>
      </c>
      <c r="L46" s="173"/>
      <c r="M46" s="173"/>
      <c r="N46" s="173">
        <f>'実質公債費比率（分子）の構造'!O$48</f>
        <v>2542</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8206</v>
      </c>
      <c r="C49" s="173"/>
      <c r="D49" s="173"/>
      <c r="E49" s="173">
        <f>'実質公債費比率（分子）の構造'!L$45</f>
        <v>8174</v>
      </c>
      <c r="F49" s="173"/>
      <c r="G49" s="173"/>
      <c r="H49" s="173">
        <f>'実質公債費比率（分子）の構造'!M$45</f>
        <v>8100</v>
      </c>
      <c r="I49" s="173"/>
      <c r="J49" s="173"/>
      <c r="K49" s="173">
        <f>'実質公債費比率（分子）の構造'!N$45</f>
        <v>8131</v>
      </c>
      <c r="L49" s="173"/>
      <c r="M49" s="173"/>
      <c r="N49" s="173">
        <f>'実質公債費比率（分子）の構造'!O$45</f>
        <v>8352</v>
      </c>
      <c r="O49" s="173"/>
      <c r="P49" s="173"/>
    </row>
    <row r="50" spans="1:16" x14ac:dyDescent="0.15">
      <c r="A50" s="173" t="s">
        <v>70</v>
      </c>
      <c r="B50" s="173" t="e">
        <f>NA()</f>
        <v>#N/A</v>
      </c>
      <c r="C50" s="173">
        <f>IF(ISNUMBER('実質公債費比率（分子）の構造'!K$53),'実質公債費比率（分子）の構造'!K$53,NA())</f>
        <v>820</v>
      </c>
      <c r="D50" s="173" t="e">
        <f>NA()</f>
        <v>#N/A</v>
      </c>
      <c r="E50" s="173" t="e">
        <f>NA()</f>
        <v>#N/A</v>
      </c>
      <c r="F50" s="173">
        <f>IF(ISNUMBER('実質公債費比率（分子）の構造'!L$53),'実質公債費比率（分子）の構造'!L$53,NA())</f>
        <v>590</v>
      </c>
      <c r="G50" s="173" t="e">
        <f>NA()</f>
        <v>#N/A</v>
      </c>
      <c r="H50" s="173" t="e">
        <f>NA()</f>
        <v>#N/A</v>
      </c>
      <c r="I50" s="173">
        <f>IF(ISNUMBER('実質公債費比率（分子）の構造'!M$53),'実質公債費比率（分子）の構造'!M$53,NA())</f>
        <v>474</v>
      </c>
      <c r="J50" s="173" t="e">
        <f>NA()</f>
        <v>#N/A</v>
      </c>
      <c r="K50" s="173" t="e">
        <f>NA()</f>
        <v>#N/A</v>
      </c>
      <c r="L50" s="173">
        <f>IF(ISNUMBER('実質公債費比率（分子）の構造'!N$53),'実質公債費比率（分子）の構造'!N$53,NA())</f>
        <v>672</v>
      </c>
      <c r="M50" s="173" t="e">
        <f>NA()</f>
        <v>#N/A</v>
      </c>
      <c r="N50" s="173" t="e">
        <f>NA()</f>
        <v>#N/A</v>
      </c>
      <c r="O50" s="173">
        <f>IF(ISNUMBER('実質公債費比率（分子）の構造'!O$53),'実質公債費比率（分子）の構造'!O$53,NA())</f>
        <v>1237</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89569</v>
      </c>
      <c r="E56" s="172"/>
      <c r="F56" s="172"/>
      <c r="G56" s="172">
        <f>'将来負担比率（分子）の構造'!J$52</f>
        <v>88533</v>
      </c>
      <c r="H56" s="172"/>
      <c r="I56" s="172"/>
      <c r="J56" s="172">
        <f>'将来負担比率（分子）の構造'!K$52</f>
        <v>87731</v>
      </c>
      <c r="K56" s="172"/>
      <c r="L56" s="172"/>
      <c r="M56" s="172">
        <f>'将来負担比率（分子）の構造'!L$52</f>
        <v>87882</v>
      </c>
      <c r="N56" s="172"/>
      <c r="O56" s="172"/>
      <c r="P56" s="172">
        <f>'将来負担比率（分子）の構造'!M$52</f>
        <v>88477</v>
      </c>
    </row>
    <row r="57" spans="1:16" x14ac:dyDescent="0.15">
      <c r="A57" s="172" t="s">
        <v>41</v>
      </c>
      <c r="B57" s="172"/>
      <c r="C57" s="172"/>
      <c r="D57" s="172">
        <f>'将来負担比率（分子）の構造'!I$51</f>
        <v>13776</v>
      </c>
      <c r="E57" s="172"/>
      <c r="F57" s="172"/>
      <c r="G57" s="172">
        <f>'将来負担比率（分子）の構造'!J$51</f>
        <v>14224</v>
      </c>
      <c r="H57" s="172"/>
      <c r="I57" s="172"/>
      <c r="J57" s="172">
        <f>'将来負担比率（分子）の構造'!K$51</f>
        <v>15469</v>
      </c>
      <c r="K57" s="172"/>
      <c r="L57" s="172"/>
      <c r="M57" s="172">
        <f>'将来負担比率（分子）の構造'!L$51</f>
        <v>17919</v>
      </c>
      <c r="N57" s="172"/>
      <c r="O57" s="172"/>
      <c r="P57" s="172">
        <f>'将来負担比率（分子）の構造'!M$51</f>
        <v>22431</v>
      </c>
    </row>
    <row r="58" spans="1:16" x14ac:dyDescent="0.15">
      <c r="A58" s="172" t="s">
        <v>40</v>
      </c>
      <c r="B58" s="172"/>
      <c r="C58" s="172"/>
      <c r="D58" s="172">
        <f>'将来負担比率（分子）の構造'!I$50</f>
        <v>16800</v>
      </c>
      <c r="E58" s="172"/>
      <c r="F58" s="172"/>
      <c r="G58" s="172">
        <f>'将来負担比率（分子）の構造'!J$50</f>
        <v>16894</v>
      </c>
      <c r="H58" s="172"/>
      <c r="I58" s="172"/>
      <c r="J58" s="172">
        <f>'将来負担比率（分子）の構造'!K$50</f>
        <v>21476</v>
      </c>
      <c r="K58" s="172"/>
      <c r="L58" s="172"/>
      <c r="M58" s="172">
        <f>'将来負担比率（分子）の構造'!L$50</f>
        <v>22804</v>
      </c>
      <c r="N58" s="172"/>
      <c r="O58" s="172"/>
      <c r="P58" s="172">
        <f>'将来負担比率（分子）の構造'!M$50</f>
        <v>25591</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f>'将来負担比率（分子）の構造'!I$46</f>
        <v>3902</v>
      </c>
      <c r="C61" s="172"/>
      <c r="D61" s="172"/>
      <c r="E61" s="172">
        <f>'将来負担比率（分子）の構造'!J$46</f>
        <v>3732</v>
      </c>
      <c r="F61" s="172"/>
      <c r="G61" s="172"/>
      <c r="H61" s="172">
        <f>'将来負担比率（分子）の構造'!K$46</f>
        <v>2948</v>
      </c>
      <c r="I61" s="172"/>
      <c r="J61" s="172"/>
      <c r="K61" s="172">
        <f>'将来負担比率（分子）の構造'!L$46</f>
        <v>2739</v>
      </c>
      <c r="L61" s="172"/>
      <c r="M61" s="172"/>
      <c r="N61" s="172">
        <f>'将来負担比率（分子）の構造'!M$46</f>
        <v>1894</v>
      </c>
      <c r="O61" s="172"/>
      <c r="P61" s="172"/>
    </row>
    <row r="62" spans="1:16" x14ac:dyDescent="0.15">
      <c r="A62" s="172" t="s">
        <v>34</v>
      </c>
      <c r="B62" s="172">
        <f>'将来負担比率（分子）の構造'!I$45</f>
        <v>15686</v>
      </c>
      <c r="C62" s="172"/>
      <c r="D62" s="172"/>
      <c r="E62" s="172">
        <f>'将来負担比率（分子）の構造'!J$45</f>
        <v>14835</v>
      </c>
      <c r="F62" s="172"/>
      <c r="G62" s="172"/>
      <c r="H62" s="172">
        <f>'将来負担比率（分子）の構造'!K$45</f>
        <v>14645</v>
      </c>
      <c r="I62" s="172"/>
      <c r="J62" s="172"/>
      <c r="K62" s="172">
        <f>'将来負担比率（分子）の構造'!L$45</f>
        <v>14775</v>
      </c>
      <c r="L62" s="172"/>
      <c r="M62" s="172"/>
      <c r="N62" s="172">
        <f>'将来負担比率（分子）の構造'!M$45</f>
        <v>14496</v>
      </c>
      <c r="O62" s="172"/>
      <c r="P62" s="172"/>
    </row>
    <row r="63" spans="1:16" x14ac:dyDescent="0.15">
      <c r="A63" s="172" t="s">
        <v>33</v>
      </c>
      <c r="B63" s="172">
        <f>'将来負担比率（分子）の構造'!I$44</f>
        <v>159</v>
      </c>
      <c r="C63" s="172"/>
      <c r="D63" s="172"/>
      <c r="E63" s="172">
        <f>'将来負担比率（分子）の構造'!J$44</f>
        <v>128</v>
      </c>
      <c r="F63" s="172"/>
      <c r="G63" s="172"/>
      <c r="H63" s="172">
        <f>'将来負担比率（分子）の構造'!K$44</f>
        <v>97</v>
      </c>
      <c r="I63" s="172"/>
      <c r="J63" s="172"/>
      <c r="K63" s="172">
        <f>'将来負担比率（分子）の構造'!L$44</f>
        <v>70</v>
      </c>
      <c r="L63" s="172"/>
      <c r="M63" s="172"/>
      <c r="N63" s="172">
        <f>'将来負担比率（分子）の構造'!M$44</f>
        <v>43</v>
      </c>
      <c r="O63" s="172"/>
      <c r="P63" s="172"/>
    </row>
    <row r="64" spans="1:16" x14ac:dyDescent="0.15">
      <c r="A64" s="172" t="s">
        <v>32</v>
      </c>
      <c r="B64" s="172">
        <f>'将来負担比率（分子）の構造'!I$43</f>
        <v>28181</v>
      </c>
      <c r="C64" s="172"/>
      <c r="D64" s="172"/>
      <c r="E64" s="172">
        <f>'将来負担比率（分子）の構造'!J$43</f>
        <v>23851</v>
      </c>
      <c r="F64" s="172"/>
      <c r="G64" s="172"/>
      <c r="H64" s="172">
        <f>'将来負担比率（分子）の構造'!K$43</f>
        <v>24643</v>
      </c>
      <c r="I64" s="172"/>
      <c r="J64" s="172"/>
      <c r="K64" s="172">
        <f>'将来負担比率（分子）の構造'!L$43</f>
        <v>24101</v>
      </c>
      <c r="L64" s="172"/>
      <c r="M64" s="172"/>
      <c r="N64" s="172">
        <f>'将来負担比率（分子）の構造'!M$43</f>
        <v>25268</v>
      </c>
      <c r="O64" s="172"/>
      <c r="P64" s="172"/>
    </row>
    <row r="65" spans="1:16" x14ac:dyDescent="0.15">
      <c r="A65" s="172" t="s">
        <v>31</v>
      </c>
      <c r="B65" s="172">
        <f>'将来負担比率（分子）の構造'!I$42</f>
        <v>45</v>
      </c>
      <c r="C65" s="172"/>
      <c r="D65" s="172"/>
      <c r="E65" s="172">
        <f>'将来負担比率（分子）の構造'!J$42</f>
        <v>40</v>
      </c>
      <c r="F65" s="172"/>
      <c r="G65" s="172"/>
      <c r="H65" s="172">
        <f>'将来負担比率（分子）の構造'!K$42</f>
        <v>35</v>
      </c>
      <c r="I65" s="172"/>
      <c r="J65" s="172"/>
      <c r="K65" s="172">
        <f>'将来負担比率（分子）の構造'!L$42</f>
        <v>30</v>
      </c>
      <c r="L65" s="172"/>
      <c r="M65" s="172"/>
      <c r="N65" s="172">
        <f>'将来負担比率（分子）の構造'!M$42</f>
        <v>26</v>
      </c>
      <c r="O65" s="172"/>
      <c r="P65" s="172"/>
    </row>
    <row r="66" spans="1:16" x14ac:dyDescent="0.15">
      <c r="A66" s="172" t="s">
        <v>30</v>
      </c>
      <c r="B66" s="172">
        <f>'将来負担比率（分子）の構造'!I$41</f>
        <v>81636</v>
      </c>
      <c r="C66" s="172"/>
      <c r="D66" s="172"/>
      <c r="E66" s="172">
        <f>'将来負担比率（分子）の構造'!J$41</f>
        <v>86303</v>
      </c>
      <c r="F66" s="172"/>
      <c r="G66" s="172"/>
      <c r="H66" s="172">
        <f>'将来負担比率（分子）の構造'!K$41</f>
        <v>89566</v>
      </c>
      <c r="I66" s="172"/>
      <c r="J66" s="172"/>
      <c r="K66" s="172">
        <f>'将来負担比率（分子）の構造'!L$41</f>
        <v>94605</v>
      </c>
      <c r="L66" s="172"/>
      <c r="M66" s="172"/>
      <c r="N66" s="172">
        <f>'将来負担比率（分子）の構造'!M$41</f>
        <v>100002</v>
      </c>
      <c r="O66" s="172"/>
      <c r="P66" s="172"/>
    </row>
    <row r="67" spans="1:16" x14ac:dyDescent="0.15">
      <c r="A67" s="172" t="s">
        <v>74</v>
      </c>
      <c r="B67" s="172" t="e">
        <f>NA()</f>
        <v>#N/A</v>
      </c>
      <c r="C67" s="172">
        <f>IF(ISNUMBER('将来負担比率（分子）の構造'!I$53), IF('将来負担比率（分子）の構造'!I$53 &lt; 0, 0, '将来負担比率（分子）の構造'!I$53), NA())</f>
        <v>9464</v>
      </c>
      <c r="D67" s="172" t="e">
        <f>NA()</f>
        <v>#N/A</v>
      </c>
      <c r="E67" s="172" t="e">
        <f>NA()</f>
        <v>#N/A</v>
      </c>
      <c r="F67" s="172">
        <f>IF(ISNUMBER('将来負担比率（分子）の構造'!J$53), IF('将来負担比率（分子）の構造'!J$53 &lt; 0, 0, '将来負担比率（分子）の構造'!J$53), NA())</f>
        <v>9237</v>
      </c>
      <c r="G67" s="172" t="e">
        <f>NA()</f>
        <v>#N/A</v>
      </c>
      <c r="H67" s="172" t="e">
        <f>NA()</f>
        <v>#N/A</v>
      </c>
      <c r="I67" s="172">
        <f>IF(ISNUMBER('将来負担比率（分子）の構造'!K$53), IF('将来負担比率（分子）の構造'!K$53 &lt; 0, 0, '将来負担比率（分子）の構造'!K$53), NA())</f>
        <v>7258</v>
      </c>
      <c r="J67" s="172" t="e">
        <f>NA()</f>
        <v>#N/A</v>
      </c>
      <c r="K67" s="172" t="e">
        <f>NA()</f>
        <v>#N/A</v>
      </c>
      <c r="L67" s="172">
        <f>IF(ISNUMBER('将来負担比率（分子）の構造'!L$53), IF('将来負担比率（分子）の構造'!L$53 &lt; 0, 0, '将来負担比率（分子）の構造'!L$53), NA())</f>
        <v>7716</v>
      </c>
      <c r="M67" s="172" t="e">
        <f>NA()</f>
        <v>#N/A</v>
      </c>
      <c r="N67" s="172" t="e">
        <f>NA()</f>
        <v>#N/A</v>
      </c>
      <c r="O67" s="172">
        <f>IF(ISNUMBER('将来負担比率（分子）の構造'!M$53), IF('将来負担比率（分子）の構造'!M$53 &lt; 0, 0, '将来負担比率（分子）の構造'!M$53), NA())</f>
        <v>5229</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6561</v>
      </c>
      <c r="C72" s="176">
        <f>基金残高に係る経年分析!G55</f>
        <v>6603</v>
      </c>
      <c r="D72" s="176">
        <f>基金残高に係る経年分析!H55</f>
        <v>6625</v>
      </c>
    </row>
    <row r="73" spans="1:16" x14ac:dyDescent="0.15">
      <c r="A73" s="175" t="s">
        <v>77</v>
      </c>
      <c r="B73" s="176">
        <f>基金残高に係る経年分析!F56</f>
        <v>2756</v>
      </c>
      <c r="C73" s="176">
        <f>基金残高に係る経年分析!G56</f>
        <v>2466</v>
      </c>
      <c r="D73" s="176">
        <f>基金残高に係る経年分析!H56</f>
        <v>4466</v>
      </c>
    </row>
    <row r="74" spans="1:16" x14ac:dyDescent="0.15">
      <c r="A74" s="175" t="s">
        <v>78</v>
      </c>
      <c r="B74" s="176">
        <f>基金残高に係る経年分析!F57</f>
        <v>10844</v>
      </c>
      <c r="C74" s="176">
        <f>基金残高に係る経年分析!G57</f>
        <v>10440</v>
      </c>
      <c r="D74" s="176">
        <f>基金残高に係る経年分析!H57</f>
        <v>10572</v>
      </c>
    </row>
  </sheetData>
  <sheetProtection algorithmName="SHA-512" hashValue="dstL2uxnQfgiqoyk/4waAMlpL4XkkNDutIymmfhFao0Rr/FFhw4iWS1ZYQq9+KLG1EFEH/5OG0T4YS747jHxEw==" saltValue="LeN7D5AiYStK1QUSwTkQ4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BA191-B794-47D4-939F-9E740C825D8F}">
  <sheetPr>
    <pageSetUpPr fitToPage="1"/>
  </sheetPr>
  <dimension ref="B1:EM50"/>
  <sheetViews>
    <sheetView showGridLines="0" workbookViewId="0">
      <selection activeCell="AD17" sqref="AD17:AK17"/>
    </sheetView>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214</v>
      </c>
      <c r="DI1" s="642"/>
      <c r="DJ1" s="642"/>
      <c r="DK1" s="642"/>
      <c r="DL1" s="642"/>
      <c r="DM1" s="642"/>
      <c r="DN1" s="643"/>
      <c r="DO1" s="212"/>
      <c r="DP1" s="641" t="s">
        <v>215</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15">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4" t="s">
        <v>217</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218</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219</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15">
      <c r="B4" s="644" t="s">
        <v>1</v>
      </c>
      <c r="C4" s="645"/>
      <c r="D4" s="645"/>
      <c r="E4" s="645"/>
      <c r="F4" s="645"/>
      <c r="G4" s="645"/>
      <c r="H4" s="645"/>
      <c r="I4" s="645"/>
      <c r="J4" s="645"/>
      <c r="K4" s="645"/>
      <c r="L4" s="645"/>
      <c r="M4" s="645"/>
      <c r="N4" s="645"/>
      <c r="O4" s="645"/>
      <c r="P4" s="645"/>
      <c r="Q4" s="646"/>
      <c r="R4" s="644" t="s">
        <v>220</v>
      </c>
      <c r="S4" s="645"/>
      <c r="T4" s="645"/>
      <c r="U4" s="645"/>
      <c r="V4" s="645"/>
      <c r="W4" s="645"/>
      <c r="X4" s="645"/>
      <c r="Y4" s="646"/>
      <c r="Z4" s="644" t="s">
        <v>221</v>
      </c>
      <c r="AA4" s="645"/>
      <c r="AB4" s="645"/>
      <c r="AC4" s="646"/>
      <c r="AD4" s="644" t="s">
        <v>222</v>
      </c>
      <c r="AE4" s="645"/>
      <c r="AF4" s="645"/>
      <c r="AG4" s="645"/>
      <c r="AH4" s="645"/>
      <c r="AI4" s="645"/>
      <c r="AJ4" s="645"/>
      <c r="AK4" s="646"/>
      <c r="AL4" s="644" t="s">
        <v>221</v>
      </c>
      <c r="AM4" s="645"/>
      <c r="AN4" s="645"/>
      <c r="AO4" s="646"/>
      <c r="AP4" s="650" t="s">
        <v>223</v>
      </c>
      <c r="AQ4" s="650"/>
      <c r="AR4" s="650"/>
      <c r="AS4" s="650"/>
      <c r="AT4" s="650"/>
      <c r="AU4" s="650"/>
      <c r="AV4" s="650"/>
      <c r="AW4" s="650"/>
      <c r="AX4" s="650"/>
      <c r="AY4" s="650"/>
      <c r="AZ4" s="650"/>
      <c r="BA4" s="650"/>
      <c r="BB4" s="650"/>
      <c r="BC4" s="650"/>
      <c r="BD4" s="650"/>
      <c r="BE4" s="650"/>
      <c r="BF4" s="650"/>
      <c r="BG4" s="650" t="s">
        <v>224</v>
      </c>
      <c r="BH4" s="650"/>
      <c r="BI4" s="650"/>
      <c r="BJ4" s="650"/>
      <c r="BK4" s="650"/>
      <c r="BL4" s="650"/>
      <c r="BM4" s="650"/>
      <c r="BN4" s="650"/>
      <c r="BO4" s="650" t="s">
        <v>221</v>
      </c>
      <c r="BP4" s="650"/>
      <c r="BQ4" s="650"/>
      <c r="BR4" s="650"/>
      <c r="BS4" s="650" t="s">
        <v>225</v>
      </c>
      <c r="BT4" s="650"/>
      <c r="BU4" s="650"/>
      <c r="BV4" s="650"/>
      <c r="BW4" s="650"/>
      <c r="BX4" s="650"/>
      <c r="BY4" s="650"/>
      <c r="BZ4" s="650"/>
      <c r="CA4" s="650"/>
      <c r="CB4" s="650"/>
      <c r="CD4" s="647" t="s">
        <v>226</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361" customFormat="1" ht="11.25" customHeight="1" x14ac:dyDescent="0.15">
      <c r="B5" s="651" t="s">
        <v>227</v>
      </c>
      <c r="C5" s="652"/>
      <c r="D5" s="652"/>
      <c r="E5" s="652"/>
      <c r="F5" s="652"/>
      <c r="G5" s="652"/>
      <c r="H5" s="652"/>
      <c r="I5" s="652"/>
      <c r="J5" s="652"/>
      <c r="K5" s="652"/>
      <c r="L5" s="652"/>
      <c r="M5" s="652"/>
      <c r="N5" s="652"/>
      <c r="O5" s="652"/>
      <c r="P5" s="652"/>
      <c r="Q5" s="653"/>
      <c r="R5" s="654">
        <v>39434470</v>
      </c>
      <c r="S5" s="655"/>
      <c r="T5" s="655"/>
      <c r="U5" s="655"/>
      <c r="V5" s="655"/>
      <c r="W5" s="655"/>
      <c r="X5" s="655"/>
      <c r="Y5" s="656"/>
      <c r="Z5" s="657">
        <v>27.4</v>
      </c>
      <c r="AA5" s="657"/>
      <c r="AB5" s="657"/>
      <c r="AC5" s="657"/>
      <c r="AD5" s="658">
        <v>36782951</v>
      </c>
      <c r="AE5" s="658"/>
      <c r="AF5" s="658"/>
      <c r="AG5" s="658"/>
      <c r="AH5" s="658"/>
      <c r="AI5" s="658"/>
      <c r="AJ5" s="658"/>
      <c r="AK5" s="658"/>
      <c r="AL5" s="659">
        <v>62.2</v>
      </c>
      <c r="AM5" s="660"/>
      <c r="AN5" s="660"/>
      <c r="AO5" s="661"/>
      <c r="AP5" s="651" t="s">
        <v>228</v>
      </c>
      <c r="AQ5" s="652"/>
      <c r="AR5" s="652"/>
      <c r="AS5" s="652"/>
      <c r="AT5" s="652"/>
      <c r="AU5" s="652"/>
      <c r="AV5" s="652"/>
      <c r="AW5" s="652"/>
      <c r="AX5" s="652"/>
      <c r="AY5" s="652"/>
      <c r="AZ5" s="652"/>
      <c r="BA5" s="652"/>
      <c r="BB5" s="652"/>
      <c r="BC5" s="652"/>
      <c r="BD5" s="652"/>
      <c r="BE5" s="652"/>
      <c r="BF5" s="653"/>
      <c r="BG5" s="665">
        <v>36719964</v>
      </c>
      <c r="BH5" s="666"/>
      <c r="BI5" s="666"/>
      <c r="BJ5" s="666"/>
      <c r="BK5" s="666"/>
      <c r="BL5" s="666"/>
      <c r="BM5" s="666"/>
      <c r="BN5" s="667"/>
      <c r="BO5" s="668">
        <v>93.1</v>
      </c>
      <c r="BP5" s="668"/>
      <c r="BQ5" s="668"/>
      <c r="BR5" s="668"/>
      <c r="BS5" s="669">
        <v>309850</v>
      </c>
      <c r="BT5" s="669"/>
      <c r="BU5" s="669"/>
      <c r="BV5" s="669"/>
      <c r="BW5" s="669"/>
      <c r="BX5" s="669"/>
      <c r="BY5" s="669"/>
      <c r="BZ5" s="669"/>
      <c r="CA5" s="669"/>
      <c r="CB5" s="673"/>
      <c r="CD5" s="647" t="s">
        <v>223</v>
      </c>
      <c r="CE5" s="648"/>
      <c r="CF5" s="648"/>
      <c r="CG5" s="648"/>
      <c r="CH5" s="648"/>
      <c r="CI5" s="648"/>
      <c r="CJ5" s="648"/>
      <c r="CK5" s="648"/>
      <c r="CL5" s="648"/>
      <c r="CM5" s="648"/>
      <c r="CN5" s="648"/>
      <c r="CO5" s="648"/>
      <c r="CP5" s="648"/>
      <c r="CQ5" s="649"/>
      <c r="CR5" s="647" t="s">
        <v>229</v>
      </c>
      <c r="CS5" s="648"/>
      <c r="CT5" s="648"/>
      <c r="CU5" s="648"/>
      <c r="CV5" s="648"/>
      <c r="CW5" s="648"/>
      <c r="CX5" s="648"/>
      <c r="CY5" s="649"/>
      <c r="CZ5" s="647" t="s">
        <v>221</v>
      </c>
      <c r="DA5" s="648"/>
      <c r="DB5" s="648"/>
      <c r="DC5" s="649"/>
      <c r="DD5" s="647" t="s">
        <v>230</v>
      </c>
      <c r="DE5" s="648"/>
      <c r="DF5" s="648"/>
      <c r="DG5" s="648"/>
      <c r="DH5" s="648"/>
      <c r="DI5" s="648"/>
      <c r="DJ5" s="648"/>
      <c r="DK5" s="648"/>
      <c r="DL5" s="648"/>
      <c r="DM5" s="648"/>
      <c r="DN5" s="648"/>
      <c r="DO5" s="648"/>
      <c r="DP5" s="649"/>
      <c r="DQ5" s="647" t="s">
        <v>231</v>
      </c>
      <c r="DR5" s="648"/>
      <c r="DS5" s="648"/>
      <c r="DT5" s="648"/>
      <c r="DU5" s="648"/>
      <c r="DV5" s="648"/>
      <c r="DW5" s="648"/>
      <c r="DX5" s="648"/>
      <c r="DY5" s="648"/>
      <c r="DZ5" s="648"/>
      <c r="EA5" s="648"/>
      <c r="EB5" s="648"/>
      <c r="EC5" s="649"/>
    </row>
    <row r="6" spans="2:143" ht="11.25" customHeight="1" x14ac:dyDescent="0.15">
      <c r="B6" s="662" t="s">
        <v>232</v>
      </c>
      <c r="C6" s="663"/>
      <c r="D6" s="663"/>
      <c r="E6" s="663"/>
      <c r="F6" s="663"/>
      <c r="G6" s="663"/>
      <c r="H6" s="663"/>
      <c r="I6" s="663"/>
      <c r="J6" s="663"/>
      <c r="K6" s="663"/>
      <c r="L6" s="663"/>
      <c r="M6" s="663"/>
      <c r="N6" s="663"/>
      <c r="O6" s="663"/>
      <c r="P6" s="663"/>
      <c r="Q6" s="664"/>
      <c r="R6" s="665">
        <v>1061677</v>
      </c>
      <c r="S6" s="666"/>
      <c r="T6" s="666"/>
      <c r="U6" s="666"/>
      <c r="V6" s="666"/>
      <c r="W6" s="666"/>
      <c r="X6" s="666"/>
      <c r="Y6" s="667"/>
      <c r="Z6" s="668">
        <v>0.7</v>
      </c>
      <c r="AA6" s="668"/>
      <c r="AB6" s="668"/>
      <c r="AC6" s="668"/>
      <c r="AD6" s="669">
        <v>1061677</v>
      </c>
      <c r="AE6" s="669"/>
      <c r="AF6" s="669"/>
      <c r="AG6" s="669"/>
      <c r="AH6" s="669"/>
      <c r="AI6" s="669"/>
      <c r="AJ6" s="669"/>
      <c r="AK6" s="669"/>
      <c r="AL6" s="670">
        <v>1.8</v>
      </c>
      <c r="AM6" s="671"/>
      <c r="AN6" s="671"/>
      <c r="AO6" s="672"/>
      <c r="AP6" s="662" t="s">
        <v>233</v>
      </c>
      <c r="AQ6" s="663"/>
      <c r="AR6" s="663"/>
      <c r="AS6" s="663"/>
      <c r="AT6" s="663"/>
      <c r="AU6" s="663"/>
      <c r="AV6" s="663"/>
      <c r="AW6" s="663"/>
      <c r="AX6" s="663"/>
      <c r="AY6" s="663"/>
      <c r="AZ6" s="663"/>
      <c r="BA6" s="663"/>
      <c r="BB6" s="663"/>
      <c r="BC6" s="663"/>
      <c r="BD6" s="663"/>
      <c r="BE6" s="663"/>
      <c r="BF6" s="664"/>
      <c r="BG6" s="665">
        <v>36719964</v>
      </c>
      <c r="BH6" s="666"/>
      <c r="BI6" s="666"/>
      <c r="BJ6" s="666"/>
      <c r="BK6" s="666"/>
      <c r="BL6" s="666"/>
      <c r="BM6" s="666"/>
      <c r="BN6" s="667"/>
      <c r="BO6" s="668">
        <v>93.1</v>
      </c>
      <c r="BP6" s="668"/>
      <c r="BQ6" s="668"/>
      <c r="BR6" s="668"/>
      <c r="BS6" s="669">
        <v>309850</v>
      </c>
      <c r="BT6" s="669"/>
      <c r="BU6" s="669"/>
      <c r="BV6" s="669"/>
      <c r="BW6" s="669"/>
      <c r="BX6" s="669"/>
      <c r="BY6" s="669"/>
      <c r="BZ6" s="669"/>
      <c r="CA6" s="669"/>
      <c r="CB6" s="673"/>
      <c r="CD6" s="676" t="s">
        <v>234</v>
      </c>
      <c r="CE6" s="677"/>
      <c r="CF6" s="677"/>
      <c r="CG6" s="677"/>
      <c r="CH6" s="677"/>
      <c r="CI6" s="677"/>
      <c r="CJ6" s="677"/>
      <c r="CK6" s="677"/>
      <c r="CL6" s="677"/>
      <c r="CM6" s="677"/>
      <c r="CN6" s="677"/>
      <c r="CO6" s="677"/>
      <c r="CP6" s="677"/>
      <c r="CQ6" s="678"/>
      <c r="CR6" s="665">
        <v>631975</v>
      </c>
      <c r="CS6" s="666"/>
      <c r="CT6" s="666"/>
      <c r="CU6" s="666"/>
      <c r="CV6" s="666"/>
      <c r="CW6" s="666"/>
      <c r="CX6" s="666"/>
      <c r="CY6" s="667"/>
      <c r="CZ6" s="659">
        <v>0.5</v>
      </c>
      <c r="DA6" s="660"/>
      <c r="DB6" s="660"/>
      <c r="DC6" s="679"/>
      <c r="DD6" s="674" t="s">
        <v>130</v>
      </c>
      <c r="DE6" s="666"/>
      <c r="DF6" s="666"/>
      <c r="DG6" s="666"/>
      <c r="DH6" s="666"/>
      <c r="DI6" s="666"/>
      <c r="DJ6" s="666"/>
      <c r="DK6" s="666"/>
      <c r="DL6" s="666"/>
      <c r="DM6" s="666"/>
      <c r="DN6" s="666"/>
      <c r="DO6" s="666"/>
      <c r="DP6" s="667"/>
      <c r="DQ6" s="674">
        <v>631744</v>
      </c>
      <c r="DR6" s="666"/>
      <c r="DS6" s="666"/>
      <c r="DT6" s="666"/>
      <c r="DU6" s="666"/>
      <c r="DV6" s="666"/>
      <c r="DW6" s="666"/>
      <c r="DX6" s="666"/>
      <c r="DY6" s="666"/>
      <c r="DZ6" s="666"/>
      <c r="EA6" s="666"/>
      <c r="EB6" s="666"/>
      <c r="EC6" s="675"/>
    </row>
    <row r="7" spans="2:143" ht="11.25" customHeight="1" x14ac:dyDescent="0.15">
      <c r="B7" s="662" t="s">
        <v>236</v>
      </c>
      <c r="C7" s="663"/>
      <c r="D7" s="663"/>
      <c r="E7" s="663"/>
      <c r="F7" s="663"/>
      <c r="G7" s="663"/>
      <c r="H7" s="663"/>
      <c r="I7" s="663"/>
      <c r="J7" s="663"/>
      <c r="K7" s="663"/>
      <c r="L7" s="663"/>
      <c r="M7" s="663"/>
      <c r="N7" s="663"/>
      <c r="O7" s="663"/>
      <c r="P7" s="663"/>
      <c r="Q7" s="664"/>
      <c r="R7" s="665">
        <v>25741</v>
      </c>
      <c r="S7" s="666"/>
      <c r="T7" s="666"/>
      <c r="U7" s="666"/>
      <c r="V7" s="666"/>
      <c r="W7" s="666"/>
      <c r="X7" s="666"/>
      <c r="Y7" s="667"/>
      <c r="Z7" s="668">
        <v>0</v>
      </c>
      <c r="AA7" s="668"/>
      <c r="AB7" s="668"/>
      <c r="AC7" s="668"/>
      <c r="AD7" s="669">
        <v>25741</v>
      </c>
      <c r="AE7" s="669"/>
      <c r="AF7" s="669"/>
      <c r="AG7" s="669"/>
      <c r="AH7" s="669"/>
      <c r="AI7" s="669"/>
      <c r="AJ7" s="669"/>
      <c r="AK7" s="669"/>
      <c r="AL7" s="670">
        <v>0</v>
      </c>
      <c r="AM7" s="671"/>
      <c r="AN7" s="671"/>
      <c r="AO7" s="672"/>
      <c r="AP7" s="662" t="s">
        <v>237</v>
      </c>
      <c r="AQ7" s="663"/>
      <c r="AR7" s="663"/>
      <c r="AS7" s="663"/>
      <c r="AT7" s="663"/>
      <c r="AU7" s="663"/>
      <c r="AV7" s="663"/>
      <c r="AW7" s="663"/>
      <c r="AX7" s="663"/>
      <c r="AY7" s="663"/>
      <c r="AZ7" s="663"/>
      <c r="BA7" s="663"/>
      <c r="BB7" s="663"/>
      <c r="BC7" s="663"/>
      <c r="BD7" s="663"/>
      <c r="BE7" s="663"/>
      <c r="BF7" s="664"/>
      <c r="BG7" s="665">
        <v>17990851</v>
      </c>
      <c r="BH7" s="666"/>
      <c r="BI7" s="666"/>
      <c r="BJ7" s="666"/>
      <c r="BK7" s="666"/>
      <c r="BL7" s="666"/>
      <c r="BM7" s="666"/>
      <c r="BN7" s="667"/>
      <c r="BO7" s="668">
        <v>45.6</v>
      </c>
      <c r="BP7" s="668"/>
      <c r="BQ7" s="668"/>
      <c r="BR7" s="668"/>
      <c r="BS7" s="669">
        <v>309850</v>
      </c>
      <c r="BT7" s="669"/>
      <c r="BU7" s="669"/>
      <c r="BV7" s="669"/>
      <c r="BW7" s="669"/>
      <c r="BX7" s="669"/>
      <c r="BY7" s="669"/>
      <c r="BZ7" s="669"/>
      <c r="CA7" s="669"/>
      <c r="CB7" s="673"/>
      <c r="CD7" s="680" t="s">
        <v>238</v>
      </c>
      <c r="CE7" s="681"/>
      <c r="CF7" s="681"/>
      <c r="CG7" s="681"/>
      <c r="CH7" s="681"/>
      <c r="CI7" s="681"/>
      <c r="CJ7" s="681"/>
      <c r="CK7" s="681"/>
      <c r="CL7" s="681"/>
      <c r="CM7" s="681"/>
      <c r="CN7" s="681"/>
      <c r="CO7" s="681"/>
      <c r="CP7" s="681"/>
      <c r="CQ7" s="682"/>
      <c r="CR7" s="665">
        <v>16048885</v>
      </c>
      <c r="CS7" s="666"/>
      <c r="CT7" s="666"/>
      <c r="CU7" s="666"/>
      <c r="CV7" s="666"/>
      <c r="CW7" s="666"/>
      <c r="CX7" s="666"/>
      <c r="CY7" s="667"/>
      <c r="CZ7" s="668">
        <v>12</v>
      </c>
      <c r="DA7" s="668"/>
      <c r="DB7" s="668"/>
      <c r="DC7" s="668"/>
      <c r="DD7" s="674">
        <v>675414</v>
      </c>
      <c r="DE7" s="666"/>
      <c r="DF7" s="666"/>
      <c r="DG7" s="666"/>
      <c r="DH7" s="666"/>
      <c r="DI7" s="666"/>
      <c r="DJ7" s="666"/>
      <c r="DK7" s="666"/>
      <c r="DL7" s="666"/>
      <c r="DM7" s="666"/>
      <c r="DN7" s="666"/>
      <c r="DO7" s="666"/>
      <c r="DP7" s="667"/>
      <c r="DQ7" s="674">
        <v>14479528</v>
      </c>
      <c r="DR7" s="666"/>
      <c r="DS7" s="666"/>
      <c r="DT7" s="666"/>
      <c r="DU7" s="666"/>
      <c r="DV7" s="666"/>
      <c r="DW7" s="666"/>
      <c r="DX7" s="666"/>
      <c r="DY7" s="666"/>
      <c r="DZ7" s="666"/>
      <c r="EA7" s="666"/>
      <c r="EB7" s="666"/>
      <c r="EC7" s="675"/>
    </row>
    <row r="8" spans="2:143" ht="11.25" customHeight="1" x14ac:dyDescent="0.15">
      <c r="B8" s="662" t="s">
        <v>239</v>
      </c>
      <c r="C8" s="663"/>
      <c r="D8" s="663"/>
      <c r="E8" s="663"/>
      <c r="F8" s="663"/>
      <c r="G8" s="663"/>
      <c r="H8" s="663"/>
      <c r="I8" s="663"/>
      <c r="J8" s="663"/>
      <c r="K8" s="663"/>
      <c r="L8" s="663"/>
      <c r="M8" s="663"/>
      <c r="N8" s="663"/>
      <c r="O8" s="663"/>
      <c r="P8" s="663"/>
      <c r="Q8" s="664"/>
      <c r="R8" s="665">
        <v>178683</v>
      </c>
      <c r="S8" s="666"/>
      <c r="T8" s="666"/>
      <c r="U8" s="666"/>
      <c r="V8" s="666"/>
      <c r="W8" s="666"/>
      <c r="X8" s="666"/>
      <c r="Y8" s="667"/>
      <c r="Z8" s="668">
        <v>0.1</v>
      </c>
      <c r="AA8" s="668"/>
      <c r="AB8" s="668"/>
      <c r="AC8" s="668"/>
      <c r="AD8" s="669">
        <v>178683</v>
      </c>
      <c r="AE8" s="669"/>
      <c r="AF8" s="669"/>
      <c r="AG8" s="669"/>
      <c r="AH8" s="669"/>
      <c r="AI8" s="669"/>
      <c r="AJ8" s="669"/>
      <c r="AK8" s="669"/>
      <c r="AL8" s="670">
        <v>0.3</v>
      </c>
      <c r="AM8" s="671"/>
      <c r="AN8" s="671"/>
      <c r="AO8" s="672"/>
      <c r="AP8" s="662" t="s">
        <v>240</v>
      </c>
      <c r="AQ8" s="663"/>
      <c r="AR8" s="663"/>
      <c r="AS8" s="663"/>
      <c r="AT8" s="663"/>
      <c r="AU8" s="663"/>
      <c r="AV8" s="663"/>
      <c r="AW8" s="663"/>
      <c r="AX8" s="663"/>
      <c r="AY8" s="663"/>
      <c r="AZ8" s="663"/>
      <c r="BA8" s="663"/>
      <c r="BB8" s="663"/>
      <c r="BC8" s="663"/>
      <c r="BD8" s="663"/>
      <c r="BE8" s="663"/>
      <c r="BF8" s="664"/>
      <c r="BG8" s="665">
        <v>497439</v>
      </c>
      <c r="BH8" s="666"/>
      <c r="BI8" s="666"/>
      <c r="BJ8" s="666"/>
      <c r="BK8" s="666"/>
      <c r="BL8" s="666"/>
      <c r="BM8" s="666"/>
      <c r="BN8" s="667"/>
      <c r="BO8" s="668">
        <v>1.3</v>
      </c>
      <c r="BP8" s="668"/>
      <c r="BQ8" s="668"/>
      <c r="BR8" s="668"/>
      <c r="BS8" s="669" t="s">
        <v>130</v>
      </c>
      <c r="BT8" s="669"/>
      <c r="BU8" s="669"/>
      <c r="BV8" s="669"/>
      <c r="BW8" s="669"/>
      <c r="BX8" s="669"/>
      <c r="BY8" s="669"/>
      <c r="BZ8" s="669"/>
      <c r="CA8" s="669"/>
      <c r="CB8" s="673"/>
      <c r="CD8" s="680" t="s">
        <v>241</v>
      </c>
      <c r="CE8" s="681"/>
      <c r="CF8" s="681"/>
      <c r="CG8" s="681"/>
      <c r="CH8" s="681"/>
      <c r="CI8" s="681"/>
      <c r="CJ8" s="681"/>
      <c r="CK8" s="681"/>
      <c r="CL8" s="681"/>
      <c r="CM8" s="681"/>
      <c r="CN8" s="681"/>
      <c r="CO8" s="681"/>
      <c r="CP8" s="681"/>
      <c r="CQ8" s="682"/>
      <c r="CR8" s="665">
        <v>52851228</v>
      </c>
      <c r="CS8" s="666"/>
      <c r="CT8" s="666"/>
      <c r="CU8" s="666"/>
      <c r="CV8" s="666"/>
      <c r="CW8" s="666"/>
      <c r="CX8" s="666"/>
      <c r="CY8" s="667"/>
      <c r="CZ8" s="668">
        <v>39.700000000000003</v>
      </c>
      <c r="DA8" s="668"/>
      <c r="DB8" s="668"/>
      <c r="DC8" s="668"/>
      <c r="DD8" s="674">
        <v>1177088</v>
      </c>
      <c r="DE8" s="666"/>
      <c r="DF8" s="666"/>
      <c r="DG8" s="666"/>
      <c r="DH8" s="666"/>
      <c r="DI8" s="666"/>
      <c r="DJ8" s="666"/>
      <c r="DK8" s="666"/>
      <c r="DL8" s="666"/>
      <c r="DM8" s="666"/>
      <c r="DN8" s="666"/>
      <c r="DO8" s="666"/>
      <c r="DP8" s="667"/>
      <c r="DQ8" s="674">
        <v>19757503</v>
      </c>
      <c r="DR8" s="666"/>
      <c r="DS8" s="666"/>
      <c r="DT8" s="666"/>
      <c r="DU8" s="666"/>
      <c r="DV8" s="666"/>
      <c r="DW8" s="666"/>
      <c r="DX8" s="666"/>
      <c r="DY8" s="666"/>
      <c r="DZ8" s="666"/>
      <c r="EA8" s="666"/>
      <c r="EB8" s="666"/>
      <c r="EC8" s="675"/>
    </row>
    <row r="9" spans="2:143" ht="11.25" customHeight="1" x14ac:dyDescent="0.15">
      <c r="B9" s="662" t="s">
        <v>242</v>
      </c>
      <c r="C9" s="663"/>
      <c r="D9" s="663"/>
      <c r="E9" s="663"/>
      <c r="F9" s="663"/>
      <c r="G9" s="663"/>
      <c r="H9" s="663"/>
      <c r="I9" s="663"/>
      <c r="J9" s="663"/>
      <c r="K9" s="663"/>
      <c r="L9" s="663"/>
      <c r="M9" s="663"/>
      <c r="N9" s="663"/>
      <c r="O9" s="663"/>
      <c r="P9" s="663"/>
      <c r="Q9" s="664"/>
      <c r="R9" s="665">
        <v>188769</v>
      </c>
      <c r="S9" s="666"/>
      <c r="T9" s="666"/>
      <c r="U9" s="666"/>
      <c r="V9" s="666"/>
      <c r="W9" s="666"/>
      <c r="X9" s="666"/>
      <c r="Y9" s="667"/>
      <c r="Z9" s="668">
        <v>0.1</v>
      </c>
      <c r="AA9" s="668"/>
      <c r="AB9" s="668"/>
      <c r="AC9" s="668"/>
      <c r="AD9" s="669">
        <v>188769</v>
      </c>
      <c r="AE9" s="669"/>
      <c r="AF9" s="669"/>
      <c r="AG9" s="669"/>
      <c r="AH9" s="669"/>
      <c r="AI9" s="669"/>
      <c r="AJ9" s="669"/>
      <c r="AK9" s="669"/>
      <c r="AL9" s="670">
        <v>0.3</v>
      </c>
      <c r="AM9" s="671"/>
      <c r="AN9" s="671"/>
      <c r="AO9" s="672"/>
      <c r="AP9" s="662" t="s">
        <v>243</v>
      </c>
      <c r="AQ9" s="663"/>
      <c r="AR9" s="663"/>
      <c r="AS9" s="663"/>
      <c r="AT9" s="663"/>
      <c r="AU9" s="663"/>
      <c r="AV9" s="663"/>
      <c r="AW9" s="663"/>
      <c r="AX9" s="663"/>
      <c r="AY9" s="663"/>
      <c r="AZ9" s="663"/>
      <c r="BA9" s="663"/>
      <c r="BB9" s="663"/>
      <c r="BC9" s="663"/>
      <c r="BD9" s="663"/>
      <c r="BE9" s="663"/>
      <c r="BF9" s="664"/>
      <c r="BG9" s="665">
        <v>14709637</v>
      </c>
      <c r="BH9" s="666"/>
      <c r="BI9" s="666"/>
      <c r="BJ9" s="666"/>
      <c r="BK9" s="666"/>
      <c r="BL9" s="666"/>
      <c r="BM9" s="666"/>
      <c r="BN9" s="667"/>
      <c r="BO9" s="668">
        <v>37.299999999999997</v>
      </c>
      <c r="BP9" s="668"/>
      <c r="BQ9" s="668"/>
      <c r="BR9" s="668"/>
      <c r="BS9" s="669" t="s">
        <v>130</v>
      </c>
      <c r="BT9" s="669"/>
      <c r="BU9" s="669"/>
      <c r="BV9" s="669"/>
      <c r="BW9" s="669"/>
      <c r="BX9" s="669"/>
      <c r="BY9" s="669"/>
      <c r="BZ9" s="669"/>
      <c r="CA9" s="669"/>
      <c r="CB9" s="673"/>
      <c r="CD9" s="680" t="s">
        <v>244</v>
      </c>
      <c r="CE9" s="681"/>
      <c r="CF9" s="681"/>
      <c r="CG9" s="681"/>
      <c r="CH9" s="681"/>
      <c r="CI9" s="681"/>
      <c r="CJ9" s="681"/>
      <c r="CK9" s="681"/>
      <c r="CL9" s="681"/>
      <c r="CM9" s="681"/>
      <c r="CN9" s="681"/>
      <c r="CO9" s="681"/>
      <c r="CP9" s="681"/>
      <c r="CQ9" s="682"/>
      <c r="CR9" s="665">
        <v>15938749</v>
      </c>
      <c r="CS9" s="666"/>
      <c r="CT9" s="666"/>
      <c r="CU9" s="666"/>
      <c r="CV9" s="666"/>
      <c r="CW9" s="666"/>
      <c r="CX9" s="666"/>
      <c r="CY9" s="667"/>
      <c r="CZ9" s="668">
        <v>12</v>
      </c>
      <c r="DA9" s="668"/>
      <c r="DB9" s="668"/>
      <c r="DC9" s="668"/>
      <c r="DD9" s="674">
        <v>2928012</v>
      </c>
      <c r="DE9" s="666"/>
      <c r="DF9" s="666"/>
      <c r="DG9" s="666"/>
      <c r="DH9" s="666"/>
      <c r="DI9" s="666"/>
      <c r="DJ9" s="666"/>
      <c r="DK9" s="666"/>
      <c r="DL9" s="666"/>
      <c r="DM9" s="666"/>
      <c r="DN9" s="666"/>
      <c r="DO9" s="666"/>
      <c r="DP9" s="667"/>
      <c r="DQ9" s="674">
        <v>8384817</v>
      </c>
      <c r="DR9" s="666"/>
      <c r="DS9" s="666"/>
      <c r="DT9" s="666"/>
      <c r="DU9" s="666"/>
      <c r="DV9" s="666"/>
      <c r="DW9" s="666"/>
      <c r="DX9" s="666"/>
      <c r="DY9" s="666"/>
      <c r="DZ9" s="666"/>
      <c r="EA9" s="666"/>
      <c r="EB9" s="666"/>
      <c r="EC9" s="675"/>
    </row>
    <row r="10" spans="2:143" ht="11.25" customHeight="1" x14ac:dyDescent="0.15">
      <c r="B10" s="662" t="s">
        <v>245</v>
      </c>
      <c r="C10" s="663"/>
      <c r="D10" s="663"/>
      <c r="E10" s="663"/>
      <c r="F10" s="663"/>
      <c r="G10" s="663"/>
      <c r="H10" s="663"/>
      <c r="I10" s="663"/>
      <c r="J10" s="663"/>
      <c r="K10" s="663"/>
      <c r="L10" s="663"/>
      <c r="M10" s="663"/>
      <c r="N10" s="663"/>
      <c r="O10" s="663"/>
      <c r="P10" s="663"/>
      <c r="Q10" s="664"/>
      <c r="R10" s="665" t="s">
        <v>130</v>
      </c>
      <c r="S10" s="666"/>
      <c r="T10" s="666"/>
      <c r="U10" s="666"/>
      <c r="V10" s="666"/>
      <c r="W10" s="666"/>
      <c r="X10" s="666"/>
      <c r="Y10" s="667"/>
      <c r="Z10" s="668" t="s">
        <v>130</v>
      </c>
      <c r="AA10" s="668"/>
      <c r="AB10" s="668"/>
      <c r="AC10" s="668"/>
      <c r="AD10" s="669" t="s">
        <v>130</v>
      </c>
      <c r="AE10" s="669"/>
      <c r="AF10" s="669"/>
      <c r="AG10" s="669"/>
      <c r="AH10" s="669"/>
      <c r="AI10" s="669"/>
      <c r="AJ10" s="669"/>
      <c r="AK10" s="669"/>
      <c r="AL10" s="670" t="s">
        <v>130</v>
      </c>
      <c r="AM10" s="671"/>
      <c r="AN10" s="671"/>
      <c r="AO10" s="672"/>
      <c r="AP10" s="662" t="s">
        <v>246</v>
      </c>
      <c r="AQ10" s="663"/>
      <c r="AR10" s="663"/>
      <c r="AS10" s="663"/>
      <c r="AT10" s="663"/>
      <c r="AU10" s="663"/>
      <c r="AV10" s="663"/>
      <c r="AW10" s="663"/>
      <c r="AX10" s="663"/>
      <c r="AY10" s="663"/>
      <c r="AZ10" s="663"/>
      <c r="BA10" s="663"/>
      <c r="BB10" s="663"/>
      <c r="BC10" s="663"/>
      <c r="BD10" s="663"/>
      <c r="BE10" s="663"/>
      <c r="BF10" s="664"/>
      <c r="BG10" s="665">
        <v>814469</v>
      </c>
      <c r="BH10" s="666"/>
      <c r="BI10" s="666"/>
      <c r="BJ10" s="666"/>
      <c r="BK10" s="666"/>
      <c r="BL10" s="666"/>
      <c r="BM10" s="666"/>
      <c r="BN10" s="667"/>
      <c r="BO10" s="668">
        <v>2.1</v>
      </c>
      <c r="BP10" s="668"/>
      <c r="BQ10" s="668"/>
      <c r="BR10" s="668"/>
      <c r="BS10" s="669" t="s">
        <v>130</v>
      </c>
      <c r="BT10" s="669"/>
      <c r="BU10" s="669"/>
      <c r="BV10" s="669"/>
      <c r="BW10" s="669"/>
      <c r="BX10" s="669"/>
      <c r="BY10" s="669"/>
      <c r="BZ10" s="669"/>
      <c r="CA10" s="669"/>
      <c r="CB10" s="673"/>
      <c r="CD10" s="680" t="s">
        <v>247</v>
      </c>
      <c r="CE10" s="681"/>
      <c r="CF10" s="681"/>
      <c r="CG10" s="681"/>
      <c r="CH10" s="681"/>
      <c r="CI10" s="681"/>
      <c r="CJ10" s="681"/>
      <c r="CK10" s="681"/>
      <c r="CL10" s="681"/>
      <c r="CM10" s="681"/>
      <c r="CN10" s="681"/>
      <c r="CO10" s="681"/>
      <c r="CP10" s="681"/>
      <c r="CQ10" s="682"/>
      <c r="CR10" s="665">
        <v>203012</v>
      </c>
      <c r="CS10" s="666"/>
      <c r="CT10" s="666"/>
      <c r="CU10" s="666"/>
      <c r="CV10" s="666"/>
      <c r="CW10" s="666"/>
      <c r="CX10" s="666"/>
      <c r="CY10" s="667"/>
      <c r="CZ10" s="668">
        <v>0.2</v>
      </c>
      <c r="DA10" s="668"/>
      <c r="DB10" s="668"/>
      <c r="DC10" s="668"/>
      <c r="DD10" s="674" t="s">
        <v>130</v>
      </c>
      <c r="DE10" s="666"/>
      <c r="DF10" s="666"/>
      <c r="DG10" s="666"/>
      <c r="DH10" s="666"/>
      <c r="DI10" s="666"/>
      <c r="DJ10" s="666"/>
      <c r="DK10" s="666"/>
      <c r="DL10" s="666"/>
      <c r="DM10" s="666"/>
      <c r="DN10" s="666"/>
      <c r="DO10" s="666"/>
      <c r="DP10" s="667"/>
      <c r="DQ10" s="674">
        <v>201616</v>
      </c>
      <c r="DR10" s="666"/>
      <c r="DS10" s="666"/>
      <c r="DT10" s="666"/>
      <c r="DU10" s="666"/>
      <c r="DV10" s="666"/>
      <c r="DW10" s="666"/>
      <c r="DX10" s="666"/>
      <c r="DY10" s="666"/>
      <c r="DZ10" s="666"/>
      <c r="EA10" s="666"/>
      <c r="EB10" s="666"/>
      <c r="EC10" s="675"/>
    </row>
    <row r="11" spans="2:143" ht="11.25" customHeight="1" x14ac:dyDescent="0.15">
      <c r="B11" s="662" t="s">
        <v>248</v>
      </c>
      <c r="C11" s="663"/>
      <c r="D11" s="663"/>
      <c r="E11" s="663"/>
      <c r="F11" s="663"/>
      <c r="G11" s="663"/>
      <c r="H11" s="663"/>
      <c r="I11" s="663"/>
      <c r="J11" s="663"/>
      <c r="K11" s="663"/>
      <c r="L11" s="663"/>
      <c r="M11" s="663"/>
      <c r="N11" s="663"/>
      <c r="O11" s="663"/>
      <c r="P11" s="663"/>
      <c r="Q11" s="664"/>
      <c r="R11" s="665">
        <v>7337894</v>
      </c>
      <c r="S11" s="666"/>
      <c r="T11" s="666"/>
      <c r="U11" s="666"/>
      <c r="V11" s="666"/>
      <c r="W11" s="666"/>
      <c r="X11" s="666"/>
      <c r="Y11" s="667"/>
      <c r="Z11" s="670">
        <v>5.0999999999999996</v>
      </c>
      <c r="AA11" s="671"/>
      <c r="AB11" s="671"/>
      <c r="AC11" s="683"/>
      <c r="AD11" s="674">
        <v>7337894</v>
      </c>
      <c r="AE11" s="666"/>
      <c r="AF11" s="666"/>
      <c r="AG11" s="666"/>
      <c r="AH11" s="666"/>
      <c r="AI11" s="666"/>
      <c r="AJ11" s="666"/>
      <c r="AK11" s="667"/>
      <c r="AL11" s="670">
        <v>12.4</v>
      </c>
      <c r="AM11" s="671"/>
      <c r="AN11" s="671"/>
      <c r="AO11" s="672"/>
      <c r="AP11" s="662" t="s">
        <v>249</v>
      </c>
      <c r="AQ11" s="663"/>
      <c r="AR11" s="663"/>
      <c r="AS11" s="663"/>
      <c r="AT11" s="663"/>
      <c r="AU11" s="663"/>
      <c r="AV11" s="663"/>
      <c r="AW11" s="663"/>
      <c r="AX11" s="663"/>
      <c r="AY11" s="663"/>
      <c r="AZ11" s="663"/>
      <c r="BA11" s="663"/>
      <c r="BB11" s="663"/>
      <c r="BC11" s="663"/>
      <c r="BD11" s="663"/>
      <c r="BE11" s="663"/>
      <c r="BF11" s="664"/>
      <c r="BG11" s="665">
        <v>1969306</v>
      </c>
      <c r="BH11" s="666"/>
      <c r="BI11" s="666"/>
      <c r="BJ11" s="666"/>
      <c r="BK11" s="666"/>
      <c r="BL11" s="666"/>
      <c r="BM11" s="666"/>
      <c r="BN11" s="667"/>
      <c r="BO11" s="668">
        <v>5</v>
      </c>
      <c r="BP11" s="668"/>
      <c r="BQ11" s="668"/>
      <c r="BR11" s="668"/>
      <c r="BS11" s="669">
        <v>309850</v>
      </c>
      <c r="BT11" s="669"/>
      <c r="BU11" s="669"/>
      <c r="BV11" s="669"/>
      <c r="BW11" s="669"/>
      <c r="BX11" s="669"/>
      <c r="BY11" s="669"/>
      <c r="BZ11" s="669"/>
      <c r="CA11" s="669"/>
      <c r="CB11" s="673"/>
      <c r="CD11" s="680" t="s">
        <v>250</v>
      </c>
      <c r="CE11" s="681"/>
      <c r="CF11" s="681"/>
      <c r="CG11" s="681"/>
      <c r="CH11" s="681"/>
      <c r="CI11" s="681"/>
      <c r="CJ11" s="681"/>
      <c r="CK11" s="681"/>
      <c r="CL11" s="681"/>
      <c r="CM11" s="681"/>
      <c r="CN11" s="681"/>
      <c r="CO11" s="681"/>
      <c r="CP11" s="681"/>
      <c r="CQ11" s="682"/>
      <c r="CR11" s="665">
        <v>1954553</v>
      </c>
      <c r="CS11" s="666"/>
      <c r="CT11" s="666"/>
      <c r="CU11" s="666"/>
      <c r="CV11" s="666"/>
      <c r="CW11" s="666"/>
      <c r="CX11" s="666"/>
      <c r="CY11" s="667"/>
      <c r="CZ11" s="668">
        <v>1.5</v>
      </c>
      <c r="DA11" s="668"/>
      <c r="DB11" s="668"/>
      <c r="DC11" s="668"/>
      <c r="DD11" s="674">
        <v>517207</v>
      </c>
      <c r="DE11" s="666"/>
      <c r="DF11" s="666"/>
      <c r="DG11" s="666"/>
      <c r="DH11" s="666"/>
      <c r="DI11" s="666"/>
      <c r="DJ11" s="666"/>
      <c r="DK11" s="666"/>
      <c r="DL11" s="666"/>
      <c r="DM11" s="666"/>
      <c r="DN11" s="666"/>
      <c r="DO11" s="666"/>
      <c r="DP11" s="667"/>
      <c r="DQ11" s="674">
        <v>1176820</v>
      </c>
      <c r="DR11" s="666"/>
      <c r="DS11" s="666"/>
      <c r="DT11" s="666"/>
      <c r="DU11" s="666"/>
      <c r="DV11" s="666"/>
      <c r="DW11" s="666"/>
      <c r="DX11" s="666"/>
      <c r="DY11" s="666"/>
      <c r="DZ11" s="666"/>
      <c r="EA11" s="666"/>
      <c r="EB11" s="666"/>
      <c r="EC11" s="675"/>
    </row>
    <row r="12" spans="2:143" ht="11.25" customHeight="1" x14ac:dyDescent="0.15">
      <c r="B12" s="662" t="s">
        <v>251</v>
      </c>
      <c r="C12" s="663"/>
      <c r="D12" s="663"/>
      <c r="E12" s="663"/>
      <c r="F12" s="663"/>
      <c r="G12" s="663"/>
      <c r="H12" s="663"/>
      <c r="I12" s="663"/>
      <c r="J12" s="663"/>
      <c r="K12" s="663"/>
      <c r="L12" s="663"/>
      <c r="M12" s="663"/>
      <c r="N12" s="663"/>
      <c r="O12" s="663"/>
      <c r="P12" s="663"/>
      <c r="Q12" s="664"/>
      <c r="R12" s="665">
        <v>5915</v>
      </c>
      <c r="S12" s="666"/>
      <c r="T12" s="666"/>
      <c r="U12" s="666"/>
      <c r="V12" s="666"/>
      <c r="W12" s="666"/>
      <c r="X12" s="666"/>
      <c r="Y12" s="667"/>
      <c r="Z12" s="668">
        <v>0</v>
      </c>
      <c r="AA12" s="668"/>
      <c r="AB12" s="668"/>
      <c r="AC12" s="668"/>
      <c r="AD12" s="669">
        <v>5915</v>
      </c>
      <c r="AE12" s="669"/>
      <c r="AF12" s="669"/>
      <c r="AG12" s="669"/>
      <c r="AH12" s="669"/>
      <c r="AI12" s="669"/>
      <c r="AJ12" s="669"/>
      <c r="AK12" s="669"/>
      <c r="AL12" s="670">
        <v>0</v>
      </c>
      <c r="AM12" s="671"/>
      <c r="AN12" s="671"/>
      <c r="AO12" s="672"/>
      <c r="AP12" s="662" t="s">
        <v>252</v>
      </c>
      <c r="AQ12" s="663"/>
      <c r="AR12" s="663"/>
      <c r="AS12" s="663"/>
      <c r="AT12" s="663"/>
      <c r="AU12" s="663"/>
      <c r="AV12" s="663"/>
      <c r="AW12" s="663"/>
      <c r="AX12" s="663"/>
      <c r="AY12" s="663"/>
      <c r="AZ12" s="663"/>
      <c r="BA12" s="663"/>
      <c r="BB12" s="663"/>
      <c r="BC12" s="663"/>
      <c r="BD12" s="663"/>
      <c r="BE12" s="663"/>
      <c r="BF12" s="664"/>
      <c r="BG12" s="665">
        <v>15935118</v>
      </c>
      <c r="BH12" s="666"/>
      <c r="BI12" s="666"/>
      <c r="BJ12" s="666"/>
      <c r="BK12" s="666"/>
      <c r="BL12" s="666"/>
      <c r="BM12" s="666"/>
      <c r="BN12" s="667"/>
      <c r="BO12" s="668">
        <v>40.4</v>
      </c>
      <c r="BP12" s="668"/>
      <c r="BQ12" s="668"/>
      <c r="BR12" s="668"/>
      <c r="BS12" s="669" t="s">
        <v>130</v>
      </c>
      <c r="BT12" s="669"/>
      <c r="BU12" s="669"/>
      <c r="BV12" s="669"/>
      <c r="BW12" s="669"/>
      <c r="BX12" s="669"/>
      <c r="BY12" s="669"/>
      <c r="BZ12" s="669"/>
      <c r="CA12" s="669"/>
      <c r="CB12" s="673"/>
      <c r="CD12" s="680" t="s">
        <v>253</v>
      </c>
      <c r="CE12" s="681"/>
      <c r="CF12" s="681"/>
      <c r="CG12" s="681"/>
      <c r="CH12" s="681"/>
      <c r="CI12" s="681"/>
      <c r="CJ12" s="681"/>
      <c r="CK12" s="681"/>
      <c r="CL12" s="681"/>
      <c r="CM12" s="681"/>
      <c r="CN12" s="681"/>
      <c r="CO12" s="681"/>
      <c r="CP12" s="681"/>
      <c r="CQ12" s="682"/>
      <c r="CR12" s="665">
        <v>7311515</v>
      </c>
      <c r="CS12" s="666"/>
      <c r="CT12" s="666"/>
      <c r="CU12" s="666"/>
      <c r="CV12" s="666"/>
      <c r="CW12" s="666"/>
      <c r="CX12" s="666"/>
      <c r="CY12" s="667"/>
      <c r="CZ12" s="668">
        <v>5.5</v>
      </c>
      <c r="DA12" s="668"/>
      <c r="DB12" s="668"/>
      <c r="DC12" s="668"/>
      <c r="DD12" s="674">
        <v>1582631</v>
      </c>
      <c r="DE12" s="666"/>
      <c r="DF12" s="666"/>
      <c r="DG12" s="666"/>
      <c r="DH12" s="666"/>
      <c r="DI12" s="666"/>
      <c r="DJ12" s="666"/>
      <c r="DK12" s="666"/>
      <c r="DL12" s="666"/>
      <c r="DM12" s="666"/>
      <c r="DN12" s="666"/>
      <c r="DO12" s="666"/>
      <c r="DP12" s="667"/>
      <c r="DQ12" s="674">
        <v>3265764</v>
      </c>
      <c r="DR12" s="666"/>
      <c r="DS12" s="666"/>
      <c r="DT12" s="666"/>
      <c r="DU12" s="666"/>
      <c r="DV12" s="666"/>
      <c r="DW12" s="666"/>
      <c r="DX12" s="666"/>
      <c r="DY12" s="666"/>
      <c r="DZ12" s="666"/>
      <c r="EA12" s="666"/>
      <c r="EB12" s="666"/>
      <c r="EC12" s="675"/>
    </row>
    <row r="13" spans="2:143" ht="11.25" customHeight="1" x14ac:dyDescent="0.15">
      <c r="B13" s="662" t="s">
        <v>254</v>
      </c>
      <c r="C13" s="663"/>
      <c r="D13" s="663"/>
      <c r="E13" s="663"/>
      <c r="F13" s="663"/>
      <c r="G13" s="663"/>
      <c r="H13" s="663"/>
      <c r="I13" s="663"/>
      <c r="J13" s="663"/>
      <c r="K13" s="663"/>
      <c r="L13" s="663"/>
      <c r="M13" s="663"/>
      <c r="N13" s="663"/>
      <c r="O13" s="663"/>
      <c r="P13" s="663"/>
      <c r="Q13" s="664"/>
      <c r="R13" s="665" t="s">
        <v>130</v>
      </c>
      <c r="S13" s="666"/>
      <c r="T13" s="666"/>
      <c r="U13" s="666"/>
      <c r="V13" s="666"/>
      <c r="W13" s="666"/>
      <c r="X13" s="666"/>
      <c r="Y13" s="667"/>
      <c r="Z13" s="668" t="s">
        <v>130</v>
      </c>
      <c r="AA13" s="668"/>
      <c r="AB13" s="668"/>
      <c r="AC13" s="668"/>
      <c r="AD13" s="669" t="s">
        <v>130</v>
      </c>
      <c r="AE13" s="669"/>
      <c r="AF13" s="669"/>
      <c r="AG13" s="669"/>
      <c r="AH13" s="669"/>
      <c r="AI13" s="669"/>
      <c r="AJ13" s="669"/>
      <c r="AK13" s="669"/>
      <c r="AL13" s="670" t="s">
        <v>130</v>
      </c>
      <c r="AM13" s="671"/>
      <c r="AN13" s="671"/>
      <c r="AO13" s="672"/>
      <c r="AP13" s="662" t="s">
        <v>255</v>
      </c>
      <c r="AQ13" s="663"/>
      <c r="AR13" s="663"/>
      <c r="AS13" s="663"/>
      <c r="AT13" s="663"/>
      <c r="AU13" s="663"/>
      <c r="AV13" s="663"/>
      <c r="AW13" s="663"/>
      <c r="AX13" s="663"/>
      <c r="AY13" s="663"/>
      <c r="AZ13" s="663"/>
      <c r="BA13" s="663"/>
      <c r="BB13" s="663"/>
      <c r="BC13" s="663"/>
      <c r="BD13" s="663"/>
      <c r="BE13" s="663"/>
      <c r="BF13" s="664"/>
      <c r="BG13" s="665">
        <v>15661701</v>
      </c>
      <c r="BH13" s="666"/>
      <c r="BI13" s="666"/>
      <c r="BJ13" s="666"/>
      <c r="BK13" s="666"/>
      <c r="BL13" s="666"/>
      <c r="BM13" s="666"/>
      <c r="BN13" s="667"/>
      <c r="BO13" s="668">
        <v>39.700000000000003</v>
      </c>
      <c r="BP13" s="668"/>
      <c r="BQ13" s="668"/>
      <c r="BR13" s="668"/>
      <c r="BS13" s="669" t="s">
        <v>130</v>
      </c>
      <c r="BT13" s="669"/>
      <c r="BU13" s="669"/>
      <c r="BV13" s="669"/>
      <c r="BW13" s="669"/>
      <c r="BX13" s="669"/>
      <c r="BY13" s="669"/>
      <c r="BZ13" s="669"/>
      <c r="CA13" s="669"/>
      <c r="CB13" s="673"/>
      <c r="CD13" s="680" t="s">
        <v>256</v>
      </c>
      <c r="CE13" s="681"/>
      <c r="CF13" s="681"/>
      <c r="CG13" s="681"/>
      <c r="CH13" s="681"/>
      <c r="CI13" s="681"/>
      <c r="CJ13" s="681"/>
      <c r="CK13" s="681"/>
      <c r="CL13" s="681"/>
      <c r="CM13" s="681"/>
      <c r="CN13" s="681"/>
      <c r="CO13" s="681"/>
      <c r="CP13" s="681"/>
      <c r="CQ13" s="682"/>
      <c r="CR13" s="665">
        <v>11039263</v>
      </c>
      <c r="CS13" s="666"/>
      <c r="CT13" s="666"/>
      <c r="CU13" s="666"/>
      <c r="CV13" s="666"/>
      <c r="CW13" s="666"/>
      <c r="CX13" s="666"/>
      <c r="CY13" s="667"/>
      <c r="CZ13" s="668">
        <v>8.3000000000000007</v>
      </c>
      <c r="DA13" s="668"/>
      <c r="DB13" s="668"/>
      <c r="DC13" s="668"/>
      <c r="DD13" s="674">
        <v>4216906</v>
      </c>
      <c r="DE13" s="666"/>
      <c r="DF13" s="666"/>
      <c r="DG13" s="666"/>
      <c r="DH13" s="666"/>
      <c r="DI13" s="666"/>
      <c r="DJ13" s="666"/>
      <c r="DK13" s="666"/>
      <c r="DL13" s="666"/>
      <c r="DM13" s="666"/>
      <c r="DN13" s="666"/>
      <c r="DO13" s="666"/>
      <c r="DP13" s="667"/>
      <c r="DQ13" s="674">
        <v>6546362</v>
      </c>
      <c r="DR13" s="666"/>
      <c r="DS13" s="666"/>
      <c r="DT13" s="666"/>
      <c r="DU13" s="666"/>
      <c r="DV13" s="666"/>
      <c r="DW13" s="666"/>
      <c r="DX13" s="666"/>
      <c r="DY13" s="666"/>
      <c r="DZ13" s="666"/>
      <c r="EA13" s="666"/>
      <c r="EB13" s="666"/>
      <c r="EC13" s="675"/>
    </row>
    <row r="14" spans="2:143" ht="11.25" customHeight="1" x14ac:dyDescent="0.15">
      <c r="B14" s="662" t="s">
        <v>257</v>
      </c>
      <c r="C14" s="663"/>
      <c r="D14" s="663"/>
      <c r="E14" s="663"/>
      <c r="F14" s="663"/>
      <c r="G14" s="663"/>
      <c r="H14" s="663"/>
      <c r="I14" s="663"/>
      <c r="J14" s="663"/>
      <c r="K14" s="663"/>
      <c r="L14" s="663"/>
      <c r="M14" s="663"/>
      <c r="N14" s="663"/>
      <c r="O14" s="663"/>
      <c r="P14" s="663"/>
      <c r="Q14" s="664"/>
      <c r="R14" s="665" t="s">
        <v>130</v>
      </c>
      <c r="S14" s="666"/>
      <c r="T14" s="666"/>
      <c r="U14" s="666"/>
      <c r="V14" s="666"/>
      <c r="W14" s="666"/>
      <c r="X14" s="666"/>
      <c r="Y14" s="667"/>
      <c r="Z14" s="668" t="s">
        <v>130</v>
      </c>
      <c r="AA14" s="668"/>
      <c r="AB14" s="668"/>
      <c r="AC14" s="668"/>
      <c r="AD14" s="669" t="s">
        <v>130</v>
      </c>
      <c r="AE14" s="669"/>
      <c r="AF14" s="669"/>
      <c r="AG14" s="669"/>
      <c r="AH14" s="669"/>
      <c r="AI14" s="669"/>
      <c r="AJ14" s="669"/>
      <c r="AK14" s="669"/>
      <c r="AL14" s="670" t="s">
        <v>130</v>
      </c>
      <c r="AM14" s="671"/>
      <c r="AN14" s="671"/>
      <c r="AO14" s="672"/>
      <c r="AP14" s="662" t="s">
        <v>258</v>
      </c>
      <c r="AQ14" s="663"/>
      <c r="AR14" s="663"/>
      <c r="AS14" s="663"/>
      <c r="AT14" s="663"/>
      <c r="AU14" s="663"/>
      <c r="AV14" s="663"/>
      <c r="AW14" s="663"/>
      <c r="AX14" s="663"/>
      <c r="AY14" s="663"/>
      <c r="AZ14" s="663"/>
      <c r="BA14" s="663"/>
      <c r="BB14" s="663"/>
      <c r="BC14" s="663"/>
      <c r="BD14" s="663"/>
      <c r="BE14" s="663"/>
      <c r="BF14" s="664"/>
      <c r="BG14" s="665">
        <v>837983</v>
      </c>
      <c r="BH14" s="666"/>
      <c r="BI14" s="666"/>
      <c r="BJ14" s="666"/>
      <c r="BK14" s="666"/>
      <c r="BL14" s="666"/>
      <c r="BM14" s="666"/>
      <c r="BN14" s="667"/>
      <c r="BO14" s="668">
        <v>2.1</v>
      </c>
      <c r="BP14" s="668"/>
      <c r="BQ14" s="668"/>
      <c r="BR14" s="668"/>
      <c r="BS14" s="669" t="s">
        <v>130</v>
      </c>
      <c r="BT14" s="669"/>
      <c r="BU14" s="669"/>
      <c r="BV14" s="669"/>
      <c r="BW14" s="669"/>
      <c r="BX14" s="669"/>
      <c r="BY14" s="669"/>
      <c r="BZ14" s="669"/>
      <c r="CA14" s="669"/>
      <c r="CB14" s="673"/>
      <c r="CD14" s="680" t="s">
        <v>259</v>
      </c>
      <c r="CE14" s="681"/>
      <c r="CF14" s="681"/>
      <c r="CG14" s="681"/>
      <c r="CH14" s="681"/>
      <c r="CI14" s="681"/>
      <c r="CJ14" s="681"/>
      <c r="CK14" s="681"/>
      <c r="CL14" s="681"/>
      <c r="CM14" s="681"/>
      <c r="CN14" s="681"/>
      <c r="CO14" s="681"/>
      <c r="CP14" s="681"/>
      <c r="CQ14" s="682"/>
      <c r="CR14" s="665">
        <v>3618292</v>
      </c>
      <c r="CS14" s="666"/>
      <c r="CT14" s="666"/>
      <c r="CU14" s="666"/>
      <c r="CV14" s="666"/>
      <c r="CW14" s="666"/>
      <c r="CX14" s="666"/>
      <c r="CY14" s="667"/>
      <c r="CZ14" s="668">
        <v>2.7</v>
      </c>
      <c r="DA14" s="668"/>
      <c r="DB14" s="668"/>
      <c r="DC14" s="668"/>
      <c r="DD14" s="674">
        <v>842439</v>
      </c>
      <c r="DE14" s="666"/>
      <c r="DF14" s="666"/>
      <c r="DG14" s="666"/>
      <c r="DH14" s="666"/>
      <c r="DI14" s="666"/>
      <c r="DJ14" s="666"/>
      <c r="DK14" s="666"/>
      <c r="DL14" s="666"/>
      <c r="DM14" s="666"/>
      <c r="DN14" s="666"/>
      <c r="DO14" s="666"/>
      <c r="DP14" s="667"/>
      <c r="DQ14" s="674">
        <v>2802557</v>
      </c>
      <c r="DR14" s="666"/>
      <c r="DS14" s="666"/>
      <c r="DT14" s="666"/>
      <c r="DU14" s="666"/>
      <c r="DV14" s="666"/>
      <c r="DW14" s="666"/>
      <c r="DX14" s="666"/>
      <c r="DY14" s="666"/>
      <c r="DZ14" s="666"/>
      <c r="EA14" s="666"/>
      <c r="EB14" s="666"/>
      <c r="EC14" s="675"/>
    </row>
    <row r="15" spans="2:143" ht="11.25" customHeight="1" x14ac:dyDescent="0.15">
      <c r="B15" s="662" t="s">
        <v>260</v>
      </c>
      <c r="C15" s="663"/>
      <c r="D15" s="663"/>
      <c r="E15" s="663"/>
      <c r="F15" s="663"/>
      <c r="G15" s="663"/>
      <c r="H15" s="663"/>
      <c r="I15" s="663"/>
      <c r="J15" s="663"/>
      <c r="K15" s="663"/>
      <c r="L15" s="663"/>
      <c r="M15" s="663"/>
      <c r="N15" s="663"/>
      <c r="O15" s="663"/>
      <c r="P15" s="663"/>
      <c r="Q15" s="664"/>
      <c r="R15" s="665" t="s">
        <v>130</v>
      </c>
      <c r="S15" s="666"/>
      <c r="T15" s="666"/>
      <c r="U15" s="666"/>
      <c r="V15" s="666"/>
      <c r="W15" s="666"/>
      <c r="X15" s="666"/>
      <c r="Y15" s="667"/>
      <c r="Z15" s="668" t="s">
        <v>130</v>
      </c>
      <c r="AA15" s="668"/>
      <c r="AB15" s="668"/>
      <c r="AC15" s="668"/>
      <c r="AD15" s="669" t="s">
        <v>130</v>
      </c>
      <c r="AE15" s="669"/>
      <c r="AF15" s="669"/>
      <c r="AG15" s="669"/>
      <c r="AH15" s="669"/>
      <c r="AI15" s="669"/>
      <c r="AJ15" s="669"/>
      <c r="AK15" s="669"/>
      <c r="AL15" s="670" t="s">
        <v>130</v>
      </c>
      <c r="AM15" s="671"/>
      <c r="AN15" s="671"/>
      <c r="AO15" s="672"/>
      <c r="AP15" s="662" t="s">
        <v>261</v>
      </c>
      <c r="AQ15" s="663"/>
      <c r="AR15" s="663"/>
      <c r="AS15" s="663"/>
      <c r="AT15" s="663"/>
      <c r="AU15" s="663"/>
      <c r="AV15" s="663"/>
      <c r="AW15" s="663"/>
      <c r="AX15" s="663"/>
      <c r="AY15" s="663"/>
      <c r="AZ15" s="663"/>
      <c r="BA15" s="663"/>
      <c r="BB15" s="663"/>
      <c r="BC15" s="663"/>
      <c r="BD15" s="663"/>
      <c r="BE15" s="663"/>
      <c r="BF15" s="664"/>
      <c r="BG15" s="665">
        <v>1956012</v>
      </c>
      <c r="BH15" s="666"/>
      <c r="BI15" s="666"/>
      <c r="BJ15" s="666"/>
      <c r="BK15" s="666"/>
      <c r="BL15" s="666"/>
      <c r="BM15" s="666"/>
      <c r="BN15" s="667"/>
      <c r="BO15" s="668">
        <v>5</v>
      </c>
      <c r="BP15" s="668"/>
      <c r="BQ15" s="668"/>
      <c r="BR15" s="668"/>
      <c r="BS15" s="669" t="s">
        <v>130</v>
      </c>
      <c r="BT15" s="669"/>
      <c r="BU15" s="669"/>
      <c r="BV15" s="669"/>
      <c r="BW15" s="669"/>
      <c r="BX15" s="669"/>
      <c r="BY15" s="669"/>
      <c r="BZ15" s="669"/>
      <c r="CA15" s="669"/>
      <c r="CB15" s="673"/>
      <c r="CD15" s="680" t="s">
        <v>262</v>
      </c>
      <c r="CE15" s="681"/>
      <c r="CF15" s="681"/>
      <c r="CG15" s="681"/>
      <c r="CH15" s="681"/>
      <c r="CI15" s="681"/>
      <c r="CJ15" s="681"/>
      <c r="CK15" s="681"/>
      <c r="CL15" s="681"/>
      <c r="CM15" s="681"/>
      <c r="CN15" s="681"/>
      <c r="CO15" s="681"/>
      <c r="CP15" s="681"/>
      <c r="CQ15" s="682"/>
      <c r="CR15" s="665">
        <v>14702049</v>
      </c>
      <c r="CS15" s="666"/>
      <c r="CT15" s="666"/>
      <c r="CU15" s="666"/>
      <c r="CV15" s="666"/>
      <c r="CW15" s="666"/>
      <c r="CX15" s="666"/>
      <c r="CY15" s="667"/>
      <c r="CZ15" s="668">
        <v>11</v>
      </c>
      <c r="DA15" s="668"/>
      <c r="DB15" s="668"/>
      <c r="DC15" s="668"/>
      <c r="DD15" s="674">
        <v>4925039</v>
      </c>
      <c r="DE15" s="666"/>
      <c r="DF15" s="666"/>
      <c r="DG15" s="666"/>
      <c r="DH15" s="666"/>
      <c r="DI15" s="666"/>
      <c r="DJ15" s="666"/>
      <c r="DK15" s="666"/>
      <c r="DL15" s="666"/>
      <c r="DM15" s="666"/>
      <c r="DN15" s="666"/>
      <c r="DO15" s="666"/>
      <c r="DP15" s="667"/>
      <c r="DQ15" s="674">
        <v>8386554</v>
      </c>
      <c r="DR15" s="666"/>
      <c r="DS15" s="666"/>
      <c r="DT15" s="666"/>
      <c r="DU15" s="666"/>
      <c r="DV15" s="666"/>
      <c r="DW15" s="666"/>
      <c r="DX15" s="666"/>
      <c r="DY15" s="666"/>
      <c r="DZ15" s="666"/>
      <c r="EA15" s="666"/>
      <c r="EB15" s="666"/>
      <c r="EC15" s="675"/>
    </row>
    <row r="16" spans="2:143" ht="11.25" customHeight="1" x14ac:dyDescent="0.15">
      <c r="B16" s="662" t="s">
        <v>263</v>
      </c>
      <c r="C16" s="663"/>
      <c r="D16" s="663"/>
      <c r="E16" s="663"/>
      <c r="F16" s="663"/>
      <c r="G16" s="663"/>
      <c r="H16" s="663"/>
      <c r="I16" s="663"/>
      <c r="J16" s="663"/>
      <c r="K16" s="663"/>
      <c r="L16" s="663"/>
      <c r="M16" s="663"/>
      <c r="N16" s="663"/>
      <c r="O16" s="663"/>
      <c r="P16" s="663"/>
      <c r="Q16" s="664"/>
      <c r="R16" s="665">
        <v>65122</v>
      </c>
      <c r="S16" s="666"/>
      <c r="T16" s="666"/>
      <c r="U16" s="666"/>
      <c r="V16" s="666"/>
      <c r="W16" s="666"/>
      <c r="X16" s="666"/>
      <c r="Y16" s="667"/>
      <c r="Z16" s="668">
        <v>0</v>
      </c>
      <c r="AA16" s="668"/>
      <c r="AB16" s="668"/>
      <c r="AC16" s="668"/>
      <c r="AD16" s="669">
        <v>65122</v>
      </c>
      <c r="AE16" s="669"/>
      <c r="AF16" s="669"/>
      <c r="AG16" s="669"/>
      <c r="AH16" s="669"/>
      <c r="AI16" s="669"/>
      <c r="AJ16" s="669"/>
      <c r="AK16" s="669"/>
      <c r="AL16" s="670">
        <v>0.1</v>
      </c>
      <c r="AM16" s="671"/>
      <c r="AN16" s="671"/>
      <c r="AO16" s="672"/>
      <c r="AP16" s="662" t="s">
        <v>264</v>
      </c>
      <c r="AQ16" s="663"/>
      <c r="AR16" s="663"/>
      <c r="AS16" s="663"/>
      <c r="AT16" s="663"/>
      <c r="AU16" s="663"/>
      <c r="AV16" s="663"/>
      <c r="AW16" s="663"/>
      <c r="AX16" s="663"/>
      <c r="AY16" s="663"/>
      <c r="AZ16" s="663"/>
      <c r="BA16" s="663"/>
      <c r="BB16" s="663"/>
      <c r="BC16" s="663"/>
      <c r="BD16" s="663"/>
      <c r="BE16" s="663"/>
      <c r="BF16" s="664"/>
      <c r="BG16" s="665" t="s">
        <v>130</v>
      </c>
      <c r="BH16" s="666"/>
      <c r="BI16" s="666"/>
      <c r="BJ16" s="666"/>
      <c r="BK16" s="666"/>
      <c r="BL16" s="666"/>
      <c r="BM16" s="666"/>
      <c r="BN16" s="667"/>
      <c r="BO16" s="668" t="s">
        <v>130</v>
      </c>
      <c r="BP16" s="668"/>
      <c r="BQ16" s="668"/>
      <c r="BR16" s="668"/>
      <c r="BS16" s="669" t="s">
        <v>130</v>
      </c>
      <c r="BT16" s="669"/>
      <c r="BU16" s="669"/>
      <c r="BV16" s="669"/>
      <c r="BW16" s="669"/>
      <c r="BX16" s="669"/>
      <c r="BY16" s="669"/>
      <c r="BZ16" s="669"/>
      <c r="CA16" s="669"/>
      <c r="CB16" s="673"/>
      <c r="CD16" s="680" t="s">
        <v>265</v>
      </c>
      <c r="CE16" s="681"/>
      <c r="CF16" s="681"/>
      <c r="CG16" s="681"/>
      <c r="CH16" s="681"/>
      <c r="CI16" s="681"/>
      <c r="CJ16" s="681"/>
      <c r="CK16" s="681"/>
      <c r="CL16" s="681"/>
      <c r="CM16" s="681"/>
      <c r="CN16" s="681"/>
      <c r="CO16" s="681"/>
      <c r="CP16" s="681"/>
      <c r="CQ16" s="682"/>
      <c r="CR16" s="665">
        <v>579009</v>
      </c>
      <c r="CS16" s="666"/>
      <c r="CT16" s="666"/>
      <c r="CU16" s="666"/>
      <c r="CV16" s="666"/>
      <c r="CW16" s="666"/>
      <c r="CX16" s="666"/>
      <c r="CY16" s="667"/>
      <c r="CZ16" s="668">
        <v>0.4</v>
      </c>
      <c r="DA16" s="668"/>
      <c r="DB16" s="668"/>
      <c r="DC16" s="668"/>
      <c r="DD16" s="674" t="s">
        <v>130</v>
      </c>
      <c r="DE16" s="666"/>
      <c r="DF16" s="666"/>
      <c r="DG16" s="666"/>
      <c r="DH16" s="666"/>
      <c r="DI16" s="666"/>
      <c r="DJ16" s="666"/>
      <c r="DK16" s="666"/>
      <c r="DL16" s="666"/>
      <c r="DM16" s="666"/>
      <c r="DN16" s="666"/>
      <c r="DO16" s="666"/>
      <c r="DP16" s="667"/>
      <c r="DQ16" s="674">
        <v>148214</v>
      </c>
      <c r="DR16" s="666"/>
      <c r="DS16" s="666"/>
      <c r="DT16" s="666"/>
      <c r="DU16" s="666"/>
      <c r="DV16" s="666"/>
      <c r="DW16" s="666"/>
      <c r="DX16" s="666"/>
      <c r="DY16" s="666"/>
      <c r="DZ16" s="666"/>
      <c r="EA16" s="666"/>
      <c r="EB16" s="666"/>
      <c r="EC16" s="675"/>
    </row>
    <row r="17" spans="2:133" ht="11.25" customHeight="1" x14ac:dyDescent="0.15">
      <c r="B17" s="662" t="s">
        <v>266</v>
      </c>
      <c r="C17" s="663"/>
      <c r="D17" s="663"/>
      <c r="E17" s="663"/>
      <c r="F17" s="663"/>
      <c r="G17" s="663"/>
      <c r="H17" s="663"/>
      <c r="I17" s="663"/>
      <c r="J17" s="663"/>
      <c r="K17" s="663"/>
      <c r="L17" s="663"/>
      <c r="M17" s="663"/>
      <c r="N17" s="663"/>
      <c r="O17" s="663"/>
      <c r="P17" s="663"/>
      <c r="Q17" s="664"/>
      <c r="R17" s="665">
        <v>662431</v>
      </c>
      <c r="S17" s="666"/>
      <c r="T17" s="666"/>
      <c r="U17" s="666"/>
      <c r="V17" s="666"/>
      <c r="W17" s="666"/>
      <c r="X17" s="666"/>
      <c r="Y17" s="667"/>
      <c r="Z17" s="668">
        <v>0.5</v>
      </c>
      <c r="AA17" s="668"/>
      <c r="AB17" s="668"/>
      <c r="AC17" s="668"/>
      <c r="AD17" s="669">
        <v>662431</v>
      </c>
      <c r="AE17" s="669"/>
      <c r="AF17" s="669"/>
      <c r="AG17" s="669"/>
      <c r="AH17" s="669"/>
      <c r="AI17" s="669"/>
      <c r="AJ17" s="669"/>
      <c r="AK17" s="669"/>
      <c r="AL17" s="670">
        <v>1.1000000000000001</v>
      </c>
      <c r="AM17" s="671"/>
      <c r="AN17" s="671"/>
      <c r="AO17" s="672"/>
      <c r="AP17" s="662" t="s">
        <v>267</v>
      </c>
      <c r="AQ17" s="663"/>
      <c r="AR17" s="663"/>
      <c r="AS17" s="663"/>
      <c r="AT17" s="663"/>
      <c r="AU17" s="663"/>
      <c r="AV17" s="663"/>
      <c r="AW17" s="663"/>
      <c r="AX17" s="663"/>
      <c r="AY17" s="663"/>
      <c r="AZ17" s="663"/>
      <c r="BA17" s="663"/>
      <c r="BB17" s="663"/>
      <c r="BC17" s="663"/>
      <c r="BD17" s="663"/>
      <c r="BE17" s="663"/>
      <c r="BF17" s="664"/>
      <c r="BG17" s="665" t="s">
        <v>130</v>
      </c>
      <c r="BH17" s="666"/>
      <c r="BI17" s="666"/>
      <c r="BJ17" s="666"/>
      <c r="BK17" s="666"/>
      <c r="BL17" s="666"/>
      <c r="BM17" s="666"/>
      <c r="BN17" s="667"/>
      <c r="BO17" s="668" t="s">
        <v>130</v>
      </c>
      <c r="BP17" s="668"/>
      <c r="BQ17" s="668"/>
      <c r="BR17" s="668"/>
      <c r="BS17" s="669" t="s">
        <v>130</v>
      </c>
      <c r="BT17" s="669"/>
      <c r="BU17" s="669"/>
      <c r="BV17" s="669"/>
      <c r="BW17" s="669"/>
      <c r="BX17" s="669"/>
      <c r="BY17" s="669"/>
      <c r="BZ17" s="669"/>
      <c r="CA17" s="669"/>
      <c r="CB17" s="673"/>
      <c r="CD17" s="680" t="s">
        <v>268</v>
      </c>
      <c r="CE17" s="681"/>
      <c r="CF17" s="681"/>
      <c r="CG17" s="681"/>
      <c r="CH17" s="681"/>
      <c r="CI17" s="681"/>
      <c r="CJ17" s="681"/>
      <c r="CK17" s="681"/>
      <c r="CL17" s="681"/>
      <c r="CM17" s="681"/>
      <c r="CN17" s="681"/>
      <c r="CO17" s="681"/>
      <c r="CP17" s="681"/>
      <c r="CQ17" s="682"/>
      <c r="CR17" s="665">
        <v>8377027</v>
      </c>
      <c r="CS17" s="666"/>
      <c r="CT17" s="666"/>
      <c r="CU17" s="666"/>
      <c r="CV17" s="666"/>
      <c r="CW17" s="666"/>
      <c r="CX17" s="666"/>
      <c r="CY17" s="667"/>
      <c r="CZ17" s="668">
        <v>6.3</v>
      </c>
      <c r="DA17" s="668"/>
      <c r="DB17" s="668"/>
      <c r="DC17" s="668"/>
      <c r="DD17" s="674" t="s">
        <v>130</v>
      </c>
      <c r="DE17" s="666"/>
      <c r="DF17" s="666"/>
      <c r="DG17" s="666"/>
      <c r="DH17" s="666"/>
      <c r="DI17" s="666"/>
      <c r="DJ17" s="666"/>
      <c r="DK17" s="666"/>
      <c r="DL17" s="666"/>
      <c r="DM17" s="666"/>
      <c r="DN17" s="666"/>
      <c r="DO17" s="666"/>
      <c r="DP17" s="667"/>
      <c r="DQ17" s="674">
        <v>8228133</v>
      </c>
      <c r="DR17" s="666"/>
      <c r="DS17" s="666"/>
      <c r="DT17" s="666"/>
      <c r="DU17" s="666"/>
      <c r="DV17" s="666"/>
      <c r="DW17" s="666"/>
      <c r="DX17" s="666"/>
      <c r="DY17" s="666"/>
      <c r="DZ17" s="666"/>
      <c r="EA17" s="666"/>
      <c r="EB17" s="666"/>
      <c r="EC17" s="675"/>
    </row>
    <row r="18" spans="2:133" ht="11.25" customHeight="1" x14ac:dyDescent="0.15">
      <c r="B18" s="662" t="s">
        <v>269</v>
      </c>
      <c r="C18" s="663"/>
      <c r="D18" s="663"/>
      <c r="E18" s="663"/>
      <c r="F18" s="663"/>
      <c r="G18" s="663"/>
      <c r="H18" s="663"/>
      <c r="I18" s="663"/>
      <c r="J18" s="663"/>
      <c r="K18" s="663"/>
      <c r="L18" s="663"/>
      <c r="M18" s="663"/>
      <c r="N18" s="663"/>
      <c r="O18" s="663"/>
      <c r="P18" s="663"/>
      <c r="Q18" s="664"/>
      <c r="R18" s="665">
        <v>932293</v>
      </c>
      <c r="S18" s="666"/>
      <c r="T18" s="666"/>
      <c r="U18" s="666"/>
      <c r="V18" s="666"/>
      <c r="W18" s="666"/>
      <c r="X18" s="666"/>
      <c r="Y18" s="667"/>
      <c r="Z18" s="668">
        <v>0.6</v>
      </c>
      <c r="AA18" s="668"/>
      <c r="AB18" s="668"/>
      <c r="AC18" s="668"/>
      <c r="AD18" s="669">
        <v>858819</v>
      </c>
      <c r="AE18" s="669"/>
      <c r="AF18" s="669"/>
      <c r="AG18" s="669"/>
      <c r="AH18" s="669"/>
      <c r="AI18" s="669"/>
      <c r="AJ18" s="669"/>
      <c r="AK18" s="669"/>
      <c r="AL18" s="670">
        <v>1.5</v>
      </c>
      <c r="AM18" s="671"/>
      <c r="AN18" s="671"/>
      <c r="AO18" s="672"/>
      <c r="AP18" s="662" t="s">
        <v>270</v>
      </c>
      <c r="AQ18" s="663"/>
      <c r="AR18" s="663"/>
      <c r="AS18" s="663"/>
      <c r="AT18" s="663"/>
      <c r="AU18" s="663"/>
      <c r="AV18" s="663"/>
      <c r="AW18" s="663"/>
      <c r="AX18" s="663"/>
      <c r="AY18" s="663"/>
      <c r="AZ18" s="663"/>
      <c r="BA18" s="663"/>
      <c r="BB18" s="663"/>
      <c r="BC18" s="663"/>
      <c r="BD18" s="663"/>
      <c r="BE18" s="663"/>
      <c r="BF18" s="664"/>
      <c r="BG18" s="665" t="s">
        <v>130</v>
      </c>
      <c r="BH18" s="666"/>
      <c r="BI18" s="666"/>
      <c r="BJ18" s="666"/>
      <c r="BK18" s="666"/>
      <c r="BL18" s="666"/>
      <c r="BM18" s="666"/>
      <c r="BN18" s="667"/>
      <c r="BO18" s="668" t="s">
        <v>130</v>
      </c>
      <c r="BP18" s="668"/>
      <c r="BQ18" s="668"/>
      <c r="BR18" s="668"/>
      <c r="BS18" s="669" t="s">
        <v>130</v>
      </c>
      <c r="BT18" s="669"/>
      <c r="BU18" s="669"/>
      <c r="BV18" s="669"/>
      <c r="BW18" s="669"/>
      <c r="BX18" s="669"/>
      <c r="BY18" s="669"/>
      <c r="BZ18" s="669"/>
      <c r="CA18" s="669"/>
      <c r="CB18" s="673"/>
      <c r="CD18" s="680" t="s">
        <v>271</v>
      </c>
      <c r="CE18" s="681"/>
      <c r="CF18" s="681"/>
      <c r="CG18" s="681"/>
      <c r="CH18" s="681"/>
      <c r="CI18" s="681"/>
      <c r="CJ18" s="681"/>
      <c r="CK18" s="681"/>
      <c r="CL18" s="681"/>
      <c r="CM18" s="681"/>
      <c r="CN18" s="681"/>
      <c r="CO18" s="681"/>
      <c r="CP18" s="681"/>
      <c r="CQ18" s="682"/>
      <c r="CR18" s="665" t="s">
        <v>130</v>
      </c>
      <c r="CS18" s="666"/>
      <c r="CT18" s="666"/>
      <c r="CU18" s="666"/>
      <c r="CV18" s="666"/>
      <c r="CW18" s="666"/>
      <c r="CX18" s="666"/>
      <c r="CY18" s="667"/>
      <c r="CZ18" s="668" t="s">
        <v>130</v>
      </c>
      <c r="DA18" s="668"/>
      <c r="DB18" s="668"/>
      <c r="DC18" s="668"/>
      <c r="DD18" s="674" t="s">
        <v>130</v>
      </c>
      <c r="DE18" s="666"/>
      <c r="DF18" s="666"/>
      <c r="DG18" s="666"/>
      <c r="DH18" s="666"/>
      <c r="DI18" s="666"/>
      <c r="DJ18" s="666"/>
      <c r="DK18" s="666"/>
      <c r="DL18" s="666"/>
      <c r="DM18" s="666"/>
      <c r="DN18" s="666"/>
      <c r="DO18" s="666"/>
      <c r="DP18" s="667"/>
      <c r="DQ18" s="674" t="s">
        <v>130</v>
      </c>
      <c r="DR18" s="666"/>
      <c r="DS18" s="666"/>
      <c r="DT18" s="666"/>
      <c r="DU18" s="666"/>
      <c r="DV18" s="666"/>
      <c r="DW18" s="666"/>
      <c r="DX18" s="666"/>
      <c r="DY18" s="666"/>
      <c r="DZ18" s="666"/>
      <c r="EA18" s="666"/>
      <c r="EB18" s="666"/>
      <c r="EC18" s="675"/>
    </row>
    <row r="19" spans="2:133" ht="11.25" customHeight="1" x14ac:dyDescent="0.15">
      <c r="B19" s="662" t="s">
        <v>272</v>
      </c>
      <c r="C19" s="663"/>
      <c r="D19" s="663"/>
      <c r="E19" s="663"/>
      <c r="F19" s="663"/>
      <c r="G19" s="663"/>
      <c r="H19" s="663"/>
      <c r="I19" s="663"/>
      <c r="J19" s="663"/>
      <c r="K19" s="663"/>
      <c r="L19" s="663"/>
      <c r="M19" s="663"/>
      <c r="N19" s="663"/>
      <c r="O19" s="663"/>
      <c r="P19" s="663"/>
      <c r="Q19" s="664"/>
      <c r="R19" s="665">
        <v>237736</v>
      </c>
      <c r="S19" s="666"/>
      <c r="T19" s="666"/>
      <c r="U19" s="666"/>
      <c r="V19" s="666"/>
      <c r="W19" s="666"/>
      <c r="X19" s="666"/>
      <c r="Y19" s="667"/>
      <c r="Z19" s="668">
        <v>0.2</v>
      </c>
      <c r="AA19" s="668"/>
      <c r="AB19" s="668"/>
      <c r="AC19" s="668"/>
      <c r="AD19" s="669">
        <v>237736</v>
      </c>
      <c r="AE19" s="669"/>
      <c r="AF19" s="669"/>
      <c r="AG19" s="669"/>
      <c r="AH19" s="669"/>
      <c r="AI19" s="669"/>
      <c r="AJ19" s="669"/>
      <c r="AK19" s="669"/>
      <c r="AL19" s="670">
        <v>0.4</v>
      </c>
      <c r="AM19" s="671"/>
      <c r="AN19" s="671"/>
      <c r="AO19" s="672"/>
      <c r="AP19" s="662" t="s">
        <v>273</v>
      </c>
      <c r="AQ19" s="663"/>
      <c r="AR19" s="663"/>
      <c r="AS19" s="663"/>
      <c r="AT19" s="663"/>
      <c r="AU19" s="663"/>
      <c r="AV19" s="663"/>
      <c r="AW19" s="663"/>
      <c r="AX19" s="663"/>
      <c r="AY19" s="663"/>
      <c r="AZ19" s="663"/>
      <c r="BA19" s="663"/>
      <c r="BB19" s="663"/>
      <c r="BC19" s="663"/>
      <c r="BD19" s="663"/>
      <c r="BE19" s="663"/>
      <c r="BF19" s="664"/>
      <c r="BG19" s="665">
        <v>2714506</v>
      </c>
      <c r="BH19" s="666"/>
      <c r="BI19" s="666"/>
      <c r="BJ19" s="666"/>
      <c r="BK19" s="666"/>
      <c r="BL19" s="666"/>
      <c r="BM19" s="666"/>
      <c r="BN19" s="667"/>
      <c r="BO19" s="668">
        <v>6.9</v>
      </c>
      <c r="BP19" s="668"/>
      <c r="BQ19" s="668"/>
      <c r="BR19" s="668"/>
      <c r="BS19" s="669" t="s">
        <v>130</v>
      </c>
      <c r="BT19" s="669"/>
      <c r="BU19" s="669"/>
      <c r="BV19" s="669"/>
      <c r="BW19" s="669"/>
      <c r="BX19" s="669"/>
      <c r="BY19" s="669"/>
      <c r="BZ19" s="669"/>
      <c r="CA19" s="669"/>
      <c r="CB19" s="673"/>
      <c r="CD19" s="680" t="s">
        <v>274</v>
      </c>
      <c r="CE19" s="681"/>
      <c r="CF19" s="681"/>
      <c r="CG19" s="681"/>
      <c r="CH19" s="681"/>
      <c r="CI19" s="681"/>
      <c r="CJ19" s="681"/>
      <c r="CK19" s="681"/>
      <c r="CL19" s="681"/>
      <c r="CM19" s="681"/>
      <c r="CN19" s="681"/>
      <c r="CO19" s="681"/>
      <c r="CP19" s="681"/>
      <c r="CQ19" s="682"/>
      <c r="CR19" s="665" t="s">
        <v>130</v>
      </c>
      <c r="CS19" s="666"/>
      <c r="CT19" s="666"/>
      <c r="CU19" s="666"/>
      <c r="CV19" s="666"/>
      <c r="CW19" s="666"/>
      <c r="CX19" s="666"/>
      <c r="CY19" s="667"/>
      <c r="CZ19" s="668" t="s">
        <v>130</v>
      </c>
      <c r="DA19" s="668"/>
      <c r="DB19" s="668"/>
      <c r="DC19" s="668"/>
      <c r="DD19" s="674" t="s">
        <v>130</v>
      </c>
      <c r="DE19" s="666"/>
      <c r="DF19" s="666"/>
      <c r="DG19" s="666"/>
      <c r="DH19" s="666"/>
      <c r="DI19" s="666"/>
      <c r="DJ19" s="666"/>
      <c r="DK19" s="666"/>
      <c r="DL19" s="666"/>
      <c r="DM19" s="666"/>
      <c r="DN19" s="666"/>
      <c r="DO19" s="666"/>
      <c r="DP19" s="667"/>
      <c r="DQ19" s="674" t="s">
        <v>130</v>
      </c>
      <c r="DR19" s="666"/>
      <c r="DS19" s="666"/>
      <c r="DT19" s="666"/>
      <c r="DU19" s="666"/>
      <c r="DV19" s="666"/>
      <c r="DW19" s="666"/>
      <c r="DX19" s="666"/>
      <c r="DY19" s="666"/>
      <c r="DZ19" s="666"/>
      <c r="EA19" s="666"/>
      <c r="EB19" s="666"/>
      <c r="EC19" s="675"/>
    </row>
    <row r="20" spans="2:133" ht="11.25" customHeight="1" x14ac:dyDescent="0.15">
      <c r="B20" s="662" t="s">
        <v>275</v>
      </c>
      <c r="C20" s="663"/>
      <c r="D20" s="663"/>
      <c r="E20" s="663"/>
      <c r="F20" s="663"/>
      <c r="G20" s="663"/>
      <c r="H20" s="663"/>
      <c r="I20" s="663"/>
      <c r="J20" s="663"/>
      <c r="K20" s="663"/>
      <c r="L20" s="663"/>
      <c r="M20" s="663"/>
      <c r="N20" s="663"/>
      <c r="O20" s="663"/>
      <c r="P20" s="663"/>
      <c r="Q20" s="664"/>
      <c r="R20" s="665">
        <v>18789</v>
      </c>
      <c r="S20" s="666"/>
      <c r="T20" s="666"/>
      <c r="U20" s="666"/>
      <c r="V20" s="666"/>
      <c r="W20" s="666"/>
      <c r="X20" s="666"/>
      <c r="Y20" s="667"/>
      <c r="Z20" s="668">
        <v>0</v>
      </c>
      <c r="AA20" s="668"/>
      <c r="AB20" s="668"/>
      <c r="AC20" s="668"/>
      <c r="AD20" s="669">
        <v>18789</v>
      </c>
      <c r="AE20" s="669"/>
      <c r="AF20" s="669"/>
      <c r="AG20" s="669"/>
      <c r="AH20" s="669"/>
      <c r="AI20" s="669"/>
      <c r="AJ20" s="669"/>
      <c r="AK20" s="669"/>
      <c r="AL20" s="670">
        <v>0</v>
      </c>
      <c r="AM20" s="671"/>
      <c r="AN20" s="671"/>
      <c r="AO20" s="672"/>
      <c r="AP20" s="662" t="s">
        <v>276</v>
      </c>
      <c r="AQ20" s="663"/>
      <c r="AR20" s="663"/>
      <c r="AS20" s="663"/>
      <c r="AT20" s="663"/>
      <c r="AU20" s="663"/>
      <c r="AV20" s="663"/>
      <c r="AW20" s="663"/>
      <c r="AX20" s="663"/>
      <c r="AY20" s="663"/>
      <c r="AZ20" s="663"/>
      <c r="BA20" s="663"/>
      <c r="BB20" s="663"/>
      <c r="BC20" s="663"/>
      <c r="BD20" s="663"/>
      <c r="BE20" s="663"/>
      <c r="BF20" s="664"/>
      <c r="BG20" s="665">
        <v>2714506</v>
      </c>
      <c r="BH20" s="666"/>
      <c r="BI20" s="666"/>
      <c r="BJ20" s="666"/>
      <c r="BK20" s="666"/>
      <c r="BL20" s="666"/>
      <c r="BM20" s="666"/>
      <c r="BN20" s="667"/>
      <c r="BO20" s="668">
        <v>6.9</v>
      </c>
      <c r="BP20" s="668"/>
      <c r="BQ20" s="668"/>
      <c r="BR20" s="668"/>
      <c r="BS20" s="669" t="s">
        <v>130</v>
      </c>
      <c r="BT20" s="669"/>
      <c r="BU20" s="669"/>
      <c r="BV20" s="669"/>
      <c r="BW20" s="669"/>
      <c r="BX20" s="669"/>
      <c r="BY20" s="669"/>
      <c r="BZ20" s="669"/>
      <c r="CA20" s="669"/>
      <c r="CB20" s="673"/>
      <c r="CD20" s="680" t="s">
        <v>277</v>
      </c>
      <c r="CE20" s="681"/>
      <c r="CF20" s="681"/>
      <c r="CG20" s="681"/>
      <c r="CH20" s="681"/>
      <c r="CI20" s="681"/>
      <c r="CJ20" s="681"/>
      <c r="CK20" s="681"/>
      <c r="CL20" s="681"/>
      <c r="CM20" s="681"/>
      <c r="CN20" s="681"/>
      <c r="CO20" s="681"/>
      <c r="CP20" s="681"/>
      <c r="CQ20" s="682"/>
      <c r="CR20" s="665">
        <v>133255557</v>
      </c>
      <c r="CS20" s="666"/>
      <c r="CT20" s="666"/>
      <c r="CU20" s="666"/>
      <c r="CV20" s="666"/>
      <c r="CW20" s="666"/>
      <c r="CX20" s="666"/>
      <c r="CY20" s="667"/>
      <c r="CZ20" s="668">
        <v>100</v>
      </c>
      <c r="DA20" s="668"/>
      <c r="DB20" s="668"/>
      <c r="DC20" s="668"/>
      <c r="DD20" s="674">
        <v>16864736</v>
      </c>
      <c r="DE20" s="666"/>
      <c r="DF20" s="666"/>
      <c r="DG20" s="666"/>
      <c r="DH20" s="666"/>
      <c r="DI20" s="666"/>
      <c r="DJ20" s="666"/>
      <c r="DK20" s="666"/>
      <c r="DL20" s="666"/>
      <c r="DM20" s="666"/>
      <c r="DN20" s="666"/>
      <c r="DO20" s="666"/>
      <c r="DP20" s="667"/>
      <c r="DQ20" s="674">
        <v>74009612</v>
      </c>
      <c r="DR20" s="666"/>
      <c r="DS20" s="666"/>
      <c r="DT20" s="666"/>
      <c r="DU20" s="666"/>
      <c r="DV20" s="666"/>
      <c r="DW20" s="666"/>
      <c r="DX20" s="666"/>
      <c r="DY20" s="666"/>
      <c r="DZ20" s="666"/>
      <c r="EA20" s="666"/>
      <c r="EB20" s="666"/>
      <c r="EC20" s="675"/>
    </row>
    <row r="21" spans="2:133" ht="11.25" customHeight="1" x14ac:dyDescent="0.15">
      <c r="B21" s="662" t="s">
        <v>278</v>
      </c>
      <c r="C21" s="663"/>
      <c r="D21" s="663"/>
      <c r="E21" s="663"/>
      <c r="F21" s="663"/>
      <c r="G21" s="663"/>
      <c r="H21" s="663"/>
      <c r="I21" s="663"/>
      <c r="J21" s="663"/>
      <c r="K21" s="663"/>
      <c r="L21" s="663"/>
      <c r="M21" s="663"/>
      <c r="N21" s="663"/>
      <c r="O21" s="663"/>
      <c r="P21" s="663"/>
      <c r="Q21" s="664"/>
      <c r="R21" s="665">
        <v>15377</v>
      </c>
      <c r="S21" s="666"/>
      <c r="T21" s="666"/>
      <c r="U21" s="666"/>
      <c r="V21" s="666"/>
      <c r="W21" s="666"/>
      <c r="X21" s="666"/>
      <c r="Y21" s="667"/>
      <c r="Z21" s="668">
        <v>0</v>
      </c>
      <c r="AA21" s="668"/>
      <c r="AB21" s="668"/>
      <c r="AC21" s="668"/>
      <c r="AD21" s="669">
        <v>15377</v>
      </c>
      <c r="AE21" s="669"/>
      <c r="AF21" s="669"/>
      <c r="AG21" s="669"/>
      <c r="AH21" s="669"/>
      <c r="AI21" s="669"/>
      <c r="AJ21" s="669"/>
      <c r="AK21" s="669"/>
      <c r="AL21" s="670">
        <v>0</v>
      </c>
      <c r="AM21" s="671"/>
      <c r="AN21" s="671"/>
      <c r="AO21" s="672"/>
      <c r="AP21" s="684" t="s">
        <v>279</v>
      </c>
      <c r="AQ21" s="685"/>
      <c r="AR21" s="685"/>
      <c r="AS21" s="685"/>
      <c r="AT21" s="685"/>
      <c r="AU21" s="685"/>
      <c r="AV21" s="685"/>
      <c r="AW21" s="685"/>
      <c r="AX21" s="685"/>
      <c r="AY21" s="685"/>
      <c r="AZ21" s="685"/>
      <c r="BA21" s="685"/>
      <c r="BB21" s="685"/>
      <c r="BC21" s="685"/>
      <c r="BD21" s="685"/>
      <c r="BE21" s="685"/>
      <c r="BF21" s="686"/>
      <c r="BG21" s="665">
        <v>62988</v>
      </c>
      <c r="BH21" s="666"/>
      <c r="BI21" s="666"/>
      <c r="BJ21" s="666"/>
      <c r="BK21" s="666"/>
      <c r="BL21" s="666"/>
      <c r="BM21" s="666"/>
      <c r="BN21" s="667"/>
      <c r="BO21" s="668">
        <v>0.2</v>
      </c>
      <c r="BP21" s="668"/>
      <c r="BQ21" s="668"/>
      <c r="BR21" s="668"/>
      <c r="BS21" s="669" t="s">
        <v>130</v>
      </c>
      <c r="BT21" s="669"/>
      <c r="BU21" s="669"/>
      <c r="BV21" s="669"/>
      <c r="BW21" s="669"/>
      <c r="BX21" s="669"/>
      <c r="BY21" s="669"/>
      <c r="BZ21" s="669"/>
      <c r="CA21" s="669"/>
      <c r="CB21" s="673"/>
      <c r="CD21" s="693"/>
      <c r="CE21" s="694"/>
      <c r="CF21" s="694"/>
      <c r="CG21" s="694"/>
      <c r="CH21" s="694"/>
      <c r="CI21" s="694"/>
      <c r="CJ21" s="694"/>
      <c r="CK21" s="694"/>
      <c r="CL21" s="694"/>
      <c r="CM21" s="694"/>
      <c r="CN21" s="694"/>
      <c r="CO21" s="694"/>
      <c r="CP21" s="694"/>
      <c r="CQ21" s="695"/>
      <c r="CR21" s="696"/>
      <c r="CS21" s="688"/>
      <c r="CT21" s="688"/>
      <c r="CU21" s="688"/>
      <c r="CV21" s="688"/>
      <c r="CW21" s="688"/>
      <c r="CX21" s="688"/>
      <c r="CY21" s="697"/>
      <c r="CZ21" s="698"/>
      <c r="DA21" s="698"/>
      <c r="DB21" s="698"/>
      <c r="DC21" s="698"/>
      <c r="DD21" s="687"/>
      <c r="DE21" s="688"/>
      <c r="DF21" s="688"/>
      <c r="DG21" s="688"/>
      <c r="DH21" s="688"/>
      <c r="DI21" s="688"/>
      <c r="DJ21" s="688"/>
      <c r="DK21" s="688"/>
      <c r="DL21" s="688"/>
      <c r="DM21" s="688"/>
      <c r="DN21" s="688"/>
      <c r="DO21" s="688"/>
      <c r="DP21" s="697"/>
      <c r="DQ21" s="687"/>
      <c r="DR21" s="688"/>
      <c r="DS21" s="688"/>
      <c r="DT21" s="688"/>
      <c r="DU21" s="688"/>
      <c r="DV21" s="688"/>
      <c r="DW21" s="688"/>
      <c r="DX21" s="688"/>
      <c r="DY21" s="688"/>
      <c r="DZ21" s="688"/>
      <c r="EA21" s="688"/>
      <c r="EB21" s="688"/>
      <c r="EC21" s="689"/>
    </row>
    <row r="22" spans="2:133" ht="11.25" customHeight="1" x14ac:dyDescent="0.15">
      <c r="B22" s="690" t="s">
        <v>280</v>
      </c>
      <c r="C22" s="691"/>
      <c r="D22" s="691"/>
      <c r="E22" s="691"/>
      <c r="F22" s="691"/>
      <c r="G22" s="691"/>
      <c r="H22" s="691"/>
      <c r="I22" s="691"/>
      <c r="J22" s="691"/>
      <c r="K22" s="691"/>
      <c r="L22" s="691"/>
      <c r="M22" s="691"/>
      <c r="N22" s="691"/>
      <c r="O22" s="691"/>
      <c r="P22" s="691"/>
      <c r="Q22" s="692"/>
      <c r="R22" s="665">
        <v>660391</v>
      </c>
      <c r="S22" s="666"/>
      <c r="T22" s="666"/>
      <c r="U22" s="666"/>
      <c r="V22" s="666"/>
      <c r="W22" s="666"/>
      <c r="X22" s="666"/>
      <c r="Y22" s="667"/>
      <c r="Z22" s="668">
        <v>0.5</v>
      </c>
      <c r="AA22" s="668"/>
      <c r="AB22" s="668"/>
      <c r="AC22" s="668"/>
      <c r="AD22" s="669">
        <v>586917</v>
      </c>
      <c r="AE22" s="669"/>
      <c r="AF22" s="669"/>
      <c r="AG22" s="669"/>
      <c r="AH22" s="669"/>
      <c r="AI22" s="669"/>
      <c r="AJ22" s="669"/>
      <c r="AK22" s="669"/>
      <c r="AL22" s="670">
        <v>1</v>
      </c>
      <c r="AM22" s="671"/>
      <c r="AN22" s="671"/>
      <c r="AO22" s="672"/>
      <c r="AP22" s="684" t="s">
        <v>281</v>
      </c>
      <c r="AQ22" s="685"/>
      <c r="AR22" s="685"/>
      <c r="AS22" s="685"/>
      <c r="AT22" s="685"/>
      <c r="AU22" s="685"/>
      <c r="AV22" s="685"/>
      <c r="AW22" s="685"/>
      <c r="AX22" s="685"/>
      <c r="AY22" s="685"/>
      <c r="AZ22" s="685"/>
      <c r="BA22" s="685"/>
      <c r="BB22" s="685"/>
      <c r="BC22" s="685"/>
      <c r="BD22" s="685"/>
      <c r="BE22" s="685"/>
      <c r="BF22" s="686"/>
      <c r="BG22" s="665" t="s">
        <v>130</v>
      </c>
      <c r="BH22" s="666"/>
      <c r="BI22" s="666"/>
      <c r="BJ22" s="666"/>
      <c r="BK22" s="666"/>
      <c r="BL22" s="666"/>
      <c r="BM22" s="666"/>
      <c r="BN22" s="667"/>
      <c r="BO22" s="668" t="s">
        <v>130</v>
      </c>
      <c r="BP22" s="668"/>
      <c r="BQ22" s="668"/>
      <c r="BR22" s="668"/>
      <c r="BS22" s="669" t="s">
        <v>130</v>
      </c>
      <c r="BT22" s="669"/>
      <c r="BU22" s="669"/>
      <c r="BV22" s="669"/>
      <c r="BW22" s="669"/>
      <c r="BX22" s="669"/>
      <c r="BY22" s="669"/>
      <c r="BZ22" s="669"/>
      <c r="CA22" s="669"/>
      <c r="CB22" s="673"/>
      <c r="CD22" s="647" t="s">
        <v>282</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15">
      <c r="B23" s="662" t="s">
        <v>283</v>
      </c>
      <c r="C23" s="663"/>
      <c r="D23" s="663"/>
      <c r="E23" s="663"/>
      <c r="F23" s="663"/>
      <c r="G23" s="663"/>
      <c r="H23" s="663"/>
      <c r="I23" s="663"/>
      <c r="J23" s="663"/>
      <c r="K23" s="663"/>
      <c r="L23" s="663"/>
      <c r="M23" s="663"/>
      <c r="N23" s="663"/>
      <c r="O23" s="663"/>
      <c r="P23" s="663"/>
      <c r="Q23" s="664"/>
      <c r="R23" s="665">
        <v>15675086</v>
      </c>
      <c r="S23" s="666"/>
      <c r="T23" s="666"/>
      <c r="U23" s="666"/>
      <c r="V23" s="666"/>
      <c r="W23" s="666"/>
      <c r="X23" s="666"/>
      <c r="Y23" s="667"/>
      <c r="Z23" s="668">
        <v>10.9</v>
      </c>
      <c r="AA23" s="668"/>
      <c r="AB23" s="668"/>
      <c r="AC23" s="668"/>
      <c r="AD23" s="669">
        <v>11740423</v>
      </c>
      <c r="AE23" s="669"/>
      <c r="AF23" s="669"/>
      <c r="AG23" s="669"/>
      <c r="AH23" s="669"/>
      <c r="AI23" s="669"/>
      <c r="AJ23" s="669"/>
      <c r="AK23" s="669"/>
      <c r="AL23" s="670">
        <v>19.8</v>
      </c>
      <c r="AM23" s="671"/>
      <c r="AN23" s="671"/>
      <c r="AO23" s="672"/>
      <c r="AP23" s="684" t="s">
        <v>284</v>
      </c>
      <c r="AQ23" s="685"/>
      <c r="AR23" s="685"/>
      <c r="AS23" s="685"/>
      <c r="AT23" s="685"/>
      <c r="AU23" s="685"/>
      <c r="AV23" s="685"/>
      <c r="AW23" s="685"/>
      <c r="AX23" s="685"/>
      <c r="AY23" s="685"/>
      <c r="AZ23" s="685"/>
      <c r="BA23" s="685"/>
      <c r="BB23" s="685"/>
      <c r="BC23" s="685"/>
      <c r="BD23" s="685"/>
      <c r="BE23" s="685"/>
      <c r="BF23" s="686"/>
      <c r="BG23" s="665">
        <v>2651518</v>
      </c>
      <c r="BH23" s="666"/>
      <c r="BI23" s="666"/>
      <c r="BJ23" s="666"/>
      <c r="BK23" s="666"/>
      <c r="BL23" s="666"/>
      <c r="BM23" s="666"/>
      <c r="BN23" s="667"/>
      <c r="BO23" s="668">
        <v>6.7</v>
      </c>
      <c r="BP23" s="668"/>
      <c r="BQ23" s="668"/>
      <c r="BR23" s="668"/>
      <c r="BS23" s="669" t="s">
        <v>130</v>
      </c>
      <c r="BT23" s="669"/>
      <c r="BU23" s="669"/>
      <c r="BV23" s="669"/>
      <c r="BW23" s="669"/>
      <c r="BX23" s="669"/>
      <c r="BY23" s="669"/>
      <c r="BZ23" s="669"/>
      <c r="CA23" s="669"/>
      <c r="CB23" s="673"/>
      <c r="CD23" s="647" t="s">
        <v>223</v>
      </c>
      <c r="CE23" s="648"/>
      <c r="CF23" s="648"/>
      <c r="CG23" s="648"/>
      <c r="CH23" s="648"/>
      <c r="CI23" s="648"/>
      <c r="CJ23" s="648"/>
      <c r="CK23" s="648"/>
      <c r="CL23" s="648"/>
      <c r="CM23" s="648"/>
      <c r="CN23" s="648"/>
      <c r="CO23" s="648"/>
      <c r="CP23" s="648"/>
      <c r="CQ23" s="649"/>
      <c r="CR23" s="647" t="s">
        <v>285</v>
      </c>
      <c r="CS23" s="648"/>
      <c r="CT23" s="648"/>
      <c r="CU23" s="648"/>
      <c r="CV23" s="648"/>
      <c r="CW23" s="648"/>
      <c r="CX23" s="648"/>
      <c r="CY23" s="649"/>
      <c r="CZ23" s="647" t="s">
        <v>286</v>
      </c>
      <c r="DA23" s="648"/>
      <c r="DB23" s="648"/>
      <c r="DC23" s="649"/>
      <c r="DD23" s="647" t="s">
        <v>287</v>
      </c>
      <c r="DE23" s="648"/>
      <c r="DF23" s="648"/>
      <c r="DG23" s="648"/>
      <c r="DH23" s="648"/>
      <c r="DI23" s="648"/>
      <c r="DJ23" s="648"/>
      <c r="DK23" s="649"/>
      <c r="DL23" s="699" t="s">
        <v>288</v>
      </c>
      <c r="DM23" s="700"/>
      <c r="DN23" s="700"/>
      <c r="DO23" s="700"/>
      <c r="DP23" s="700"/>
      <c r="DQ23" s="700"/>
      <c r="DR23" s="700"/>
      <c r="DS23" s="700"/>
      <c r="DT23" s="700"/>
      <c r="DU23" s="700"/>
      <c r="DV23" s="701"/>
      <c r="DW23" s="647" t="s">
        <v>289</v>
      </c>
      <c r="DX23" s="648"/>
      <c r="DY23" s="648"/>
      <c r="DZ23" s="648"/>
      <c r="EA23" s="648"/>
      <c r="EB23" s="648"/>
      <c r="EC23" s="649"/>
    </row>
    <row r="24" spans="2:133" ht="11.25" customHeight="1" x14ac:dyDescent="0.15">
      <c r="B24" s="662" t="s">
        <v>290</v>
      </c>
      <c r="C24" s="663"/>
      <c r="D24" s="663"/>
      <c r="E24" s="663"/>
      <c r="F24" s="663"/>
      <c r="G24" s="663"/>
      <c r="H24" s="663"/>
      <c r="I24" s="663"/>
      <c r="J24" s="663"/>
      <c r="K24" s="663"/>
      <c r="L24" s="663"/>
      <c r="M24" s="663"/>
      <c r="N24" s="663"/>
      <c r="O24" s="663"/>
      <c r="P24" s="663"/>
      <c r="Q24" s="664"/>
      <c r="R24" s="665">
        <v>11740423</v>
      </c>
      <c r="S24" s="666"/>
      <c r="T24" s="666"/>
      <c r="U24" s="666"/>
      <c r="V24" s="666"/>
      <c r="W24" s="666"/>
      <c r="X24" s="666"/>
      <c r="Y24" s="667"/>
      <c r="Z24" s="668">
        <v>8.1999999999999993</v>
      </c>
      <c r="AA24" s="668"/>
      <c r="AB24" s="668"/>
      <c r="AC24" s="668"/>
      <c r="AD24" s="669">
        <v>11740423</v>
      </c>
      <c r="AE24" s="669"/>
      <c r="AF24" s="669"/>
      <c r="AG24" s="669"/>
      <c r="AH24" s="669"/>
      <c r="AI24" s="669"/>
      <c r="AJ24" s="669"/>
      <c r="AK24" s="669"/>
      <c r="AL24" s="670">
        <v>19.8</v>
      </c>
      <c r="AM24" s="671"/>
      <c r="AN24" s="671"/>
      <c r="AO24" s="672"/>
      <c r="AP24" s="684" t="s">
        <v>291</v>
      </c>
      <c r="AQ24" s="685"/>
      <c r="AR24" s="685"/>
      <c r="AS24" s="685"/>
      <c r="AT24" s="685"/>
      <c r="AU24" s="685"/>
      <c r="AV24" s="685"/>
      <c r="AW24" s="685"/>
      <c r="AX24" s="685"/>
      <c r="AY24" s="685"/>
      <c r="AZ24" s="685"/>
      <c r="BA24" s="685"/>
      <c r="BB24" s="685"/>
      <c r="BC24" s="685"/>
      <c r="BD24" s="685"/>
      <c r="BE24" s="685"/>
      <c r="BF24" s="686"/>
      <c r="BG24" s="665" t="s">
        <v>130</v>
      </c>
      <c r="BH24" s="666"/>
      <c r="BI24" s="666"/>
      <c r="BJ24" s="666"/>
      <c r="BK24" s="666"/>
      <c r="BL24" s="666"/>
      <c r="BM24" s="666"/>
      <c r="BN24" s="667"/>
      <c r="BO24" s="668" t="s">
        <v>130</v>
      </c>
      <c r="BP24" s="668"/>
      <c r="BQ24" s="668"/>
      <c r="BR24" s="668"/>
      <c r="BS24" s="669" t="s">
        <v>130</v>
      </c>
      <c r="BT24" s="669"/>
      <c r="BU24" s="669"/>
      <c r="BV24" s="669"/>
      <c r="BW24" s="669"/>
      <c r="BX24" s="669"/>
      <c r="BY24" s="669"/>
      <c r="BZ24" s="669"/>
      <c r="CA24" s="669"/>
      <c r="CB24" s="673"/>
      <c r="CD24" s="676" t="s">
        <v>292</v>
      </c>
      <c r="CE24" s="677"/>
      <c r="CF24" s="677"/>
      <c r="CG24" s="677"/>
      <c r="CH24" s="677"/>
      <c r="CI24" s="677"/>
      <c r="CJ24" s="677"/>
      <c r="CK24" s="677"/>
      <c r="CL24" s="677"/>
      <c r="CM24" s="677"/>
      <c r="CN24" s="677"/>
      <c r="CO24" s="677"/>
      <c r="CP24" s="677"/>
      <c r="CQ24" s="678"/>
      <c r="CR24" s="654">
        <v>59667585</v>
      </c>
      <c r="CS24" s="655"/>
      <c r="CT24" s="655"/>
      <c r="CU24" s="655"/>
      <c r="CV24" s="655"/>
      <c r="CW24" s="655"/>
      <c r="CX24" s="655"/>
      <c r="CY24" s="656"/>
      <c r="CZ24" s="659">
        <v>44.8</v>
      </c>
      <c r="DA24" s="660"/>
      <c r="DB24" s="660"/>
      <c r="DC24" s="679"/>
      <c r="DD24" s="702">
        <v>33371881</v>
      </c>
      <c r="DE24" s="655"/>
      <c r="DF24" s="655"/>
      <c r="DG24" s="655"/>
      <c r="DH24" s="655"/>
      <c r="DI24" s="655"/>
      <c r="DJ24" s="655"/>
      <c r="DK24" s="656"/>
      <c r="DL24" s="702">
        <v>31902918</v>
      </c>
      <c r="DM24" s="655"/>
      <c r="DN24" s="655"/>
      <c r="DO24" s="655"/>
      <c r="DP24" s="655"/>
      <c r="DQ24" s="655"/>
      <c r="DR24" s="655"/>
      <c r="DS24" s="655"/>
      <c r="DT24" s="655"/>
      <c r="DU24" s="655"/>
      <c r="DV24" s="656"/>
      <c r="DW24" s="659">
        <v>50.4</v>
      </c>
      <c r="DX24" s="660"/>
      <c r="DY24" s="660"/>
      <c r="DZ24" s="660"/>
      <c r="EA24" s="660"/>
      <c r="EB24" s="660"/>
      <c r="EC24" s="661"/>
    </row>
    <row r="25" spans="2:133" ht="11.25" customHeight="1" x14ac:dyDescent="0.15">
      <c r="B25" s="662" t="s">
        <v>293</v>
      </c>
      <c r="C25" s="663"/>
      <c r="D25" s="663"/>
      <c r="E25" s="663"/>
      <c r="F25" s="663"/>
      <c r="G25" s="663"/>
      <c r="H25" s="663"/>
      <c r="I25" s="663"/>
      <c r="J25" s="663"/>
      <c r="K25" s="663"/>
      <c r="L25" s="663"/>
      <c r="M25" s="663"/>
      <c r="N25" s="663"/>
      <c r="O25" s="663"/>
      <c r="P25" s="663"/>
      <c r="Q25" s="664"/>
      <c r="R25" s="665">
        <v>3507682</v>
      </c>
      <c r="S25" s="666"/>
      <c r="T25" s="666"/>
      <c r="U25" s="666"/>
      <c r="V25" s="666"/>
      <c r="W25" s="666"/>
      <c r="X25" s="666"/>
      <c r="Y25" s="667"/>
      <c r="Z25" s="668">
        <v>2.4</v>
      </c>
      <c r="AA25" s="668"/>
      <c r="AB25" s="668"/>
      <c r="AC25" s="668"/>
      <c r="AD25" s="669" t="s">
        <v>130</v>
      </c>
      <c r="AE25" s="669"/>
      <c r="AF25" s="669"/>
      <c r="AG25" s="669"/>
      <c r="AH25" s="669"/>
      <c r="AI25" s="669"/>
      <c r="AJ25" s="669"/>
      <c r="AK25" s="669"/>
      <c r="AL25" s="670" t="s">
        <v>130</v>
      </c>
      <c r="AM25" s="671"/>
      <c r="AN25" s="671"/>
      <c r="AO25" s="672"/>
      <c r="AP25" s="684" t="s">
        <v>294</v>
      </c>
      <c r="AQ25" s="685"/>
      <c r="AR25" s="685"/>
      <c r="AS25" s="685"/>
      <c r="AT25" s="685"/>
      <c r="AU25" s="685"/>
      <c r="AV25" s="685"/>
      <c r="AW25" s="685"/>
      <c r="AX25" s="685"/>
      <c r="AY25" s="685"/>
      <c r="AZ25" s="685"/>
      <c r="BA25" s="685"/>
      <c r="BB25" s="685"/>
      <c r="BC25" s="685"/>
      <c r="BD25" s="685"/>
      <c r="BE25" s="685"/>
      <c r="BF25" s="686"/>
      <c r="BG25" s="665" t="s">
        <v>130</v>
      </c>
      <c r="BH25" s="666"/>
      <c r="BI25" s="666"/>
      <c r="BJ25" s="666"/>
      <c r="BK25" s="666"/>
      <c r="BL25" s="666"/>
      <c r="BM25" s="666"/>
      <c r="BN25" s="667"/>
      <c r="BO25" s="668" t="s">
        <v>130</v>
      </c>
      <c r="BP25" s="668"/>
      <c r="BQ25" s="668"/>
      <c r="BR25" s="668"/>
      <c r="BS25" s="669" t="s">
        <v>130</v>
      </c>
      <c r="BT25" s="669"/>
      <c r="BU25" s="669"/>
      <c r="BV25" s="669"/>
      <c r="BW25" s="669"/>
      <c r="BX25" s="669"/>
      <c r="BY25" s="669"/>
      <c r="BZ25" s="669"/>
      <c r="CA25" s="669"/>
      <c r="CB25" s="673"/>
      <c r="CD25" s="680" t="s">
        <v>295</v>
      </c>
      <c r="CE25" s="681"/>
      <c r="CF25" s="681"/>
      <c r="CG25" s="681"/>
      <c r="CH25" s="681"/>
      <c r="CI25" s="681"/>
      <c r="CJ25" s="681"/>
      <c r="CK25" s="681"/>
      <c r="CL25" s="681"/>
      <c r="CM25" s="681"/>
      <c r="CN25" s="681"/>
      <c r="CO25" s="681"/>
      <c r="CP25" s="681"/>
      <c r="CQ25" s="682"/>
      <c r="CR25" s="665">
        <v>18962590</v>
      </c>
      <c r="CS25" s="703"/>
      <c r="CT25" s="703"/>
      <c r="CU25" s="703"/>
      <c r="CV25" s="703"/>
      <c r="CW25" s="703"/>
      <c r="CX25" s="703"/>
      <c r="CY25" s="704"/>
      <c r="CZ25" s="670">
        <v>14.2</v>
      </c>
      <c r="DA25" s="705"/>
      <c r="DB25" s="705"/>
      <c r="DC25" s="708"/>
      <c r="DD25" s="674">
        <v>17891992</v>
      </c>
      <c r="DE25" s="703"/>
      <c r="DF25" s="703"/>
      <c r="DG25" s="703"/>
      <c r="DH25" s="703"/>
      <c r="DI25" s="703"/>
      <c r="DJ25" s="703"/>
      <c r="DK25" s="704"/>
      <c r="DL25" s="674">
        <v>17151615</v>
      </c>
      <c r="DM25" s="703"/>
      <c r="DN25" s="703"/>
      <c r="DO25" s="703"/>
      <c r="DP25" s="703"/>
      <c r="DQ25" s="703"/>
      <c r="DR25" s="703"/>
      <c r="DS25" s="703"/>
      <c r="DT25" s="703"/>
      <c r="DU25" s="703"/>
      <c r="DV25" s="704"/>
      <c r="DW25" s="670">
        <v>27.1</v>
      </c>
      <c r="DX25" s="705"/>
      <c r="DY25" s="705"/>
      <c r="DZ25" s="705"/>
      <c r="EA25" s="705"/>
      <c r="EB25" s="705"/>
      <c r="EC25" s="706"/>
    </row>
    <row r="26" spans="2:133" ht="11.25" customHeight="1" x14ac:dyDescent="0.15">
      <c r="B26" s="662" t="s">
        <v>296</v>
      </c>
      <c r="C26" s="663"/>
      <c r="D26" s="663"/>
      <c r="E26" s="663"/>
      <c r="F26" s="663"/>
      <c r="G26" s="663"/>
      <c r="H26" s="663"/>
      <c r="I26" s="663"/>
      <c r="J26" s="663"/>
      <c r="K26" s="663"/>
      <c r="L26" s="663"/>
      <c r="M26" s="663"/>
      <c r="N26" s="663"/>
      <c r="O26" s="663"/>
      <c r="P26" s="663"/>
      <c r="Q26" s="664"/>
      <c r="R26" s="665">
        <v>426981</v>
      </c>
      <c r="S26" s="666"/>
      <c r="T26" s="666"/>
      <c r="U26" s="666"/>
      <c r="V26" s="666"/>
      <c r="W26" s="666"/>
      <c r="X26" s="666"/>
      <c r="Y26" s="667"/>
      <c r="Z26" s="668">
        <v>0.3</v>
      </c>
      <c r="AA26" s="668"/>
      <c r="AB26" s="668"/>
      <c r="AC26" s="668"/>
      <c r="AD26" s="669" t="s">
        <v>130</v>
      </c>
      <c r="AE26" s="669"/>
      <c r="AF26" s="669"/>
      <c r="AG26" s="669"/>
      <c r="AH26" s="669"/>
      <c r="AI26" s="669"/>
      <c r="AJ26" s="669"/>
      <c r="AK26" s="669"/>
      <c r="AL26" s="670" t="s">
        <v>130</v>
      </c>
      <c r="AM26" s="671"/>
      <c r="AN26" s="671"/>
      <c r="AO26" s="672"/>
      <c r="AP26" s="684" t="s">
        <v>297</v>
      </c>
      <c r="AQ26" s="707"/>
      <c r="AR26" s="707"/>
      <c r="AS26" s="707"/>
      <c r="AT26" s="707"/>
      <c r="AU26" s="707"/>
      <c r="AV26" s="707"/>
      <c r="AW26" s="707"/>
      <c r="AX26" s="707"/>
      <c r="AY26" s="707"/>
      <c r="AZ26" s="707"/>
      <c r="BA26" s="707"/>
      <c r="BB26" s="707"/>
      <c r="BC26" s="707"/>
      <c r="BD26" s="707"/>
      <c r="BE26" s="707"/>
      <c r="BF26" s="686"/>
      <c r="BG26" s="665" t="s">
        <v>130</v>
      </c>
      <c r="BH26" s="666"/>
      <c r="BI26" s="666"/>
      <c r="BJ26" s="666"/>
      <c r="BK26" s="666"/>
      <c r="BL26" s="666"/>
      <c r="BM26" s="666"/>
      <c r="BN26" s="667"/>
      <c r="BO26" s="668" t="s">
        <v>130</v>
      </c>
      <c r="BP26" s="668"/>
      <c r="BQ26" s="668"/>
      <c r="BR26" s="668"/>
      <c r="BS26" s="669" t="s">
        <v>130</v>
      </c>
      <c r="BT26" s="669"/>
      <c r="BU26" s="669"/>
      <c r="BV26" s="669"/>
      <c r="BW26" s="669"/>
      <c r="BX26" s="669"/>
      <c r="BY26" s="669"/>
      <c r="BZ26" s="669"/>
      <c r="CA26" s="669"/>
      <c r="CB26" s="673"/>
      <c r="CD26" s="680" t="s">
        <v>298</v>
      </c>
      <c r="CE26" s="681"/>
      <c r="CF26" s="681"/>
      <c r="CG26" s="681"/>
      <c r="CH26" s="681"/>
      <c r="CI26" s="681"/>
      <c r="CJ26" s="681"/>
      <c r="CK26" s="681"/>
      <c r="CL26" s="681"/>
      <c r="CM26" s="681"/>
      <c r="CN26" s="681"/>
      <c r="CO26" s="681"/>
      <c r="CP26" s="681"/>
      <c r="CQ26" s="682"/>
      <c r="CR26" s="665">
        <v>12741230</v>
      </c>
      <c r="CS26" s="666"/>
      <c r="CT26" s="666"/>
      <c r="CU26" s="666"/>
      <c r="CV26" s="666"/>
      <c r="CW26" s="666"/>
      <c r="CX26" s="666"/>
      <c r="CY26" s="667"/>
      <c r="CZ26" s="670">
        <v>9.6</v>
      </c>
      <c r="DA26" s="705"/>
      <c r="DB26" s="705"/>
      <c r="DC26" s="708"/>
      <c r="DD26" s="674">
        <v>11989316</v>
      </c>
      <c r="DE26" s="666"/>
      <c r="DF26" s="666"/>
      <c r="DG26" s="666"/>
      <c r="DH26" s="666"/>
      <c r="DI26" s="666"/>
      <c r="DJ26" s="666"/>
      <c r="DK26" s="667"/>
      <c r="DL26" s="674" t="s">
        <v>130</v>
      </c>
      <c r="DM26" s="666"/>
      <c r="DN26" s="666"/>
      <c r="DO26" s="666"/>
      <c r="DP26" s="666"/>
      <c r="DQ26" s="666"/>
      <c r="DR26" s="666"/>
      <c r="DS26" s="666"/>
      <c r="DT26" s="666"/>
      <c r="DU26" s="666"/>
      <c r="DV26" s="667"/>
      <c r="DW26" s="670" t="s">
        <v>130</v>
      </c>
      <c r="DX26" s="705"/>
      <c r="DY26" s="705"/>
      <c r="DZ26" s="705"/>
      <c r="EA26" s="705"/>
      <c r="EB26" s="705"/>
      <c r="EC26" s="706"/>
    </row>
    <row r="27" spans="2:133" ht="11.25" customHeight="1" x14ac:dyDescent="0.15">
      <c r="B27" s="662" t="s">
        <v>299</v>
      </c>
      <c r="C27" s="663"/>
      <c r="D27" s="663"/>
      <c r="E27" s="663"/>
      <c r="F27" s="663"/>
      <c r="G27" s="663"/>
      <c r="H27" s="663"/>
      <c r="I27" s="663"/>
      <c r="J27" s="663"/>
      <c r="K27" s="663"/>
      <c r="L27" s="663"/>
      <c r="M27" s="663"/>
      <c r="N27" s="663"/>
      <c r="O27" s="663"/>
      <c r="P27" s="663"/>
      <c r="Q27" s="664"/>
      <c r="R27" s="665">
        <v>65568081</v>
      </c>
      <c r="S27" s="666"/>
      <c r="T27" s="666"/>
      <c r="U27" s="666"/>
      <c r="V27" s="666"/>
      <c r="W27" s="666"/>
      <c r="X27" s="666"/>
      <c r="Y27" s="667"/>
      <c r="Z27" s="668">
        <v>45.6</v>
      </c>
      <c r="AA27" s="668"/>
      <c r="AB27" s="668"/>
      <c r="AC27" s="668"/>
      <c r="AD27" s="669">
        <v>58908425</v>
      </c>
      <c r="AE27" s="669"/>
      <c r="AF27" s="669"/>
      <c r="AG27" s="669"/>
      <c r="AH27" s="669"/>
      <c r="AI27" s="669"/>
      <c r="AJ27" s="669"/>
      <c r="AK27" s="669"/>
      <c r="AL27" s="670">
        <v>99.599998474121094</v>
      </c>
      <c r="AM27" s="671"/>
      <c r="AN27" s="671"/>
      <c r="AO27" s="672"/>
      <c r="AP27" s="662" t="s">
        <v>300</v>
      </c>
      <c r="AQ27" s="663"/>
      <c r="AR27" s="663"/>
      <c r="AS27" s="663"/>
      <c r="AT27" s="663"/>
      <c r="AU27" s="663"/>
      <c r="AV27" s="663"/>
      <c r="AW27" s="663"/>
      <c r="AX27" s="663"/>
      <c r="AY27" s="663"/>
      <c r="AZ27" s="663"/>
      <c r="BA27" s="663"/>
      <c r="BB27" s="663"/>
      <c r="BC27" s="663"/>
      <c r="BD27" s="663"/>
      <c r="BE27" s="663"/>
      <c r="BF27" s="664"/>
      <c r="BG27" s="665">
        <v>39434470</v>
      </c>
      <c r="BH27" s="666"/>
      <c r="BI27" s="666"/>
      <c r="BJ27" s="666"/>
      <c r="BK27" s="666"/>
      <c r="BL27" s="666"/>
      <c r="BM27" s="666"/>
      <c r="BN27" s="667"/>
      <c r="BO27" s="668">
        <v>100</v>
      </c>
      <c r="BP27" s="668"/>
      <c r="BQ27" s="668"/>
      <c r="BR27" s="668"/>
      <c r="BS27" s="669">
        <v>309850</v>
      </c>
      <c r="BT27" s="669"/>
      <c r="BU27" s="669"/>
      <c r="BV27" s="669"/>
      <c r="BW27" s="669"/>
      <c r="BX27" s="669"/>
      <c r="BY27" s="669"/>
      <c r="BZ27" s="669"/>
      <c r="CA27" s="669"/>
      <c r="CB27" s="673"/>
      <c r="CD27" s="680" t="s">
        <v>301</v>
      </c>
      <c r="CE27" s="681"/>
      <c r="CF27" s="681"/>
      <c r="CG27" s="681"/>
      <c r="CH27" s="681"/>
      <c r="CI27" s="681"/>
      <c r="CJ27" s="681"/>
      <c r="CK27" s="681"/>
      <c r="CL27" s="681"/>
      <c r="CM27" s="681"/>
      <c r="CN27" s="681"/>
      <c r="CO27" s="681"/>
      <c r="CP27" s="681"/>
      <c r="CQ27" s="682"/>
      <c r="CR27" s="665">
        <v>32327968</v>
      </c>
      <c r="CS27" s="703"/>
      <c r="CT27" s="703"/>
      <c r="CU27" s="703"/>
      <c r="CV27" s="703"/>
      <c r="CW27" s="703"/>
      <c r="CX27" s="703"/>
      <c r="CY27" s="704"/>
      <c r="CZ27" s="670">
        <v>24.3</v>
      </c>
      <c r="DA27" s="705"/>
      <c r="DB27" s="705"/>
      <c r="DC27" s="708"/>
      <c r="DD27" s="674">
        <v>7251756</v>
      </c>
      <c r="DE27" s="703"/>
      <c r="DF27" s="703"/>
      <c r="DG27" s="703"/>
      <c r="DH27" s="703"/>
      <c r="DI27" s="703"/>
      <c r="DJ27" s="703"/>
      <c r="DK27" s="704"/>
      <c r="DL27" s="674">
        <v>6523170</v>
      </c>
      <c r="DM27" s="703"/>
      <c r="DN27" s="703"/>
      <c r="DO27" s="703"/>
      <c r="DP27" s="703"/>
      <c r="DQ27" s="703"/>
      <c r="DR27" s="703"/>
      <c r="DS27" s="703"/>
      <c r="DT27" s="703"/>
      <c r="DU27" s="703"/>
      <c r="DV27" s="704"/>
      <c r="DW27" s="670">
        <v>10.3</v>
      </c>
      <c r="DX27" s="705"/>
      <c r="DY27" s="705"/>
      <c r="DZ27" s="705"/>
      <c r="EA27" s="705"/>
      <c r="EB27" s="705"/>
      <c r="EC27" s="706"/>
    </row>
    <row r="28" spans="2:133" ht="11.25" customHeight="1" x14ac:dyDescent="0.15">
      <c r="B28" s="662" t="s">
        <v>302</v>
      </c>
      <c r="C28" s="663"/>
      <c r="D28" s="663"/>
      <c r="E28" s="663"/>
      <c r="F28" s="663"/>
      <c r="G28" s="663"/>
      <c r="H28" s="663"/>
      <c r="I28" s="663"/>
      <c r="J28" s="663"/>
      <c r="K28" s="663"/>
      <c r="L28" s="663"/>
      <c r="M28" s="663"/>
      <c r="N28" s="663"/>
      <c r="O28" s="663"/>
      <c r="P28" s="663"/>
      <c r="Q28" s="664"/>
      <c r="R28" s="665">
        <v>42439</v>
      </c>
      <c r="S28" s="666"/>
      <c r="T28" s="666"/>
      <c r="U28" s="666"/>
      <c r="V28" s="666"/>
      <c r="W28" s="666"/>
      <c r="X28" s="666"/>
      <c r="Y28" s="667"/>
      <c r="Z28" s="668">
        <v>0</v>
      </c>
      <c r="AA28" s="668"/>
      <c r="AB28" s="668"/>
      <c r="AC28" s="668"/>
      <c r="AD28" s="669">
        <v>42439</v>
      </c>
      <c r="AE28" s="669"/>
      <c r="AF28" s="669"/>
      <c r="AG28" s="669"/>
      <c r="AH28" s="669"/>
      <c r="AI28" s="669"/>
      <c r="AJ28" s="669"/>
      <c r="AK28" s="669"/>
      <c r="AL28" s="670">
        <v>0.1</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303</v>
      </c>
      <c r="CE28" s="681"/>
      <c r="CF28" s="681"/>
      <c r="CG28" s="681"/>
      <c r="CH28" s="681"/>
      <c r="CI28" s="681"/>
      <c r="CJ28" s="681"/>
      <c r="CK28" s="681"/>
      <c r="CL28" s="681"/>
      <c r="CM28" s="681"/>
      <c r="CN28" s="681"/>
      <c r="CO28" s="681"/>
      <c r="CP28" s="681"/>
      <c r="CQ28" s="682"/>
      <c r="CR28" s="665">
        <v>8377027</v>
      </c>
      <c r="CS28" s="666"/>
      <c r="CT28" s="666"/>
      <c r="CU28" s="666"/>
      <c r="CV28" s="666"/>
      <c r="CW28" s="666"/>
      <c r="CX28" s="666"/>
      <c r="CY28" s="667"/>
      <c r="CZ28" s="670">
        <v>6.3</v>
      </c>
      <c r="DA28" s="705"/>
      <c r="DB28" s="705"/>
      <c r="DC28" s="708"/>
      <c r="DD28" s="674">
        <v>8228133</v>
      </c>
      <c r="DE28" s="666"/>
      <c r="DF28" s="666"/>
      <c r="DG28" s="666"/>
      <c r="DH28" s="666"/>
      <c r="DI28" s="666"/>
      <c r="DJ28" s="666"/>
      <c r="DK28" s="667"/>
      <c r="DL28" s="674">
        <v>8228133</v>
      </c>
      <c r="DM28" s="666"/>
      <c r="DN28" s="666"/>
      <c r="DO28" s="666"/>
      <c r="DP28" s="666"/>
      <c r="DQ28" s="666"/>
      <c r="DR28" s="666"/>
      <c r="DS28" s="666"/>
      <c r="DT28" s="666"/>
      <c r="DU28" s="666"/>
      <c r="DV28" s="667"/>
      <c r="DW28" s="670">
        <v>13</v>
      </c>
      <c r="DX28" s="705"/>
      <c r="DY28" s="705"/>
      <c r="DZ28" s="705"/>
      <c r="EA28" s="705"/>
      <c r="EB28" s="705"/>
      <c r="EC28" s="706"/>
    </row>
    <row r="29" spans="2:133" ht="11.25" customHeight="1" x14ac:dyDescent="0.15">
      <c r="B29" s="662" t="s">
        <v>304</v>
      </c>
      <c r="C29" s="663"/>
      <c r="D29" s="663"/>
      <c r="E29" s="663"/>
      <c r="F29" s="663"/>
      <c r="G29" s="663"/>
      <c r="H29" s="663"/>
      <c r="I29" s="663"/>
      <c r="J29" s="663"/>
      <c r="K29" s="663"/>
      <c r="L29" s="663"/>
      <c r="M29" s="663"/>
      <c r="N29" s="663"/>
      <c r="O29" s="663"/>
      <c r="P29" s="663"/>
      <c r="Q29" s="664"/>
      <c r="R29" s="665">
        <v>516014</v>
      </c>
      <c r="S29" s="666"/>
      <c r="T29" s="666"/>
      <c r="U29" s="666"/>
      <c r="V29" s="666"/>
      <c r="W29" s="666"/>
      <c r="X29" s="666"/>
      <c r="Y29" s="667"/>
      <c r="Z29" s="668">
        <v>0.4</v>
      </c>
      <c r="AA29" s="668"/>
      <c r="AB29" s="668"/>
      <c r="AC29" s="668"/>
      <c r="AD29" s="669">
        <v>2254</v>
      </c>
      <c r="AE29" s="669"/>
      <c r="AF29" s="669"/>
      <c r="AG29" s="669"/>
      <c r="AH29" s="669"/>
      <c r="AI29" s="669"/>
      <c r="AJ29" s="669"/>
      <c r="AK29" s="669"/>
      <c r="AL29" s="670">
        <v>0</v>
      </c>
      <c r="AM29" s="671"/>
      <c r="AN29" s="671"/>
      <c r="AO29" s="672"/>
      <c r="AP29" s="709"/>
      <c r="AQ29" s="710"/>
      <c r="AR29" s="710"/>
      <c r="AS29" s="710"/>
      <c r="AT29" s="710"/>
      <c r="AU29" s="710"/>
      <c r="AV29" s="710"/>
      <c r="AW29" s="710"/>
      <c r="AX29" s="710"/>
      <c r="AY29" s="710"/>
      <c r="AZ29" s="710"/>
      <c r="BA29" s="710"/>
      <c r="BB29" s="710"/>
      <c r="BC29" s="710"/>
      <c r="BD29" s="710"/>
      <c r="BE29" s="710"/>
      <c r="BF29" s="711"/>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4" t="s">
        <v>305</v>
      </c>
      <c r="CE29" s="715"/>
      <c r="CF29" s="680" t="s">
        <v>69</v>
      </c>
      <c r="CG29" s="681"/>
      <c r="CH29" s="681"/>
      <c r="CI29" s="681"/>
      <c r="CJ29" s="681"/>
      <c r="CK29" s="681"/>
      <c r="CL29" s="681"/>
      <c r="CM29" s="681"/>
      <c r="CN29" s="681"/>
      <c r="CO29" s="681"/>
      <c r="CP29" s="681"/>
      <c r="CQ29" s="682"/>
      <c r="CR29" s="665">
        <v>8377027</v>
      </c>
      <c r="CS29" s="703"/>
      <c r="CT29" s="703"/>
      <c r="CU29" s="703"/>
      <c r="CV29" s="703"/>
      <c r="CW29" s="703"/>
      <c r="CX29" s="703"/>
      <c r="CY29" s="704"/>
      <c r="CZ29" s="670">
        <v>6.3</v>
      </c>
      <c r="DA29" s="705"/>
      <c r="DB29" s="705"/>
      <c r="DC29" s="708"/>
      <c r="DD29" s="674">
        <v>8228133</v>
      </c>
      <c r="DE29" s="703"/>
      <c r="DF29" s="703"/>
      <c r="DG29" s="703"/>
      <c r="DH29" s="703"/>
      <c r="DI29" s="703"/>
      <c r="DJ29" s="703"/>
      <c r="DK29" s="704"/>
      <c r="DL29" s="674">
        <v>8228133</v>
      </c>
      <c r="DM29" s="703"/>
      <c r="DN29" s="703"/>
      <c r="DO29" s="703"/>
      <c r="DP29" s="703"/>
      <c r="DQ29" s="703"/>
      <c r="DR29" s="703"/>
      <c r="DS29" s="703"/>
      <c r="DT29" s="703"/>
      <c r="DU29" s="703"/>
      <c r="DV29" s="704"/>
      <c r="DW29" s="670">
        <v>13</v>
      </c>
      <c r="DX29" s="705"/>
      <c r="DY29" s="705"/>
      <c r="DZ29" s="705"/>
      <c r="EA29" s="705"/>
      <c r="EB29" s="705"/>
      <c r="EC29" s="706"/>
    </row>
    <row r="30" spans="2:133" ht="11.25" customHeight="1" x14ac:dyDescent="0.15">
      <c r="B30" s="662" t="s">
        <v>306</v>
      </c>
      <c r="C30" s="663"/>
      <c r="D30" s="663"/>
      <c r="E30" s="663"/>
      <c r="F30" s="663"/>
      <c r="G30" s="663"/>
      <c r="H30" s="663"/>
      <c r="I30" s="663"/>
      <c r="J30" s="663"/>
      <c r="K30" s="663"/>
      <c r="L30" s="663"/>
      <c r="M30" s="663"/>
      <c r="N30" s="663"/>
      <c r="O30" s="663"/>
      <c r="P30" s="663"/>
      <c r="Q30" s="664"/>
      <c r="R30" s="665">
        <v>1081113</v>
      </c>
      <c r="S30" s="666"/>
      <c r="T30" s="666"/>
      <c r="U30" s="666"/>
      <c r="V30" s="666"/>
      <c r="W30" s="666"/>
      <c r="X30" s="666"/>
      <c r="Y30" s="667"/>
      <c r="Z30" s="668">
        <v>0.8</v>
      </c>
      <c r="AA30" s="668"/>
      <c r="AB30" s="668"/>
      <c r="AC30" s="668"/>
      <c r="AD30" s="669">
        <v>96841</v>
      </c>
      <c r="AE30" s="669"/>
      <c r="AF30" s="669"/>
      <c r="AG30" s="669"/>
      <c r="AH30" s="669"/>
      <c r="AI30" s="669"/>
      <c r="AJ30" s="669"/>
      <c r="AK30" s="669"/>
      <c r="AL30" s="670">
        <v>0.2</v>
      </c>
      <c r="AM30" s="671"/>
      <c r="AN30" s="671"/>
      <c r="AO30" s="672"/>
      <c r="AP30" s="644" t="s">
        <v>223</v>
      </c>
      <c r="AQ30" s="645"/>
      <c r="AR30" s="645"/>
      <c r="AS30" s="645"/>
      <c r="AT30" s="645"/>
      <c r="AU30" s="645"/>
      <c r="AV30" s="645"/>
      <c r="AW30" s="645"/>
      <c r="AX30" s="645"/>
      <c r="AY30" s="645"/>
      <c r="AZ30" s="645"/>
      <c r="BA30" s="645"/>
      <c r="BB30" s="645"/>
      <c r="BC30" s="645"/>
      <c r="BD30" s="645"/>
      <c r="BE30" s="645"/>
      <c r="BF30" s="646"/>
      <c r="BG30" s="644" t="s">
        <v>307</v>
      </c>
      <c r="BH30" s="712"/>
      <c r="BI30" s="712"/>
      <c r="BJ30" s="712"/>
      <c r="BK30" s="712"/>
      <c r="BL30" s="712"/>
      <c r="BM30" s="712"/>
      <c r="BN30" s="712"/>
      <c r="BO30" s="712"/>
      <c r="BP30" s="712"/>
      <c r="BQ30" s="713"/>
      <c r="BR30" s="644" t="s">
        <v>308</v>
      </c>
      <c r="BS30" s="712"/>
      <c r="BT30" s="712"/>
      <c r="BU30" s="712"/>
      <c r="BV30" s="712"/>
      <c r="BW30" s="712"/>
      <c r="BX30" s="712"/>
      <c r="BY30" s="712"/>
      <c r="BZ30" s="712"/>
      <c r="CA30" s="712"/>
      <c r="CB30" s="713"/>
      <c r="CD30" s="716"/>
      <c r="CE30" s="717"/>
      <c r="CF30" s="680" t="s">
        <v>309</v>
      </c>
      <c r="CG30" s="681"/>
      <c r="CH30" s="681"/>
      <c r="CI30" s="681"/>
      <c r="CJ30" s="681"/>
      <c r="CK30" s="681"/>
      <c r="CL30" s="681"/>
      <c r="CM30" s="681"/>
      <c r="CN30" s="681"/>
      <c r="CO30" s="681"/>
      <c r="CP30" s="681"/>
      <c r="CQ30" s="682"/>
      <c r="CR30" s="665">
        <v>7983174</v>
      </c>
      <c r="CS30" s="666"/>
      <c r="CT30" s="666"/>
      <c r="CU30" s="666"/>
      <c r="CV30" s="666"/>
      <c r="CW30" s="666"/>
      <c r="CX30" s="666"/>
      <c r="CY30" s="667"/>
      <c r="CZ30" s="670">
        <v>6</v>
      </c>
      <c r="DA30" s="705"/>
      <c r="DB30" s="705"/>
      <c r="DC30" s="708"/>
      <c r="DD30" s="674">
        <v>7834280</v>
      </c>
      <c r="DE30" s="666"/>
      <c r="DF30" s="666"/>
      <c r="DG30" s="666"/>
      <c r="DH30" s="666"/>
      <c r="DI30" s="666"/>
      <c r="DJ30" s="666"/>
      <c r="DK30" s="667"/>
      <c r="DL30" s="674">
        <v>7834280</v>
      </c>
      <c r="DM30" s="666"/>
      <c r="DN30" s="666"/>
      <c r="DO30" s="666"/>
      <c r="DP30" s="666"/>
      <c r="DQ30" s="666"/>
      <c r="DR30" s="666"/>
      <c r="DS30" s="666"/>
      <c r="DT30" s="666"/>
      <c r="DU30" s="666"/>
      <c r="DV30" s="667"/>
      <c r="DW30" s="670">
        <v>12.4</v>
      </c>
      <c r="DX30" s="705"/>
      <c r="DY30" s="705"/>
      <c r="DZ30" s="705"/>
      <c r="EA30" s="705"/>
      <c r="EB30" s="705"/>
      <c r="EC30" s="706"/>
    </row>
    <row r="31" spans="2:133" ht="11.25" customHeight="1" x14ac:dyDescent="0.15">
      <c r="B31" s="662" t="s">
        <v>310</v>
      </c>
      <c r="C31" s="663"/>
      <c r="D31" s="663"/>
      <c r="E31" s="663"/>
      <c r="F31" s="663"/>
      <c r="G31" s="663"/>
      <c r="H31" s="663"/>
      <c r="I31" s="663"/>
      <c r="J31" s="663"/>
      <c r="K31" s="663"/>
      <c r="L31" s="663"/>
      <c r="M31" s="663"/>
      <c r="N31" s="663"/>
      <c r="O31" s="663"/>
      <c r="P31" s="663"/>
      <c r="Q31" s="664"/>
      <c r="R31" s="665">
        <v>469105</v>
      </c>
      <c r="S31" s="666"/>
      <c r="T31" s="666"/>
      <c r="U31" s="666"/>
      <c r="V31" s="666"/>
      <c r="W31" s="666"/>
      <c r="X31" s="666"/>
      <c r="Y31" s="667"/>
      <c r="Z31" s="668">
        <v>0.3</v>
      </c>
      <c r="AA31" s="668"/>
      <c r="AB31" s="668"/>
      <c r="AC31" s="668"/>
      <c r="AD31" s="669" t="s">
        <v>130</v>
      </c>
      <c r="AE31" s="669"/>
      <c r="AF31" s="669"/>
      <c r="AG31" s="669"/>
      <c r="AH31" s="669"/>
      <c r="AI31" s="669"/>
      <c r="AJ31" s="669"/>
      <c r="AK31" s="669"/>
      <c r="AL31" s="670" t="s">
        <v>130</v>
      </c>
      <c r="AM31" s="671"/>
      <c r="AN31" s="671"/>
      <c r="AO31" s="672"/>
      <c r="AP31" s="720" t="s">
        <v>311</v>
      </c>
      <c r="AQ31" s="721"/>
      <c r="AR31" s="721"/>
      <c r="AS31" s="721"/>
      <c r="AT31" s="726" t="s">
        <v>312</v>
      </c>
      <c r="AU31" s="360"/>
      <c r="AV31" s="360"/>
      <c r="AW31" s="360"/>
      <c r="AX31" s="651" t="s">
        <v>190</v>
      </c>
      <c r="AY31" s="652"/>
      <c r="AZ31" s="652"/>
      <c r="BA31" s="652"/>
      <c r="BB31" s="652"/>
      <c r="BC31" s="652"/>
      <c r="BD31" s="652"/>
      <c r="BE31" s="652"/>
      <c r="BF31" s="653"/>
      <c r="BG31" s="729">
        <v>99.3</v>
      </c>
      <c r="BH31" s="730"/>
      <c r="BI31" s="730"/>
      <c r="BJ31" s="730"/>
      <c r="BK31" s="730"/>
      <c r="BL31" s="730"/>
      <c r="BM31" s="660">
        <v>97.4</v>
      </c>
      <c r="BN31" s="730"/>
      <c r="BO31" s="730"/>
      <c r="BP31" s="730"/>
      <c r="BQ31" s="731"/>
      <c r="BR31" s="729">
        <v>98.9</v>
      </c>
      <c r="BS31" s="730"/>
      <c r="BT31" s="730"/>
      <c r="BU31" s="730"/>
      <c r="BV31" s="730"/>
      <c r="BW31" s="730"/>
      <c r="BX31" s="660">
        <v>97</v>
      </c>
      <c r="BY31" s="730"/>
      <c r="BZ31" s="730"/>
      <c r="CA31" s="730"/>
      <c r="CB31" s="731"/>
      <c r="CD31" s="716"/>
      <c r="CE31" s="717"/>
      <c r="CF31" s="680" t="s">
        <v>313</v>
      </c>
      <c r="CG31" s="681"/>
      <c r="CH31" s="681"/>
      <c r="CI31" s="681"/>
      <c r="CJ31" s="681"/>
      <c r="CK31" s="681"/>
      <c r="CL31" s="681"/>
      <c r="CM31" s="681"/>
      <c r="CN31" s="681"/>
      <c r="CO31" s="681"/>
      <c r="CP31" s="681"/>
      <c r="CQ31" s="682"/>
      <c r="CR31" s="665">
        <v>393853</v>
      </c>
      <c r="CS31" s="703"/>
      <c r="CT31" s="703"/>
      <c r="CU31" s="703"/>
      <c r="CV31" s="703"/>
      <c r="CW31" s="703"/>
      <c r="CX31" s="703"/>
      <c r="CY31" s="704"/>
      <c r="CZ31" s="670">
        <v>0.3</v>
      </c>
      <c r="DA31" s="705"/>
      <c r="DB31" s="705"/>
      <c r="DC31" s="708"/>
      <c r="DD31" s="674">
        <v>393853</v>
      </c>
      <c r="DE31" s="703"/>
      <c r="DF31" s="703"/>
      <c r="DG31" s="703"/>
      <c r="DH31" s="703"/>
      <c r="DI31" s="703"/>
      <c r="DJ31" s="703"/>
      <c r="DK31" s="704"/>
      <c r="DL31" s="674">
        <v>393853</v>
      </c>
      <c r="DM31" s="703"/>
      <c r="DN31" s="703"/>
      <c r="DO31" s="703"/>
      <c r="DP31" s="703"/>
      <c r="DQ31" s="703"/>
      <c r="DR31" s="703"/>
      <c r="DS31" s="703"/>
      <c r="DT31" s="703"/>
      <c r="DU31" s="703"/>
      <c r="DV31" s="704"/>
      <c r="DW31" s="670">
        <v>0.6</v>
      </c>
      <c r="DX31" s="705"/>
      <c r="DY31" s="705"/>
      <c r="DZ31" s="705"/>
      <c r="EA31" s="705"/>
      <c r="EB31" s="705"/>
      <c r="EC31" s="706"/>
    </row>
    <row r="32" spans="2:133" ht="11.25" customHeight="1" x14ac:dyDescent="0.15">
      <c r="B32" s="662" t="s">
        <v>314</v>
      </c>
      <c r="C32" s="663"/>
      <c r="D32" s="663"/>
      <c r="E32" s="663"/>
      <c r="F32" s="663"/>
      <c r="G32" s="663"/>
      <c r="H32" s="663"/>
      <c r="I32" s="663"/>
      <c r="J32" s="663"/>
      <c r="K32" s="663"/>
      <c r="L32" s="663"/>
      <c r="M32" s="663"/>
      <c r="N32" s="663"/>
      <c r="O32" s="663"/>
      <c r="P32" s="663"/>
      <c r="Q32" s="664"/>
      <c r="R32" s="665">
        <v>31252897</v>
      </c>
      <c r="S32" s="666"/>
      <c r="T32" s="666"/>
      <c r="U32" s="666"/>
      <c r="V32" s="666"/>
      <c r="W32" s="666"/>
      <c r="X32" s="666"/>
      <c r="Y32" s="667"/>
      <c r="Z32" s="668">
        <v>21.7</v>
      </c>
      <c r="AA32" s="668"/>
      <c r="AB32" s="668"/>
      <c r="AC32" s="668"/>
      <c r="AD32" s="669" t="s">
        <v>130</v>
      </c>
      <c r="AE32" s="669"/>
      <c r="AF32" s="669"/>
      <c r="AG32" s="669"/>
      <c r="AH32" s="669"/>
      <c r="AI32" s="669"/>
      <c r="AJ32" s="669"/>
      <c r="AK32" s="669"/>
      <c r="AL32" s="670" t="s">
        <v>130</v>
      </c>
      <c r="AM32" s="671"/>
      <c r="AN32" s="671"/>
      <c r="AO32" s="672"/>
      <c r="AP32" s="722"/>
      <c r="AQ32" s="723"/>
      <c r="AR32" s="723"/>
      <c r="AS32" s="723"/>
      <c r="AT32" s="727"/>
      <c r="AU32" s="361" t="s">
        <v>315</v>
      </c>
      <c r="AV32" s="361"/>
      <c r="AW32" s="361"/>
      <c r="AX32" s="662" t="s">
        <v>316</v>
      </c>
      <c r="AY32" s="663"/>
      <c r="AZ32" s="663"/>
      <c r="BA32" s="663"/>
      <c r="BB32" s="663"/>
      <c r="BC32" s="663"/>
      <c r="BD32" s="663"/>
      <c r="BE32" s="663"/>
      <c r="BF32" s="664"/>
      <c r="BG32" s="732">
        <v>99.3</v>
      </c>
      <c r="BH32" s="703"/>
      <c r="BI32" s="703"/>
      <c r="BJ32" s="703"/>
      <c r="BK32" s="703"/>
      <c r="BL32" s="703"/>
      <c r="BM32" s="671">
        <v>97.3</v>
      </c>
      <c r="BN32" s="733"/>
      <c r="BO32" s="733"/>
      <c r="BP32" s="733"/>
      <c r="BQ32" s="734"/>
      <c r="BR32" s="732">
        <v>99</v>
      </c>
      <c r="BS32" s="703"/>
      <c r="BT32" s="703"/>
      <c r="BU32" s="703"/>
      <c r="BV32" s="703"/>
      <c r="BW32" s="703"/>
      <c r="BX32" s="671">
        <v>96.8</v>
      </c>
      <c r="BY32" s="733"/>
      <c r="BZ32" s="733"/>
      <c r="CA32" s="733"/>
      <c r="CB32" s="734"/>
      <c r="CD32" s="718"/>
      <c r="CE32" s="719"/>
      <c r="CF32" s="680" t="s">
        <v>317</v>
      </c>
      <c r="CG32" s="681"/>
      <c r="CH32" s="681"/>
      <c r="CI32" s="681"/>
      <c r="CJ32" s="681"/>
      <c r="CK32" s="681"/>
      <c r="CL32" s="681"/>
      <c r="CM32" s="681"/>
      <c r="CN32" s="681"/>
      <c r="CO32" s="681"/>
      <c r="CP32" s="681"/>
      <c r="CQ32" s="682"/>
      <c r="CR32" s="665" t="s">
        <v>130</v>
      </c>
      <c r="CS32" s="666"/>
      <c r="CT32" s="666"/>
      <c r="CU32" s="666"/>
      <c r="CV32" s="666"/>
      <c r="CW32" s="666"/>
      <c r="CX32" s="666"/>
      <c r="CY32" s="667"/>
      <c r="CZ32" s="670" t="s">
        <v>130</v>
      </c>
      <c r="DA32" s="705"/>
      <c r="DB32" s="705"/>
      <c r="DC32" s="708"/>
      <c r="DD32" s="674" t="s">
        <v>130</v>
      </c>
      <c r="DE32" s="666"/>
      <c r="DF32" s="666"/>
      <c r="DG32" s="666"/>
      <c r="DH32" s="666"/>
      <c r="DI32" s="666"/>
      <c r="DJ32" s="666"/>
      <c r="DK32" s="667"/>
      <c r="DL32" s="674" t="s">
        <v>130</v>
      </c>
      <c r="DM32" s="666"/>
      <c r="DN32" s="666"/>
      <c r="DO32" s="666"/>
      <c r="DP32" s="666"/>
      <c r="DQ32" s="666"/>
      <c r="DR32" s="666"/>
      <c r="DS32" s="666"/>
      <c r="DT32" s="666"/>
      <c r="DU32" s="666"/>
      <c r="DV32" s="667"/>
      <c r="DW32" s="670" t="s">
        <v>130</v>
      </c>
      <c r="DX32" s="705"/>
      <c r="DY32" s="705"/>
      <c r="DZ32" s="705"/>
      <c r="EA32" s="705"/>
      <c r="EB32" s="705"/>
      <c r="EC32" s="706"/>
    </row>
    <row r="33" spans="2:133" ht="11.25" customHeight="1" x14ac:dyDescent="0.15">
      <c r="B33" s="690" t="s">
        <v>318</v>
      </c>
      <c r="C33" s="691"/>
      <c r="D33" s="691"/>
      <c r="E33" s="691"/>
      <c r="F33" s="691"/>
      <c r="G33" s="691"/>
      <c r="H33" s="691"/>
      <c r="I33" s="691"/>
      <c r="J33" s="691"/>
      <c r="K33" s="691"/>
      <c r="L33" s="691"/>
      <c r="M33" s="691"/>
      <c r="N33" s="691"/>
      <c r="O33" s="691"/>
      <c r="P33" s="691"/>
      <c r="Q33" s="692"/>
      <c r="R33" s="665">
        <v>1906</v>
      </c>
      <c r="S33" s="666"/>
      <c r="T33" s="666"/>
      <c r="U33" s="666"/>
      <c r="V33" s="666"/>
      <c r="W33" s="666"/>
      <c r="X33" s="666"/>
      <c r="Y33" s="667"/>
      <c r="Z33" s="668">
        <v>0</v>
      </c>
      <c r="AA33" s="668"/>
      <c r="AB33" s="668"/>
      <c r="AC33" s="668"/>
      <c r="AD33" s="669">
        <v>1906</v>
      </c>
      <c r="AE33" s="669"/>
      <c r="AF33" s="669"/>
      <c r="AG33" s="669"/>
      <c r="AH33" s="669"/>
      <c r="AI33" s="669"/>
      <c r="AJ33" s="669"/>
      <c r="AK33" s="669"/>
      <c r="AL33" s="670">
        <v>0</v>
      </c>
      <c r="AM33" s="671"/>
      <c r="AN33" s="671"/>
      <c r="AO33" s="672"/>
      <c r="AP33" s="724"/>
      <c r="AQ33" s="725"/>
      <c r="AR33" s="725"/>
      <c r="AS33" s="725"/>
      <c r="AT33" s="728"/>
      <c r="AU33" s="362"/>
      <c r="AV33" s="362"/>
      <c r="AW33" s="362"/>
      <c r="AX33" s="709" t="s">
        <v>319</v>
      </c>
      <c r="AY33" s="710"/>
      <c r="AZ33" s="710"/>
      <c r="BA33" s="710"/>
      <c r="BB33" s="710"/>
      <c r="BC33" s="710"/>
      <c r="BD33" s="710"/>
      <c r="BE33" s="710"/>
      <c r="BF33" s="711"/>
      <c r="BG33" s="735">
        <v>99.2</v>
      </c>
      <c r="BH33" s="736"/>
      <c r="BI33" s="736"/>
      <c r="BJ33" s="736"/>
      <c r="BK33" s="736"/>
      <c r="BL33" s="736"/>
      <c r="BM33" s="737">
        <v>97.3</v>
      </c>
      <c r="BN33" s="736"/>
      <c r="BO33" s="736"/>
      <c r="BP33" s="736"/>
      <c r="BQ33" s="738"/>
      <c r="BR33" s="735">
        <v>98.6</v>
      </c>
      <c r="BS33" s="736"/>
      <c r="BT33" s="736"/>
      <c r="BU33" s="736"/>
      <c r="BV33" s="736"/>
      <c r="BW33" s="736"/>
      <c r="BX33" s="737">
        <v>97</v>
      </c>
      <c r="BY33" s="736"/>
      <c r="BZ33" s="736"/>
      <c r="CA33" s="736"/>
      <c r="CB33" s="738"/>
      <c r="CD33" s="680" t="s">
        <v>320</v>
      </c>
      <c r="CE33" s="681"/>
      <c r="CF33" s="681"/>
      <c r="CG33" s="681"/>
      <c r="CH33" s="681"/>
      <c r="CI33" s="681"/>
      <c r="CJ33" s="681"/>
      <c r="CK33" s="681"/>
      <c r="CL33" s="681"/>
      <c r="CM33" s="681"/>
      <c r="CN33" s="681"/>
      <c r="CO33" s="681"/>
      <c r="CP33" s="681"/>
      <c r="CQ33" s="682"/>
      <c r="CR33" s="665">
        <v>56144227</v>
      </c>
      <c r="CS33" s="703"/>
      <c r="CT33" s="703"/>
      <c r="CU33" s="703"/>
      <c r="CV33" s="703"/>
      <c r="CW33" s="703"/>
      <c r="CX33" s="703"/>
      <c r="CY33" s="704"/>
      <c r="CZ33" s="670">
        <v>42.1</v>
      </c>
      <c r="DA33" s="705"/>
      <c r="DB33" s="705"/>
      <c r="DC33" s="708"/>
      <c r="DD33" s="674">
        <v>37926237</v>
      </c>
      <c r="DE33" s="703"/>
      <c r="DF33" s="703"/>
      <c r="DG33" s="703"/>
      <c r="DH33" s="703"/>
      <c r="DI33" s="703"/>
      <c r="DJ33" s="703"/>
      <c r="DK33" s="704"/>
      <c r="DL33" s="674">
        <v>22790794</v>
      </c>
      <c r="DM33" s="703"/>
      <c r="DN33" s="703"/>
      <c r="DO33" s="703"/>
      <c r="DP33" s="703"/>
      <c r="DQ33" s="703"/>
      <c r="DR33" s="703"/>
      <c r="DS33" s="703"/>
      <c r="DT33" s="703"/>
      <c r="DU33" s="703"/>
      <c r="DV33" s="704"/>
      <c r="DW33" s="670">
        <v>36</v>
      </c>
      <c r="DX33" s="705"/>
      <c r="DY33" s="705"/>
      <c r="DZ33" s="705"/>
      <c r="EA33" s="705"/>
      <c r="EB33" s="705"/>
      <c r="EC33" s="706"/>
    </row>
    <row r="34" spans="2:133" ht="11.25" customHeight="1" x14ac:dyDescent="0.15">
      <c r="B34" s="662" t="s">
        <v>321</v>
      </c>
      <c r="C34" s="663"/>
      <c r="D34" s="663"/>
      <c r="E34" s="663"/>
      <c r="F34" s="663"/>
      <c r="G34" s="663"/>
      <c r="H34" s="663"/>
      <c r="I34" s="663"/>
      <c r="J34" s="663"/>
      <c r="K34" s="663"/>
      <c r="L34" s="663"/>
      <c r="M34" s="663"/>
      <c r="N34" s="663"/>
      <c r="O34" s="663"/>
      <c r="P34" s="663"/>
      <c r="Q34" s="664"/>
      <c r="R34" s="665">
        <v>13686946</v>
      </c>
      <c r="S34" s="666"/>
      <c r="T34" s="666"/>
      <c r="U34" s="666"/>
      <c r="V34" s="666"/>
      <c r="W34" s="666"/>
      <c r="X34" s="666"/>
      <c r="Y34" s="667"/>
      <c r="Z34" s="668">
        <v>9.5</v>
      </c>
      <c r="AA34" s="668"/>
      <c r="AB34" s="668"/>
      <c r="AC34" s="668"/>
      <c r="AD34" s="669" t="s">
        <v>130</v>
      </c>
      <c r="AE34" s="669"/>
      <c r="AF34" s="669"/>
      <c r="AG34" s="669"/>
      <c r="AH34" s="669"/>
      <c r="AI34" s="669"/>
      <c r="AJ34" s="669"/>
      <c r="AK34" s="669"/>
      <c r="AL34" s="670" t="s">
        <v>130</v>
      </c>
      <c r="AM34" s="671"/>
      <c r="AN34" s="671"/>
      <c r="AO34" s="672"/>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322</v>
      </c>
      <c r="CE34" s="681"/>
      <c r="CF34" s="681"/>
      <c r="CG34" s="681"/>
      <c r="CH34" s="681"/>
      <c r="CI34" s="681"/>
      <c r="CJ34" s="681"/>
      <c r="CK34" s="681"/>
      <c r="CL34" s="681"/>
      <c r="CM34" s="681"/>
      <c r="CN34" s="681"/>
      <c r="CO34" s="681"/>
      <c r="CP34" s="681"/>
      <c r="CQ34" s="682"/>
      <c r="CR34" s="665">
        <v>25148606</v>
      </c>
      <c r="CS34" s="666"/>
      <c r="CT34" s="666"/>
      <c r="CU34" s="666"/>
      <c r="CV34" s="666"/>
      <c r="CW34" s="666"/>
      <c r="CX34" s="666"/>
      <c r="CY34" s="667"/>
      <c r="CZ34" s="670">
        <v>18.899999999999999</v>
      </c>
      <c r="DA34" s="705"/>
      <c r="DB34" s="705"/>
      <c r="DC34" s="708"/>
      <c r="DD34" s="674">
        <v>13932254</v>
      </c>
      <c r="DE34" s="666"/>
      <c r="DF34" s="666"/>
      <c r="DG34" s="666"/>
      <c r="DH34" s="666"/>
      <c r="DI34" s="666"/>
      <c r="DJ34" s="666"/>
      <c r="DK34" s="667"/>
      <c r="DL34" s="674">
        <v>9727039</v>
      </c>
      <c r="DM34" s="666"/>
      <c r="DN34" s="666"/>
      <c r="DO34" s="666"/>
      <c r="DP34" s="666"/>
      <c r="DQ34" s="666"/>
      <c r="DR34" s="666"/>
      <c r="DS34" s="666"/>
      <c r="DT34" s="666"/>
      <c r="DU34" s="666"/>
      <c r="DV34" s="667"/>
      <c r="DW34" s="670">
        <v>15.4</v>
      </c>
      <c r="DX34" s="705"/>
      <c r="DY34" s="705"/>
      <c r="DZ34" s="705"/>
      <c r="EA34" s="705"/>
      <c r="EB34" s="705"/>
      <c r="EC34" s="706"/>
    </row>
    <row r="35" spans="2:133" ht="11.25" customHeight="1" x14ac:dyDescent="0.15">
      <c r="B35" s="662" t="s">
        <v>323</v>
      </c>
      <c r="C35" s="663"/>
      <c r="D35" s="663"/>
      <c r="E35" s="663"/>
      <c r="F35" s="663"/>
      <c r="G35" s="663"/>
      <c r="H35" s="663"/>
      <c r="I35" s="663"/>
      <c r="J35" s="663"/>
      <c r="K35" s="663"/>
      <c r="L35" s="663"/>
      <c r="M35" s="663"/>
      <c r="N35" s="663"/>
      <c r="O35" s="663"/>
      <c r="P35" s="663"/>
      <c r="Q35" s="664"/>
      <c r="R35" s="665">
        <v>1716483</v>
      </c>
      <c r="S35" s="666"/>
      <c r="T35" s="666"/>
      <c r="U35" s="666"/>
      <c r="V35" s="666"/>
      <c r="W35" s="666"/>
      <c r="X35" s="666"/>
      <c r="Y35" s="667"/>
      <c r="Z35" s="668">
        <v>1.2</v>
      </c>
      <c r="AA35" s="668"/>
      <c r="AB35" s="668"/>
      <c r="AC35" s="668"/>
      <c r="AD35" s="669">
        <v>68554</v>
      </c>
      <c r="AE35" s="669"/>
      <c r="AF35" s="669"/>
      <c r="AG35" s="669"/>
      <c r="AH35" s="669"/>
      <c r="AI35" s="669"/>
      <c r="AJ35" s="669"/>
      <c r="AK35" s="669"/>
      <c r="AL35" s="670">
        <v>0.1</v>
      </c>
      <c r="AM35" s="671"/>
      <c r="AN35" s="671"/>
      <c r="AO35" s="672"/>
      <c r="AP35" s="218"/>
      <c r="AQ35" s="644" t="s">
        <v>324</v>
      </c>
      <c r="AR35" s="645"/>
      <c r="AS35" s="645"/>
      <c r="AT35" s="645"/>
      <c r="AU35" s="645"/>
      <c r="AV35" s="645"/>
      <c r="AW35" s="645"/>
      <c r="AX35" s="645"/>
      <c r="AY35" s="645"/>
      <c r="AZ35" s="645"/>
      <c r="BA35" s="645"/>
      <c r="BB35" s="645"/>
      <c r="BC35" s="645"/>
      <c r="BD35" s="645"/>
      <c r="BE35" s="645"/>
      <c r="BF35" s="646"/>
      <c r="BG35" s="644" t="s">
        <v>325</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326</v>
      </c>
      <c r="CE35" s="681"/>
      <c r="CF35" s="681"/>
      <c r="CG35" s="681"/>
      <c r="CH35" s="681"/>
      <c r="CI35" s="681"/>
      <c r="CJ35" s="681"/>
      <c r="CK35" s="681"/>
      <c r="CL35" s="681"/>
      <c r="CM35" s="681"/>
      <c r="CN35" s="681"/>
      <c r="CO35" s="681"/>
      <c r="CP35" s="681"/>
      <c r="CQ35" s="682"/>
      <c r="CR35" s="665">
        <v>2152058</v>
      </c>
      <c r="CS35" s="703"/>
      <c r="CT35" s="703"/>
      <c r="CU35" s="703"/>
      <c r="CV35" s="703"/>
      <c r="CW35" s="703"/>
      <c r="CX35" s="703"/>
      <c r="CY35" s="704"/>
      <c r="CZ35" s="670">
        <v>1.6</v>
      </c>
      <c r="DA35" s="705"/>
      <c r="DB35" s="705"/>
      <c r="DC35" s="708"/>
      <c r="DD35" s="674">
        <v>1648739</v>
      </c>
      <c r="DE35" s="703"/>
      <c r="DF35" s="703"/>
      <c r="DG35" s="703"/>
      <c r="DH35" s="703"/>
      <c r="DI35" s="703"/>
      <c r="DJ35" s="703"/>
      <c r="DK35" s="704"/>
      <c r="DL35" s="674">
        <v>1569670</v>
      </c>
      <c r="DM35" s="703"/>
      <c r="DN35" s="703"/>
      <c r="DO35" s="703"/>
      <c r="DP35" s="703"/>
      <c r="DQ35" s="703"/>
      <c r="DR35" s="703"/>
      <c r="DS35" s="703"/>
      <c r="DT35" s="703"/>
      <c r="DU35" s="703"/>
      <c r="DV35" s="704"/>
      <c r="DW35" s="670">
        <v>2.5</v>
      </c>
      <c r="DX35" s="705"/>
      <c r="DY35" s="705"/>
      <c r="DZ35" s="705"/>
      <c r="EA35" s="705"/>
      <c r="EB35" s="705"/>
      <c r="EC35" s="706"/>
    </row>
    <row r="36" spans="2:133" ht="11.25" customHeight="1" x14ac:dyDescent="0.15">
      <c r="B36" s="662" t="s">
        <v>327</v>
      </c>
      <c r="C36" s="663"/>
      <c r="D36" s="663"/>
      <c r="E36" s="663"/>
      <c r="F36" s="663"/>
      <c r="G36" s="663"/>
      <c r="H36" s="663"/>
      <c r="I36" s="663"/>
      <c r="J36" s="663"/>
      <c r="K36" s="663"/>
      <c r="L36" s="663"/>
      <c r="M36" s="663"/>
      <c r="N36" s="663"/>
      <c r="O36" s="663"/>
      <c r="P36" s="663"/>
      <c r="Q36" s="664"/>
      <c r="R36" s="665">
        <v>1601929</v>
      </c>
      <c r="S36" s="666"/>
      <c r="T36" s="666"/>
      <c r="U36" s="666"/>
      <c r="V36" s="666"/>
      <c r="W36" s="666"/>
      <c r="X36" s="666"/>
      <c r="Y36" s="667"/>
      <c r="Z36" s="668">
        <v>1.1000000000000001</v>
      </c>
      <c r="AA36" s="668"/>
      <c r="AB36" s="668"/>
      <c r="AC36" s="668"/>
      <c r="AD36" s="669" t="s">
        <v>130</v>
      </c>
      <c r="AE36" s="669"/>
      <c r="AF36" s="669"/>
      <c r="AG36" s="669"/>
      <c r="AH36" s="669"/>
      <c r="AI36" s="669"/>
      <c r="AJ36" s="669"/>
      <c r="AK36" s="669"/>
      <c r="AL36" s="670" t="s">
        <v>130</v>
      </c>
      <c r="AM36" s="671"/>
      <c r="AN36" s="671"/>
      <c r="AO36" s="672"/>
      <c r="AP36" s="218"/>
      <c r="AQ36" s="739" t="s">
        <v>328</v>
      </c>
      <c r="AR36" s="740"/>
      <c r="AS36" s="740"/>
      <c r="AT36" s="740"/>
      <c r="AU36" s="740"/>
      <c r="AV36" s="740"/>
      <c r="AW36" s="740"/>
      <c r="AX36" s="740"/>
      <c r="AY36" s="741"/>
      <c r="AZ36" s="654">
        <v>12421874</v>
      </c>
      <c r="BA36" s="655"/>
      <c r="BB36" s="655"/>
      <c r="BC36" s="655"/>
      <c r="BD36" s="655"/>
      <c r="BE36" s="655"/>
      <c r="BF36" s="742"/>
      <c r="BG36" s="676" t="s">
        <v>329</v>
      </c>
      <c r="BH36" s="677"/>
      <c r="BI36" s="677"/>
      <c r="BJ36" s="677"/>
      <c r="BK36" s="677"/>
      <c r="BL36" s="677"/>
      <c r="BM36" s="677"/>
      <c r="BN36" s="677"/>
      <c r="BO36" s="677"/>
      <c r="BP36" s="677"/>
      <c r="BQ36" s="677"/>
      <c r="BR36" s="677"/>
      <c r="BS36" s="677"/>
      <c r="BT36" s="677"/>
      <c r="BU36" s="678"/>
      <c r="BV36" s="654">
        <v>1652432</v>
      </c>
      <c r="BW36" s="655"/>
      <c r="BX36" s="655"/>
      <c r="BY36" s="655"/>
      <c r="BZ36" s="655"/>
      <c r="CA36" s="655"/>
      <c r="CB36" s="742"/>
      <c r="CD36" s="680" t="s">
        <v>330</v>
      </c>
      <c r="CE36" s="681"/>
      <c r="CF36" s="681"/>
      <c r="CG36" s="681"/>
      <c r="CH36" s="681"/>
      <c r="CI36" s="681"/>
      <c r="CJ36" s="681"/>
      <c r="CK36" s="681"/>
      <c r="CL36" s="681"/>
      <c r="CM36" s="681"/>
      <c r="CN36" s="681"/>
      <c r="CO36" s="681"/>
      <c r="CP36" s="681"/>
      <c r="CQ36" s="682"/>
      <c r="CR36" s="665">
        <v>12925982</v>
      </c>
      <c r="CS36" s="666"/>
      <c r="CT36" s="666"/>
      <c r="CU36" s="666"/>
      <c r="CV36" s="666"/>
      <c r="CW36" s="666"/>
      <c r="CX36" s="666"/>
      <c r="CY36" s="667"/>
      <c r="CZ36" s="670">
        <v>9.6999999999999993</v>
      </c>
      <c r="DA36" s="705"/>
      <c r="DB36" s="705"/>
      <c r="DC36" s="708"/>
      <c r="DD36" s="674">
        <v>9247722</v>
      </c>
      <c r="DE36" s="666"/>
      <c r="DF36" s="666"/>
      <c r="DG36" s="666"/>
      <c r="DH36" s="666"/>
      <c r="DI36" s="666"/>
      <c r="DJ36" s="666"/>
      <c r="DK36" s="667"/>
      <c r="DL36" s="674">
        <v>3956576</v>
      </c>
      <c r="DM36" s="666"/>
      <c r="DN36" s="666"/>
      <c r="DO36" s="666"/>
      <c r="DP36" s="666"/>
      <c r="DQ36" s="666"/>
      <c r="DR36" s="666"/>
      <c r="DS36" s="666"/>
      <c r="DT36" s="666"/>
      <c r="DU36" s="666"/>
      <c r="DV36" s="667"/>
      <c r="DW36" s="670">
        <v>6.3</v>
      </c>
      <c r="DX36" s="705"/>
      <c r="DY36" s="705"/>
      <c r="DZ36" s="705"/>
      <c r="EA36" s="705"/>
      <c r="EB36" s="705"/>
      <c r="EC36" s="706"/>
    </row>
    <row r="37" spans="2:133" ht="11.25" customHeight="1" x14ac:dyDescent="0.15">
      <c r="B37" s="662" t="s">
        <v>331</v>
      </c>
      <c r="C37" s="663"/>
      <c r="D37" s="663"/>
      <c r="E37" s="663"/>
      <c r="F37" s="663"/>
      <c r="G37" s="663"/>
      <c r="H37" s="663"/>
      <c r="I37" s="663"/>
      <c r="J37" s="663"/>
      <c r="K37" s="663"/>
      <c r="L37" s="663"/>
      <c r="M37" s="663"/>
      <c r="N37" s="663"/>
      <c r="O37" s="663"/>
      <c r="P37" s="663"/>
      <c r="Q37" s="664"/>
      <c r="R37" s="665">
        <v>2984632</v>
      </c>
      <c r="S37" s="666"/>
      <c r="T37" s="666"/>
      <c r="U37" s="666"/>
      <c r="V37" s="666"/>
      <c r="W37" s="666"/>
      <c r="X37" s="666"/>
      <c r="Y37" s="667"/>
      <c r="Z37" s="668">
        <v>2.1</v>
      </c>
      <c r="AA37" s="668"/>
      <c r="AB37" s="668"/>
      <c r="AC37" s="668"/>
      <c r="AD37" s="669" t="s">
        <v>130</v>
      </c>
      <c r="AE37" s="669"/>
      <c r="AF37" s="669"/>
      <c r="AG37" s="669"/>
      <c r="AH37" s="669"/>
      <c r="AI37" s="669"/>
      <c r="AJ37" s="669"/>
      <c r="AK37" s="669"/>
      <c r="AL37" s="670" t="s">
        <v>130</v>
      </c>
      <c r="AM37" s="671"/>
      <c r="AN37" s="671"/>
      <c r="AO37" s="672"/>
      <c r="AQ37" s="743" t="s">
        <v>332</v>
      </c>
      <c r="AR37" s="744"/>
      <c r="AS37" s="744"/>
      <c r="AT37" s="744"/>
      <c r="AU37" s="744"/>
      <c r="AV37" s="744"/>
      <c r="AW37" s="744"/>
      <c r="AX37" s="744"/>
      <c r="AY37" s="745"/>
      <c r="AZ37" s="665">
        <v>2749627</v>
      </c>
      <c r="BA37" s="666"/>
      <c r="BB37" s="666"/>
      <c r="BC37" s="666"/>
      <c r="BD37" s="703"/>
      <c r="BE37" s="703"/>
      <c r="BF37" s="734"/>
      <c r="BG37" s="680" t="s">
        <v>333</v>
      </c>
      <c r="BH37" s="681"/>
      <c r="BI37" s="681"/>
      <c r="BJ37" s="681"/>
      <c r="BK37" s="681"/>
      <c r="BL37" s="681"/>
      <c r="BM37" s="681"/>
      <c r="BN37" s="681"/>
      <c r="BO37" s="681"/>
      <c r="BP37" s="681"/>
      <c r="BQ37" s="681"/>
      <c r="BR37" s="681"/>
      <c r="BS37" s="681"/>
      <c r="BT37" s="681"/>
      <c r="BU37" s="682"/>
      <c r="BV37" s="665">
        <v>1463065</v>
      </c>
      <c r="BW37" s="666"/>
      <c r="BX37" s="666"/>
      <c r="BY37" s="666"/>
      <c r="BZ37" s="666"/>
      <c r="CA37" s="666"/>
      <c r="CB37" s="675"/>
      <c r="CD37" s="680" t="s">
        <v>334</v>
      </c>
      <c r="CE37" s="681"/>
      <c r="CF37" s="681"/>
      <c r="CG37" s="681"/>
      <c r="CH37" s="681"/>
      <c r="CI37" s="681"/>
      <c r="CJ37" s="681"/>
      <c r="CK37" s="681"/>
      <c r="CL37" s="681"/>
      <c r="CM37" s="681"/>
      <c r="CN37" s="681"/>
      <c r="CO37" s="681"/>
      <c r="CP37" s="681"/>
      <c r="CQ37" s="682"/>
      <c r="CR37" s="665">
        <v>203777</v>
      </c>
      <c r="CS37" s="703"/>
      <c r="CT37" s="703"/>
      <c r="CU37" s="703"/>
      <c r="CV37" s="703"/>
      <c r="CW37" s="703"/>
      <c r="CX37" s="703"/>
      <c r="CY37" s="704"/>
      <c r="CZ37" s="670">
        <v>0.2</v>
      </c>
      <c r="DA37" s="705"/>
      <c r="DB37" s="705"/>
      <c r="DC37" s="708"/>
      <c r="DD37" s="674">
        <v>203777</v>
      </c>
      <c r="DE37" s="703"/>
      <c r="DF37" s="703"/>
      <c r="DG37" s="703"/>
      <c r="DH37" s="703"/>
      <c r="DI37" s="703"/>
      <c r="DJ37" s="703"/>
      <c r="DK37" s="704"/>
      <c r="DL37" s="674">
        <v>170390</v>
      </c>
      <c r="DM37" s="703"/>
      <c r="DN37" s="703"/>
      <c r="DO37" s="703"/>
      <c r="DP37" s="703"/>
      <c r="DQ37" s="703"/>
      <c r="DR37" s="703"/>
      <c r="DS37" s="703"/>
      <c r="DT37" s="703"/>
      <c r="DU37" s="703"/>
      <c r="DV37" s="704"/>
      <c r="DW37" s="670">
        <v>0.3</v>
      </c>
      <c r="DX37" s="705"/>
      <c r="DY37" s="705"/>
      <c r="DZ37" s="705"/>
      <c r="EA37" s="705"/>
      <c r="EB37" s="705"/>
      <c r="EC37" s="706"/>
    </row>
    <row r="38" spans="2:133" ht="11.25" customHeight="1" x14ac:dyDescent="0.15">
      <c r="B38" s="662" t="s">
        <v>335</v>
      </c>
      <c r="C38" s="663"/>
      <c r="D38" s="663"/>
      <c r="E38" s="663"/>
      <c r="F38" s="663"/>
      <c r="G38" s="663"/>
      <c r="H38" s="663"/>
      <c r="I38" s="663"/>
      <c r="J38" s="663"/>
      <c r="K38" s="663"/>
      <c r="L38" s="663"/>
      <c r="M38" s="663"/>
      <c r="N38" s="663"/>
      <c r="O38" s="663"/>
      <c r="P38" s="663"/>
      <c r="Q38" s="664"/>
      <c r="R38" s="665">
        <v>7623957</v>
      </c>
      <c r="S38" s="666"/>
      <c r="T38" s="666"/>
      <c r="U38" s="666"/>
      <c r="V38" s="666"/>
      <c r="W38" s="666"/>
      <c r="X38" s="666"/>
      <c r="Y38" s="667"/>
      <c r="Z38" s="668">
        <v>5.3</v>
      </c>
      <c r="AA38" s="668"/>
      <c r="AB38" s="668"/>
      <c r="AC38" s="668"/>
      <c r="AD38" s="669" t="s">
        <v>130</v>
      </c>
      <c r="AE38" s="669"/>
      <c r="AF38" s="669"/>
      <c r="AG38" s="669"/>
      <c r="AH38" s="669"/>
      <c r="AI38" s="669"/>
      <c r="AJ38" s="669"/>
      <c r="AK38" s="669"/>
      <c r="AL38" s="670" t="s">
        <v>130</v>
      </c>
      <c r="AM38" s="671"/>
      <c r="AN38" s="671"/>
      <c r="AO38" s="672"/>
      <c r="AQ38" s="743" t="s">
        <v>336</v>
      </c>
      <c r="AR38" s="744"/>
      <c r="AS38" s="744"/>
      <c r="AT38" s="744"/>
      <c r="AU38" s="744"/>
      <c r="AV38" s="744"/>
      <c r="AW38" s="744"/>
      <c r="AX38" s="744"/>
      <c r="AY38" s="745"/>
      <c r="AZ38" s="665">
        <v>143111</v>
      </c>
      <c r="BA38" s="666"/>
      <c r="BB38" s="666"/>
      <c r="BC38" s="666"/>
      <c r="BD38" s="703"/>
      <c r="BE38" s="703"/>
      <c r="BF38" s="734"/>
      <c r="BG38" s="680" t="s">
        <v>337</v>
      </c>
      <c r="BH38" s="681"/>
      <c r="BI38" s="681"/>
      <c r="BJ38" s="681"/>
      <c r="BK38" s="681"/>
      <c r="BL38" s="681"/>
      <c r="BM38" s="681"/>
      <c r="BN38" s="681"/>
      <c r="BO38" s="681"/>
      <c r="BP38" s="681"/>
      <c r="BQ38" s="681"/>
      <c r="BR38" s="681"/>
      <c r="BS38" s="681"/>
      <c r="BT38" s="681"/>
      <c r="BU38" s="682"/>
      <c r="BV38" s="665">
        <v>33873</v>
      </c>
      <c r="BW38" s="666"/>
      <c r="BX38" s="666"/>
      <c r="BY38" s="666"/>
      <c r="BZ38" s="666"/>
      <c r="CA38" s="666"/>
      <c r="CB38" s="675"/>
      <c r="CD38" s="680" t="s">
        <v>338</v>
      </c>
      <c r="CE38" s="681"/>
      <c r="CF38" s="681"/>
      <c r="CG38" s="681"/>
      <c r="CH38" s="681"/>
      <c r="CI38" s="681"/>
      <c r="CJ38" s="681"/>
      <c r="CK38" s="681"/>
      <c r="CL38" s="681"/>
      <c r="CM38" s="681"/>
      <c r="CN38" s="681"/>
      <c r="CO38" s="681"/>
      <c r="CP38" s="681"/>
      <c r="CQ38" s="682"/>
      <c r="CR38" s="665">
        <v>9529136</v>
      </c>
      <c r="CS38" s="666"/>
      <c r="CT38" s="666"/>
      <c r="CU38" s="666"/>
      <c r="CV38" s="666"/>
      <c r="CW38" s="666"/>
      <c r="CX38" s="666"/>
      <c r="CY38" s="667"/>
      <c r="CZ38" s="670">
        <v>7.2</v>
      </c>
      <c r="DA38" s="705"/>
      <c r="DB38" s="705"/>
      <c r="DC38" s="708"/>
      <c r="DD38" s="674">
        <v>7852059</v>
      </c>
      <c r="DE38" s="666"/>
      <c r="DF38" s="666"/>
      <c r="DG38" s="666"/>
      <c r="DH38" s="666"/>
      <c r="DI38" s="666"/>
      <c r="DJ38" s="666"/>
      <c r="DK38" s="667"/>
      <c r="DL38" s="674">
        <v>7468522</v>
      </c>
      <c r="DM38" s="666"/>
      <c r="DN38" s="666"/>
      <c r="DO38" s="666"/>
      <c r="DP38" s="666"/>
      <c r="DQ38" s="666"/>
      <c r="DR38" s="666"/>
      <c r="DS38" s="666"/>
      <c r="DT38" s="666"/>
      <c r="DU38" s="666"/>
      <c r="DV38" s="667"/>
      <c r="DW38" s="670">
        <v>11.8</v>
      </c>
      <c r="DX38" s="705"/>
      <c r="DY38" s="705"/>
      <c r="DZ38" s="705"/>
      <c r="EA38" s="705"/>
      <c r="EB38" s="705"/>
      <c r="EC38" s="706"/>
    </row>
    <row r="39" spans="2:133" ht="11.25" customHeight="1" x14ac:dyDescent="0.15">
      <c r="B39" s="662" t="s">
        <v>339</v>
      </c>
      <c r="C39" s="663"/>
      <c r="D39" s="663"/>
      <c r="E39" s="663"/>
      <c r="F39" s="663"/>
      <c r="G39" s="663"/>
      <c r="H39" s="663"/>
      <c r="I39" s="663"/>
      <c r="J39" s="663"/>
      <c r="K39" s="663"/>
      <c r="L39" s="663"/>
      <c r="M39" s="663"/>
      <c r="N39" s="663"/>
      <c r="O39" s="663"/>
      <c r="P39" s="663"/>
      <c r="Q39" s="664"/>
      <c r="R39" s="665">
        <v>3917040</v>
      </c>
      <c r="S39" s="666"/>
      <c r="T39" s="666"/>
      <c r="U39" s="666"/>
      <c r="V39" s="666"/>
      <c r="W39" s="666"/>
      <c r="X39" s="666"/>
      <c r="Y39" s="667"/>
      <c r="Z39" s="668">
        <v>2.7</v>
      </c>
      <c r="AA39" s="668"/>
      <c r="AB39" s="668"/>
      <c r="AC39" s="668"/>
      <c r="AD39" s="669">
        <v>27258</v>
      </c>
      <c r="AE39" s="669"/>
      <c r="AF39" s="669"/>
      <c r="AG39" s="669"/>
      <c r="AH39" s="669"/>
      <c r="AI39" s="669"/>
      <c r="AJ39" s="669"/>
      <c r="AK39" s="669"/>
      <c r="AL39" s="670">
        <v>0</v>
      </c>
      <c r="AM39" s="671"/>
      <c r="AN39" s="671"/>
      <c r="AO39" s="672"/>
      <c r="AQ39" s="743" t="s">
        <v>340</v>
      </c>
      <c r="AR39" s="744"/>
      <c r="AS39" s="744"/>
      <c r="AT39" s="744"/>
      <c r="AU39" s="744"/>
      <c r="AV39" s="744"/>
      <c r="AW39" s="744"/>
      <c r="AX39" s="744"/>
      <c r="AY39" s="745"/>
      <c r="AZ39" s="665">
        <v>43642</v>
      </c>
      <c r="BA39" s="666"/>
      <c r="BB39" s="666"/>
      <c r="BC39" s="666"/>
      <c r="BD39" s="703"/>
      <c r="BE39" s="703"/>
      <c r="BF39" s="734"/>
      <c r="BG39" s="680" t="s">
        <v>341</v>
      </c>
      <c r="BH39" s="681"/>
      <c r="BI39" s="681"/>
      <c r="BJ39" s="681"/>
      <c r="BK39" s="681"/>
      <c r="BL39" s="681"/>
      <c r="BM39" s="681"/>
      <c r="BN39" s="681"/>
      <c r="BO39" s="681"/>
      <c r="BP39" s="681"/>
      <c r="BQ39" s="681"/>
      <c r="BR39" s="681"/>
      <c r="BS39" s="681"/>
      <c r="BT39" s="681"/>
      <c r="BU39" s="682"/>
      <c r="BV39" s="665">
        <v>51119</v>
      </c>
      <c r="BW39" s="666"/>
      <c r="BX39" s="666"/>
      <c r="BY39" s="666"/>
      <c r="BZ39" s="666"/>
      <c r="CA39" s="666"/>
      <c r="CB39" s="675"/>
      <c r="CD39" s="680" t="s">
        <v>342</v>
      </c>
      <c r="CE39" s="681"/>
      <c r="CF39" s="681"/>
      <c r="CG39" s="681"/>
      <c r="CH39" s="681"/>
      <c r="CI39" s="681"/>
      <c r="CJ39" s="681"/>
      <c r="CK39" s="681"/>
      <c r="CL39" s="681"/>
      <c r="CM39" s="681"/>
      <c r="CN39" s="681"/>
      <c r="CO39" s="681"/>
      <c r="CP39" s="681"/>
      <c r="CQ39" s="682"/>
      <c r="CR39" s="665">
        <v>5084298</v>
      </c>
      <c r="CS39" s="703"/>
      <c r="CT39" s="703"/>
      <c r="CU39" s="703"/>
      <c r="CV39" s="703"/>
      <c r="CW39" s="703"/>
      <c r="CX39" s="703"/>
      <c r="CY39" s="704"/>
      <c r="CZ39" s="670">
        <v>3.8</v>
      </c>
      <c r="DA39" s="705"/>
      <c r="DB39" s="705"/>
      <c r="DC39" s="708"/>
      <c r="DD39" s="674">
        <v>5077550</v>
      </c>
      <c r="DE39" s="703"/>
      <c r="DF39" s="703"/>
      <c r="DG39" s="703"/>
      <c r="DH39" s="703"/>
      <c r="DI39" s="703"/>
      <c r="DJ39" s="703"/>
      <c r="DK39" s="704"/>
      <c r="DL39" s="674" t="s">
        <v>130</v>
      </c>
      <c r="DM39" s="703"/>
      <c r="DN39" s="703"/>
      <c r="DO39" s="703"/>
      <c r="DP39" s="703"/>
      <c r="DQ39" s="703"/>
      <c r="DR39" s="703"/>
      <c r="DS39" s="703"/>
      <c r="DT39" s="703"/>
      <c r="DU39" s="703"/>
      <c r="DV39" s="704"/>
      <c r="DW39" s="670" t="s">
        <v>130</v>
      </c>
      <c r="DX39" s="705"/>
      <c r="DY39" s="705"/>
      <c r="DZ39" s="705"/>
      <c r="EA39" s="705"/>
      <c r="EB39" s="705"/>
      <c r="EC39" s="706"/>
    </row>
    <row r="40" spans="2:133" ht="11.25" customHeight="1" x14ac:dyDescent="0.15">
      <c r="B40" s="662" t="s">
        <v>343</v>
      </c>
      <c r="C40" s="663"/>
      <c r="D40" s="663"/>
      <c r="E40" s="663"/>
      <c r="F40" s="663"/>
      <c r="G40" s="663"/>
      <c r="H40" s="663"/>
      <c r="I40" s="663"/>
      <c r="J40" s="663"/>
      <c r="K40" s="663"/>
      <c r="L40" s="663"/>
      <c r="M40" s="663"/>
      <c r="N40" s="663"/>
      <c r="O40" s="663"/>
      <c r="P40" s="663"/>
      <c r="Q40" s="664"/>
      <c r="R40" s="665">
        <v>13365120</v>
      </c>
      <c r="S40" s="666"/>
      <c r="T40" s="666"/>
      <c r="U40" s="666"/>
      <c r="V40" s="666"/>
      <c r="W40" s="666"/>
      <c r="X40" s="666"/>
      <c r="Y40" s="667"/>
      <c r="Z40" s="668">
        <v>9.3000000000000007</v>
      </c>
      <c r="AA40" s="668"/>
      <c r="AB40" s="668"/>
      <c r="AC40" s="668"/>
      <c r="AD40" s="669" t="s">
        <v>130</v>
      </c>
      <c r="AE40" s="669"/>
      <c r="AF40" s="669"/>
      <c r="AG40" s="669"/>
      <c r="AH40" s="669"/>
      <c r="AI40" s="669"/>
      <c r="AJ40" s="669"/>
      <c r="AK40" s="669"/>
      <c r="AL40" s="670" t="s">
        <v>130</v>
      </c>
      <c r="AM40" s="671"/>
      <c r="AN40" s="671"/>
      <c r="AO40" s="672"/>
      <c r="AQ40" s="743" t="s">
        <v>344</v>
      </c>
      <c r="AR40" s="744"/>
      <c r="AS40" s="744"/>
      <c r="AT40" s="744"/>
      <c r="AU40" s="744"/>
      <c r="AV40" s="744"/>
      <c r="AW40" s="744"/>
      <c r="AX40" s="744"/>
      <c r="AY40" s="745"/>
      <c r="AZ40" s="665">
        <v>3618</v>
      </c>
      <c r="BA40" s="666"/>
      <c r="BB40" s="666"/>
      <c r="BC40" s="666"/>
      <c r="BD40" s="703"/>
      <c r="BE40" s="703"/>
      <c r="BF40" s="734"/>
      <c r="BG40" s="746" t="s">
        <v>345</v>
      </c>
      <c r="BH40" s="747"/>
      <c r="BI40" s="747"/>
      <c r="BJ40" s="747"/>
      <c r="BK40" s="747"/>
      <c r="BL40" s="363"/>
      <c r="BM40" s="681" t="s">
        <v>346</v>
      </c>
      <c r="BN40" s="681"/>
      <c r="BO40" s="681"/>
      <c r="BP40" s="681"/>
      <c r="BQ40" s="681"/>
      <c r="BR40" s="681"/>
      <c r="BS40" s="681"/>
      <c r="BT40" s="681"/>
      <c r="BU40" s="682"/>
      <c r="BV40" s="665">
        <v>90</v>
      </c>
      <c r="BW40" s="666"/>
      <c r="BX40" s="666"/>
      <c r="BY40" s="666"/>
      <c r="BZ40" s="666"/>
      <c r="CA40" s="666"/>
      <c r="CB40" s="675"/>
      <c r="CD40" s="680" t="s">
        <v>347</v>
      </c>
      <c r="CE40" s="681"/>
      <c r="CF40" s="681"/>
      <c r="CG40" s="681"/>
      <c r="CH40" s="681"/>
      <c r="CI40" s="681"/>
      <c r="CJ40" s="681"/>
      <c r="CK40" s="681"/>
      <c r="CL40" s="681"/>
      <c r="CM40" s="681"/>
      <c r="CN40" s="681"/>
      <c r="CO40" s="681"/>
      <c r="CP40" s="681"/>
      <c r="CQ40" s="682"/>
      <c r="CR40" s="665">
        <v>1304147</v>
      </c>
      <c r="CS40" s="666"/>
      <c r="CT40" s="666"/>
      <c r="CU40" s="666"/>
      <c r="CV40" s="666"/>
      <c r="CW40" s="666"/>
      <c r="CX40" s="666"/>
      <c r="CY40" s="667"/>
      <c r="CZ40" s="670">
        <v>1</v>
      </c>
      <c r="DA40" s="705"/>
      <c r="DB40" s="705"/>
      <c r="DC40" s="708"/>
      <c r="DD40" s="674">
        <v>167913</v>
      </c>
      <c r="DE40" s="666"/>
      <c r="DF40" s="666"/>
      <c r="DG40" s="666"/>
      <c r="DH40" s="666"/>
      <c r="DI40" s="666"/>
      <c r="DJ40" s="666"/>
      <c r="DK40" s="667"/>
      <c r="DL40" s="674">
        <v>68987</v>
      </c>
      <c r="DM40" s="666"/>
      <c r="DN40" s="666"/>
      <c r="DO40" s="666"/>
      <c r="DP40" s="666"/>
      <c r="DQ40" s="666"/>
      <c r="DR40" s="666"/>
      <c r="DS40" s="666"/>
      <c r="DT40" s="666"/>
      <c r="DU40" s="666"/>
      <c r="DV40" s="667"/>
      <c r="DW40" s="670">
        <v>0.1</v>
      </c>
      <c r="DX40" s="705"/>
      <c r="DY40" s="705"/>
      <c r="DZ40" s="705"/>
      <c r="EA40" s="705"/>
      <c r="EB40" s="705"/>
      <c r="EC40" s="706"/>
    </row>
    <row r="41" spans="2:133" ht="11.25" customHeight="1" x14ac:dyDescent="0.15">
      <c r="B41" s="662" t="s">
        <v>348</v>
      </c>
      <c r="C41" s="663"/>
      <c r="D41" s="663"/>
      <c r="E41" s="663"/>
      <c r="F41" s="663"/>
      <c r="G41" s="663"/>
      <c r="H41" s="663"/>
      <c r="I41" s="663"/>
      <c r="J41" s="663"/>
      <c r="K41" s="663"/>
      <c r="L41" s="663"/>
      <c r="M41" s="663"/>
      <c r="N41" s="663"/>
      <c r="O41" s="663"/>
      <c r="P41" s="663"/>
      <c r="Q41" s="664"/>
      <c r="R41" s="665" t="s">
        <v>130</v>
      </c>
      <c r="S41" s="666"/>
      <c r="T41" s="666"/>
      <c r="U41" s="666"/>
      <c r="V41" s="666"/>
      <c r="W41" s="666"/>
      <c r="X41" s="666"/>
      <c r="Y41" s="667"/>
      <c r="Z41" s="668" t="s">
        <v>130</v>
      </c>
      <c r="AA41" s="668"/>
      <c r="AB41" s="668"/>
      <c r="AC41" s="668"/>
      <c r="AD41" s="669" t="s">
        <v>130</v>
      </c>
      <c r="AE41" s="669"/>
      <c r="AF41" s="669"/>
      <c r="AG41" s="669"/>
      <c r="AH41" s="669"/>
      <c r="AI41" s="669"/>
      <c r="AJ41" s="669"/>
      <c r="AK41" s="669"/>
      <c r="AL41" s="670" t="s">
        <v>130</v>
      </c>
      <c r="AM41" s="671"/>
      <c r="AN41" s="671"/>
      <c r="AO41" s="672"/>
      <c r="AQ41" s="743" t="s">
        <v>349</v>
      </c>
      <c r="AR41" s="744"/>
      <c r="AS41" s="744"/>
      <c r="AT41" s="744"/>
      <c r="AU41" s="744"/>
      <c r="AV41" s="744"/>
      <c r="AW41" s="744"/>
      <c r="AX41" s="744"/>
      <c r="AY41" s="745"/>
      <c r="AZ41" s="665">
        <v>1996772</v>
      </c>
      <c r="BA41" s="666"/>
      <c r="BB41" s="666"/>
      <c r="BC41" s="666"/>
      <c r="BD41" s="703"/>
      <c r="BE41" s="703"/>
      <c r="BF41" s="734"/>
      <c r="BG41" s="746"/>
      <c r="BH41" s="747"/>
      <c r="BI41" s="747"/>
      <c r="BJ41" s="747"/>
      <c r="BK41" s="747"/>
      <c r="BL41" s="363"/>
      <c r="BM41" s="681" t="s">
        <v>350</v>
      </c>
      <c r="BN41" s="681"/>
      <c r="BO41" s="681"/>
      <c r="BP41" s="681"/>
      <c r="BQ41" s="681"/>
      <c r="BR41" s="681"/>
      <c r="BS41" s="681"/>
      <c r="BT41" s="681"/>
      <c r="BU41" s="682"/>
      <c r="BV41" s="665" t="s">
        <v>130</v>
      </c>
      <c r="BW41" s="666"/>
      <c r="BX41" s="666"/>
      <c r="BY41" s="666"/>
      <c r="BZ41" s="666"/>
      <c r="CA41" s="666"/>
      <c r="CB41" s="675"/>
      <c r="CD41" s="680" t="s">
        <v>351</v>
      </c>
      <c r="CE41" s="681"/>
      <c r="CF41" s="681"/>
      <c r="CG41" s="681"/>
      <c r="CH41" s="681"/>
      <c r="CI41" s="681"/>
      <c r="CJ41" s="681"/>
      <c r="CK41" s="681"/>
      <c r="CL41" s="681"/>
      <c r="CM41" s="681"/>
      <c r="CN41" s="681"/>
      <c r="CO41" s="681"/>
      <c r="CP41" s="681"/>
      <c r="CQ41" s="682"/>
      <c r="CR41" s="665" t="s">
        <v>130</v>
      </c>
      <c r="CS41" s="703"/>
      <c r="CT41" s="703"/>
      <c r="CU41" s="703"/>
      <c r="CV41" s="703"/>
      <c r="CW41" s="703"/>
      <c r="CX41" s="703"/>
      <c r="CY41" s="704"/>
      <c r="CZ41" s="670" t="s">
        <v>130</v>
      </c>
      <c r="DA41" s="705"/>
      <c r="DB41" s="705"/>
      <c r="DC41" s="708"/>
      <c r="DD41" s="674" t="s">
        <v>130</v>
      </c>
      <c r="DE41" s="703"/>
      <c r="DF41" s="703"/>
      <c r="DG41" s="703"/>
      <c r="DH41" s="703"/>
      <c r="DI41" s="703"/>
      <c r="DJ41" s="703"/>
      <c r="DK41" s="704"/>
      <c r="DL41" s="756"/>
      <c r="DM41" s="757"/>
      <c r="DN41" s="757"/>
      <c r="DO41" s="757"/>
      <c r="DP41" s="757"/>
      <c r="DQ41" s="757"/>
      <c r="DR41" s="757"/>
      <c r="DS41" s="757"/>
      <c r="DT41" s="757"/>
      <c r="DU41" s="757"/>
      <c r="DV41" s="758"/>
      <c r="DW41" s="750"/>
      <c r="DX41" s="751"/>
      <c r="DY41" s="751"/>
      <c r="DZ41" s="751"/>
      <c r="EA41" s="751"/>
      <c r="EB41" s="751"/>
      <c r="EC41" s="752"/>
    </row>
    <row r="42" spans="2:133" ht="11.25" customHeight="1" x14ac:dyDescent="0.15">
      <c r="B42" s="662" t="s">
        <v>352</v>
      </c>
      <c r="C42" s="663"/>
      <c r="D42" s="663"/>
      <c r="E42" s="663"/>
      <c r="F42" s="663"/>
      <c r="G42" s="663"/>
      <c r="H42" s="663"/>
      <c r="I42" s="663"/>
      <c r="J42" s="663"/>
      <c r="K42" s="663"/>
      <c r="L42" s="663"/>
      <c r="M42" s="663"/>
      <c r="N42" s="663"/>
      <c r="O42" s="663"/>
      <c r="P42" s="663"/>
      <c r="Q42" s="664"/>
      <c r="R42" s="665" t="s">
        <v>130</v>
      </c>
      <c r="S42" s="666"/>
      <c r="T42" s="666"/>
      <c r="U42" s="666"/>
      <c r="V42" s="666"/>
      <c r="W42" s="666"/>
      <c r="X42" s="666"/>
      <c r="Y42" s="667"/>
      <c r="Z42" s="668" t="s">
        <v>130</v>
      </c>
      <c r="AA42" s="668"/>
      <c r="AB42" s="668"/>
      <c r="AC42" s="668"/>
      <c r="AD42" s="669" t="s">
        <v>130</v>
      </c>
      <c r="AE42" s="669"/>
      <c r="AF42" s="669"/>
      <c r="AG42" s="669"/>
      <c r="AH42" s="669"/>
      <c r="AI42" s="669"/>
      <c r="AJ42" s="669"/>
      <c r="AK42" s="669"/>
      <c r="AL42" s="670" t="s">
        <v>130</v>
      </c>
      <c r="AM42" s="671"/>
      <c r="AN42" s="671"/>
      <c r="AO42" s="672"/>
      <c r="AQ42" s="753" t="s">
        <v>353</v>
      </c>
      <c r="AR42" s="754"/>
      <c r="AS42" s="754"/>
      <c r="AT42" s="754"/>
      <c r="AU42" s="754"/>
      <c r="AV42" s="754"/>
      <c r="AW42" s="754"/>
      <c r="AX42" s="754"/>
      <c r="AY42" s="755"/>
      <c r="AZ42" s="759">
        <v>7485104</v>
      </c>
      <c r="BA42" s="760"/>
      <c r="BB42" s="760"/>
      <c r="BC42" s="760"/>
      <c r="BD42" s="736"/>
      <c r="BE42" s="736"/>
      <c r="BF42" s="738"/>
      <c r="BG42" s="748"/>
      <c r="BH42" s="749"/>
      <c r="BI42" s="749"/>
      <c r="BJ42" s="749"/>
      <c r="BK42" s="749"/>
      <c r="BL42" s="364"/>
      <c r="BM42" s="694" t="s">
        <v>354</v>
      </c>
      <c r="BN42" s="694"/>
      <c r="BO42" s="694"/>
      <c r="BP42" s="694"/>
      <c r="BQ42" s="694"/>
      <c r="BR42" s="694"/>
      <c r="BS42" s="694"/>
      <c r="BT42" s="694"/>
      <c r="BU42" s="695"/>
      <c r="BV42" s="759">
        <v>318</v>
      </c>
      <c r="BW42" s="760"/>
      <c r="BX42" s="760"/>
      <c r="BY42" s="760"/>
      <c r="BZ42" s="760"/>
      <c r="CA42" s="760"/>
      <c r="CB42" s="772"/>
      <c r="CD42" s="662" t="s">
        <v>355</v>
      </c>
      <c r="CE42" s="663"/>
      <c r="CF42" s="663"/>
      <c r="CG42" s="663"/>
      <c r="CH42" s="663"/>
      <c r="CI42" s="663"/>
      <c r="CJ42" s="663"/>
      <c r="CK42" s="663"/>
      <c r="CL42" s="663"/>
      <c r="CM42" s="663"/>
      <c r="CN42" s="663"/>
      <c r="CO42" s="663"/>
      <c r="CP42" s="663"/>
      <c r="CQ42" s="664"/>
      <c r="CR42" s="665">
        <v>17443745</v>
      </c>
      <c r="CS42" s="703"/>
      <c r="CT42" s="703"/>
      <c r="CU42" s="703"/>
      <c r="CV42" s="703"/>
      <c r="CW42" s="703"/>
      <c r="CX42" s="703"/>
      <c r="CY42" s="704"/>
      <c r="CZ42" s="670">
        <v>13.1</v>
      </c>
      <c r="DA42" s="705"/>
      <c r="DB42" s="705"/>
      <c r="DC42" s="708"/>
      <c r="DD42" s="674">
        <v>2711494</v>
      </c>
      <c r="DE42" s="703"/>
      <c r="DF42" s="703"/>
      <c r="DG42" s="703"/>
      <c r="DH42" s="703"/>
      <c r="DI42" s="703"/>
      <c r="DJ42" s="703"/>
      <c r="DK42" s="704"/>
      <c r="DL42" s="756"/>
      <c r="DM42" s="757"/>
      <c r="DN42" s="757"/>
      <c r="DO42" s="757"/>
      <c r="DP42" s="757"/>
      <c r="DQ42" s="757"/>
      <c r="DR42" s="757"/>
      <c r="DS42" s="757"/>
      <c r="DT42" s="757"/>
      <c r="DU42" s="757"/>
      <c r="DV42" s="758"/>
      <c r="DW42" s="750"/>
      <c r="DX42" s="751"/>
      <c r="DY42" s="751"/>
      <c r="DZ42" s="751"/>
      <c r="EA42" s="751"/>
      <c r="EB42" s="751"/>
      <c r="EC42" s="752"/>
    </row>
    <row r="43" spans="2:133" ht="11.25" customHeight="1" x14ac:dyDescent="0.15">
      <c r="B43" s="662" t="s">
        <v>356</v>
      </c>
      <c r="C43" s="663"/>
      <c r="D43" s="663"/>
      <c r="E43" s="663"/>
      <c r="F43" s="663"/>
      <c r="G43" s="663"/>
      <c r="H43" s="663"/>
      <c r="I43" s="663"/>
      <c r="J43" s="663"/>
      <c r="K43" s="663"/>
      <c r="L43" s="663"/>
      <c r="M43" s="663"/>
      <c r="N43" s="663"/>
      <c r="O43" s="663"/>
      <c r="P43" s="663"/>
      <c r="Q43" s="664"/>
      <c r="R43" s="665">
        <v>4130000</v>
      </c>
      <c r="S43" s="666"/>
      <c r="T43" s="666"/>
      <c r="U43" s="666"/>
      <c r="V43" s="666"/>
      <c r="W43" s="666"/>
      <c r="X43" s="666"/>
      <c r="Y43" s="667"/>
      <c r="Z43" s="668">
        <v>2.9</v>
      </c>
      <c r="AA43" s="668"/>
      <c r="AB43" s="668"/>
      <c r="AC43" s="668"/>
      <c r="AD43" s="669" t="s">
        <v>130</v>
      </c>
      <c r="AE43" s="669"/>
      <c r="AF43" s="669"/>
      <c r="AG43" s="669"/>
      <c r="AH43" s="669"/>
      <c r="AI43" s="669"/>
      <c r="AJ43" s="669"/>
      <c r="AK43" s="669"/>
      <c r="AL43" s="670" t="s">
        <v>130</v>
      </c>
      <c r="AM43" s="671"/>
      <c r="AN43" s="671"/>
      <c r="AO43" s="672"/>
      <c r="BV43" s="219"/>
      <c r="BW43" s="219"/>
      <c r="BX43" s="219"/>
      <c r="BY43" s="219"/>
      <c r="BZ43" s="219"/>
      <c r="CA43" s="219"/>
      <c r="CB43" s="219"/>
      <c r="CD43" s="662" t="s">
        <v>357</v>
      </c>
      <c r="CE43" s="663"/>
      <c r="CF43" s="663"/>
      <c r="CG43" s="663"/>
      <c r="CH43" s="663"/>
      <c r="CI43" s="663"/>
      <c r="CJ43" s="663"/>
      <c r="CK43" s="663"/>
      <c r="CL43" s="663"/>
      <c r="CM43" s="663"/>
      <c r="CN43" s="663"/>
      <c r="CO43" s="663"/>
      <c r="CP43" s="663"/>
      <c r="CQ43" s="664"/>
      <c r="CR43" s="665">
        <v>410358</v>
      </c>
      <c r="CS43" s="703"/>
      <c r="CT43" s="703"/>
      <c r="CU43" s="703"/>
      <c r="CV43" s="703"/>
      <c r="CW43" s="703"/>
      <c r="CX43" s="703"/>
      <c r="CY43" s="704"/>
      <c r="CZ43" s="670">
        <v>0.3</v>
      </c>
      <c r="DA43" s="705"/>
      <c r="DB43" s="705"/>
      <c r="DC43" s="708"/>
      <c r="DD43" s="674">
        <v>407545</v>
      </c>
      <c r="DE43" s="703"/>
      <c r="DF43" s="703"/>
      <c r="DG43" s="703"/>
      <c r="DH43" s="703"/>
      <c r="DI43" s="703"/>
      <c r="DJ43" s="703"/>
      <c r="DK43" s="704"/>
      <c r="DL43" s="756"/>
      <c r="DM43" s="757"/>
      <c r="DN43" s="757"/>
      <c r="DO43" s="757"/>
      <c r="DP43" s="757"/>
      <c r="DQ43" s="757"/>
      <c r="DR43" s="757"/>
      <c r="DS43" s="757"/>
      <c r="DT43" s="757"/>
      <c r="DU43" s="757"/>
      <c r="DV43" s="758"/>
      <c r="DW43" s="750"/>
      <c r="DX43" s="751"/>
      <c r="DY43" s="751"/>
      <c r="DZ43" s="751"/>
      <c r="EA43" s="751"/>
      <c r="EB43" s="751"/>
      <c r="EC43" s="752"/>
    </row>
    <row r="44" spans="2:133" ht="11.25" customHeight="1" x14ac:dyDescent="0.15">
      <c r="B44" s="709" t="s">
        <v>358</v>
      </c>
      <c r="C44" s="710"/>
      <c r="D44" s="710"/>
      <c r="E44" s="710"/>
      <c r="F44" s="710"/>
      <c r="G44" s="710"/>
      <c r="H44" s="710"/>
      <c r="I44" s="710"/>
      <c r="J44" s="710"/>
      <c r="K44" s="710"/>
      <c r="L44" s="710"/>
      <c r="M44" s="710"/>
      <c r="N44" s="710"/>
      <c r="O44" s="710"/>
      <c r="P44" s="710"/>
      <c r="Q44" s="711"/>
      <c r="R44" s="759">
        <v>143827662</v>
      </c>
      <c r="S44" s="760"/>
      <c r="T44" s="760"/>
      <c r="U44" s="760"/>
      <c r="V44" s="760"/>
      <c r="W44" s="760"/>
      <c r="X44" s="760"/>
      <c r="Y44" s="761"/>
      <c r="Z44" s="762">
        <v>100</v>
      </c>
      <c r="AA44" s="762"/>
      <c r="AB44" s="762"/>
      <c r="AC44" s="762"/>
      <c r="AD44" s="763">
        <v>59147677</v>
      </c>
      <c r="AE44" s="763"/>
      <c r="AF44" s="763"/>
      <c r="AG44" s="763"/>
      <c r="AH44" s="763"/>
      <c r="AI44" s="763"/>
      <c r="AJ44" s="763"/>
      <c r="AK44" s="763"/>
      <c r="AL44" s="764">
        <v>100</v>
      </c>
      <c r="AM44" s="737"/>
      <c r="AN44" s="737"/>
      <c r="AO44" s="765"/>
      <c r="CD44" s="766" t="s">
        <v>305</v>
      </c>
      <c r="CE44" s="767"/>
      <c r="CF44" s="662" t="s">
        <v>359</v>
      </c>
      <c r="CG44" s="663"/>
      <c r="CH44" s="663"/>
      <c r="CI44" s="663"/>
      <c r="CJ44" s="663"/>
      <c r="CK44" s="663"/>
      <c r="CL44" s="663"/>
      <c r="CM44" s="663"/>
      <c r="CN44" s="663"/>
      <c r="CO44" s="663"/>
      <c r="CP44" s="663"/>
      <c r="CQ44" s="664"/>
      <c r="CR44" s="665">
        <v>16864736</v>
      </c>
      <c r="CS44" s="666"/>
      <c r="CT44" s="666"/>
      <c r="CU44" s="666"/>
      <c r="CV44" s="666"/>
      <c r="CW44" s="666"/>
      <c r="CX44" s="666"/>
      <c r="CY44" s="667"/>
      <c r="CZ44" s="670">
        <v>12.7</v>
      </c>
      <c r="DA44" s="671"/>
      <c r="DB44" s="671"/>
      <c r="DC44" s="683"/>
      <c r="DD44" s="674">
        <v>2563280</v>
      </c>
      <c r="DE44" s="666"/>
      <c r="DF44" s="666"/>
      <c r="DG44" s="666"/>
      <c r="DH44" s="666"/>
      <c r="DI44" s="666"/>
      <c r="DJ44" s="666"/>
      <c r="DK44" s="667"/>
      <c r="DL44" s="756"/>
      <c r="DM44" s="757"/>
      <c r="DN44" s="757"/>
      <c r="DO44" s="757"/>
      <c r="DP44" s="757"/>
      <c r="DQ44" s="757"/>
      <c r="DR44" s="757"/>
      <c r="DS44" s="757"/>
      <c r="DT44" s="757"/>
      <c r="DU44" s="757"/>
      <c r="DV44" s="758"/>
      <c r="DW44" s="750"/>
      <c r="DX44" s="751"/>
      <c r="DY44" s="751"/>
      <c r="DZ44" s="751"/>
      <c r="EA44" s="751"/>
      <c r="EB44" s="751"/>
      <c r="EC44" s="752"/>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8"/>
      <c r="CE45" s="769"/>
      <c r="CF45" s="662" t="s">
        <v>360</v>
      </c>
      <c r="CG45" s="663"/>
      <c r="CH45" s="663"/>
      <c r="CI45" s="663"/>
      <c r="CJ45" s="663"/>
      <c r="CK45" s="663"/>
      <c r="CL45" s="663"/>
      <c r="CM45" s="663"/>
      <c r="CN45" s="663"/>
      <c r="CO45" s="663"/>
      <c r="CP45" s="663"/>
      <c r="CQ45" s="664"/>
      <c r="CR45" s="665">
        <v>8413442</v>
      </c>
      <c r="CS45" s="703"/>
      <c r="CT45" s="703"/>
      <c r="CU45" s="703"/>
      <c r="CV45" s="703"/>
      <c r="CW45" s="703"/>
      <c r="CX45" s="703"/>
      <c r="CY45" s="704"/>
      <c r="CZ45" s="670">
        <v>6.3</v>
      </c>
      <c r="DA45" s="705"/>
      <c r="DB45" s="705"/>
      <c r="DC45" s="708"/>
      <c r="DD45" s="674">
        <v>850659</v>
      </c>
      <c r="DE45" s="703"/>
      <c r="DF45" s="703"/>
      <c r="DG45" s="703"/>
      <c r="DH45" s="703"/>
      <c r="DI45" s="703"/>
      <c r="DJ45" s="703"/>
      <c r="DK45" s="704"/>
      <c r="DL45" s="756"/>
      <c r="DM45" s="757"/>
      <c r="DN45" s="757"/>
      <c r="DO45" s="757"/>
      <c r="DP45" s="757"/>
      <c r="DQ45" s="757"/>
      <c r="DR45" s="757"/>
      <c r="DS45" s="757"/>
      <c r="DT45" s="757"/>
      <c r="DU45" s="757"/>
      <c r="DV45" s="758"/>
      <c r="DW45" s="750"/>
      <c r="DX45" s="751"/>
      <c r="DY45" s="751"/>
      <c r="DZ45" s="751"/>
      <c r="EA45" s="751"/>
      <c r="EB45" s="751"/>
      <c r="EC45" s="752"/>
    </row>
    <row r="46" spans="2:133" ht="11.25" customHeight="1" x14ac:dyDescent="0.15">
      <c r="B46" s="221" t="s">
        <v>361</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8"/>
      <c r="CE46" s="769"/>
      <c r="CF46" s="662" t="s">
        <v>362</v>
      </c>
      <c r="CG46" s="663"/>
      <c r="CH46" s="663"/>
      <c r="CI46" s="663"/>
      <c r="CJ46" s="663"/>
      <c r="CK46" s="663"/>
      <c r="CL46" s="663"/>
      <c r="CM46" s="663"/>
      <c r="CN46" s="663"/>
      <c r="CO46" s="663"/>
      <c r="CP46" s="663"/>
      <c r="CQ46" s="664"/>
      <c r="CR46" s="665">
        <v>8399789</v>
      </c>
      <c r="CS46" s="666"/>
      <c r="CT46" s="666"/>
      <c r="CU46" s="666"/>
      <c r="CV46" s="666"/>
      <c r="CW46" s="666"/>
      <c r="CX46" s="666"/>
      <c r="CY46" s="667"/>
      <c r="CZ46" s="670">
        <v>6.3</v>
      </c>
      <c r="DA46" s="671"/>
      <c r="DB46" s="671"/>
      <c r="DC46" s="683"/>
      <c r="DD46" s="674">
        <v>1691066</v>
      </c>
      <c r="DE46" s="666"/>
      <c r="DF46" s="666"/>
      <c r="DG46" s="666"/>
      <c r="DH46" s="666"/>
      <c r="DI46" s="666"/>
      <c r="DJ46" s="666"/>
      <c r="DK46" s="667"/>
      <c r="DL46" s="756"/>
      <c r="DM46" s="757"/>
      <c r="DN46" s="757"/>
      <c r="DO46" s="757"/>
      <c r="DP46" s="757"/>
      <c r="DQ46" s="757"/>
      <c r="DR46" s="757"/>
      <c r="DS46" s="757"/>
      <c r="DT46" s="757"/>
      <c r="DU46" s="757"/>
      <c r="DV46" s="758"/>
      <c r="DW46" s="750"/>
      <c r="DX46" s="751"/>
      <c r="DY46" s="751"/>
      <c r="DZ46" s="751"/>
      <c r="EA46" s="751"/>
      <c r="EB46" s="751"/>
      <c r="EC46" s="752"/>
    </row>
    <row r="47" spans="2:133" ht="11.25" customHeight="1" x14ac:dyDescent="0.15">
      <c r="B47" s="784" t="s">
        <v>363</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364</v>
      </c>
      <c r="CG47" s="663"/>
      <c r="CH47" s="663"/>
      <c r="CI47" s="663"/>
      <c r="CJ47" s="663"/>
      <c r="CK47" s="663"/>
      <c r="CL47" s="663"/>
      <c r="CM47" s="663"/>
      <c r="CN47" s="663"/>
      <c r="CO47" s="663"/>
      <c r="CP47" s="663"/>
      <c r="CQ47" s="664"/>
      <c r="CR47" s="665">
        <v>579009</v>
      </c>
      <c r="CS47" s="703"/>
      <c r="CT47" s="703"/>
      <c r="CU47" s="703"/>
      <c r="CV47" s="703"/>
      <c r="CW47" s="703"/>
      <c r="CX47" s="703"/>
      <c r="CY47" s="704"/>
      <c r="CZ47" s="670">
        <v>0.4</v>
      </c>
      <c r="DA47" s="705"/>
      <c r="DB47" s="705"/>
      <c r="DC47" s="708"/>
      <c r="DD47" s="674">
        <v>148214</v>
      </c>
      <c r="DE47" s="703"/>
      <c r="DF47" s="703"/>
      <c r="DG47" s="703"/>
      <c r="DH47" s="703"/>
      <c r="DI47" s="703"/>
      <c r="DJ47" s="703"/>
      <c r="DK47" s="704"/>
      <c r="DL47" s="756"/>
      <c r="DM47" s="757"/>
      <c r="DN47" s="757"/>
      <c r="DO47" s="757"/>
      <c r="DP47" s="757"/>
      <c r="DQ47" s="757"/>
      <c r="DR47" s="757"/>
      <c r="DS47" s="757"/>
      <c r="DT47" s="757"/>
      <c r="DU47" s="757"/>
      <c r="DV47" s="758"/>
      <c r="DW47" s="750"/>
      <c r="DX47" s="751"/>
      <c r="DY47" s="751"/>
      <c r="DZ47" s="751"/>
      <c r="EA47" s="751"/>
      <c r="EB47" s="751"/>
      <c r="EC47" s="752"/>
    </row>
    <row r="48" spans="2:133" x14ac:dyDescent="0.15">
      <c r="B48" s="783" t="s">
        <v>365</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366</v>
      </c>
      <c r="CG48" s="663"/>
      <c r="CH48" s="663"/>
      <c r="CI48" s="663"/>
      <c r="CJ48" s="663"/>
      <c r="CK48" s="663"/>
      <c r="CL48" s="663"/>
      <c r="CM48" s="663"/>
      <c r="CN48" s="663"/>
      <c r="CO48" s="663"/>
      <c r="CP48" s="663"/>
      <c r="CQ48" s="664"/>
      <c r="CR48" s="665" t="s">
        <v>130</v>
      </c>
      <c r="CS48" s="666"/>
      <c r="CT48" s="666"/>
      <c r="CU48" s="666"/>
      <c r="CV48" s="666"/>
      <c r="CW48" s="666"/>
      <c r="CX48" s="666"/>
      <c r="CY48" s="667"/>
      <c r="CZ48" s="670" t="s">
        <v>130</v>
      </c>
      <c r="DA48" s="671"/>
      <c r="DB48" s="671"/>
      <c r="DC48" s="683"/>
      <c r="DD48" s="674" t="s">
        <v>130</v>
      </c>
      <c r="DE48" s="666"/>
      <c r="DF48" s="666"/>
      <c r="DG48" s="666"/>
      <c r="DH48" s="666"/>
      <c r="DI48" s="666"/>
      <c r="DJ48" s="666"/>
      <c r="DK48" s="667"/>
      <c r="DL48" s="756"/>
      <c r="DM48" s="757"/>
      <c r="DN48" s="757"/>
      <c r="DO48" s="757"/>
      <c r="DP48" s="757"/>
      <c r="DQ48" s="757"/>
      <c r="DR48" s="757"/>
      <c r="DS48" s="757"/>
      <c r="DT48" s="757"/>
      <c r="DU48" s="757"/>
      <c r="DV48" s="758"/>
      <c r="DW48" s="750"/>
      <c r="DX48" s="751"/>
      <c r="DY48" s="751"/>
      <c r="DZ48" s="751"/>
      <c r="EA48" s="751"/>
      <c r="EB48" s="751"/>
      <c r="EC48" s="752"/>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09" t="s">
        <v>367</v>
      </c>
      <c r="CE49" s="710"/>
      <c r="CF49" s="710"/>
      <c r="CG49" s="710"/>
      <c r="CH49" s="710"/>
      <c r="CI49" s="710"/>
      <c r="CJ49" s="710"/>
      <c r="CK49" s="710"/>
      <c r="CL49" s="710"/>
      <c r="CM49" s="710"/>
      <c r="CN49" s="710"/>
      <c r="CO49" s="710"/>
      <c r="CP49" s="710"/>
      <c r="CQ49" s="711"/>
      <c r="CR49" s="759">
        <v>133255557</v>
      </c>
      <c r="CS49" s="736"/>
      <c r="CT49" s="736"/>
      <c r="CU49" s="736"/>
      <c r="CV49" s="736"/>
      <c r="CW49" s="736"/>
      <c r="CX49" s="736"/>
      <c r="CY49" s="773"/>
      <c r="CZ49" s="764">
        <v>100</v>
      </c>
      <c r="DA49" s="774"/>
      <c r="DB49" s="774"/>
      <c r="DC49" s="775"/>
      <c r="DD49" s="776">
        <v>74009612</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39OBYybC3r1C2zXgpBxGETecNTqWDpxA48vnNhRjuSgnyzZ7xqYzoFurkCCZfMfynURND9VMtuU27EJ+NQGWtA==" saltValue="WTVeLL9teCTQqfy677lb8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60" zoomScaleNormal="60" zoomScaleSheetLayoutView="70" workbookViewId="0">
      <selection activeCell="A4" sqref="A4:AY4"/>
    </sheetView>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54" t="s">
        <v>368</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5" t="s">
        <v>369</v>
      </c>
      <c r="DK2" s="1156"/>
      <c r="DL2" s="1156"/>
      <c r="DM2" s="1156"/>
      <c r="DN2" s="1156"/>
      <c r="DO2" s="1157"/>
      <c r="DP2" s="224"/>
      <c r="DQ2" s="1155" t="s">
        <v>370</v>
      </c>
      <c r="DR2" s="1156"/>
      <c r="DS2" s="1156"/>
      <c r="DT2" s="1156"/>
      <c r="DU2" s="1156"/>
      <c r="DV2" s="1156"/>
      <c r="DW2" s="1156"/>
      <c r="DX2" s="1156"/>
      <c r="DY2" s="1156"/>
      <c r="DZ2" s="1157"/>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123" t="s">
        <v>371</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28"/>
      <c r="BA4" s="228"/>
      <c r="BB4" s="228"/>
      <c r="BC4" s="228"/>
      <c r="BD4" s="228"/>
      <c r="BE4" s="229"/>
      <c r="BF4" s="229"/>
      <c r="BG4" s="229"/>
      <c r="BH4" s="229"/>
      <c r="BI4" s="229"/>
      <c r="BJ4" s="229"/>
      <c r="BK4" s="229"/>
      <c r="BL4" s="229"/>
      <c r="BM4" s="229"/>
      <c r="BN4" s="229"/>
      <c r="BO4" s="229"/>
      <c r="BP4" s="229"/>
      <c r="BQ4" s="794" t="s">
        <v>372</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0"/>
    </row>
    <row r="5" spans="1:131" s="231" customFormat="1" ht="26.25" customHeight="1" x14ac:dyDescent="0.15">
      <c r="A5" s="1059" t="s">
        <v>373</v>
      </c>
      <c r="B5" s="1060"/>
      <c r="C5" s="1060"/>
      <c r="D5" s="1060"/>
      <c r="E5" s="1060"/>
      <c r="F5" s="1060"/>
      <c r="G5" s="1060"/>
      <c r="H5" s="1060"/>
      <c r="I5" s="1060"/>
      <c r="J5" s="1060"/>
      <c r="K5" s="1060"/>
      <c r="L5" s="1060"/>
      <c r="M5" s="1060"/>
      <c r="N5" s="1060"/>
      <c r="O5" s="1060"/>
      <c r="P5" s="1061"/>
      <c r="Q5" s="1065" t="s">
        <v>374</v>
      </c>
      <c r="R5" s="1066"/>
      <c r="S5" s="1066"/>
      <c r="T5" s="1066"/>
      <c r="U5" s="1067"/>
      <c r="V5" s="1065" t="s">
        <v>375</v>
      </c>
      <c r="W5" s="1066"/>
      <c r="X5" s="1066"/>
      <c r="Y5" s="1066"/>
      <c r="Z5" s="1067"/>
      <c r="AA5" s="1065" t="s">
        <v>376</v>
      </c>
      <c r="AB5" s="1066"/>
      <c r="AC5" s="1066"/>
      <c r="AD5" s="1066"/>
      <c r="AE5" s="1066"/>
      <c r="AF5" s="1158" t="s">
        <v>377</v>
      </c>
      <c r="AG5" s="1066"/>
      <c r="AH5" s="1066"/>
      <c r="AI5" s="1066"/>
      <c r="AJ5" s="1079"/>
      <c r="AK5" s="1066" t="s">
        <v>378</v>
      </c>
      <c r="AL5" s="1066"/>
      <c r="AM5" s="1066"/>
      <c r="AN5" s="1066"/>
      <c r="AO5" s="1067"/>
      <c r="AP5" s="1065" t="s">
        <v>379</v>
      </c>
      <c r="AQ5" s="1066"/>
      <c r="AR5" s="1066"/>
      <c r="AS5" s="1066"/>
      <c r="AT5" s="1067"/>
      <c r="AU5" s="1065" t="s">
        <v>380</v>
      </c>
      <c r="AV5" s="1066"/>
      <c r="AW5" s="1066"/>
      <c r="AX5" s="1066"/>
      <c r="AY5" s="1079"/>
      <c r="AZ5" s="228"/>
      <c r="BA5" s="228"/>
      <c r="BB5" s="228"/>
      <c r="BC5" s="228"/>
      <c r="BD5" s="228"/>
      <c r="BE5" s="229"/>
      <c r="BF5" s="229"/>
      <c r="BG5" s="229"/>
      <c r="BH5" s="229"/>
      <c r="BI5" s="229"/>
      <c r="BJ5" s="229"/>
      <c r="BK5" s="229"/>
      <c r="BL5" s="229"/>
      <c r="BM5" s="229"/>
      <c r="BN5" s="229"/>
      <c r="BO5" s="229"/>
      <c r="BP5" s="229"/>
      <c r="BQ5" s="1059" t="s">
        <v>381</v>
      </c>
      <c r="BR5" s="1060"/>
      <c r="BS5" s="1060"/>
      <c r="BT5" s="1060"/>
      <c r="BU5" s="1060"/>
      <c r="BV5" s="1060"/>
      <c r="BW5" s="1060"/>
      <c r="BX5" s="1060"/>
      <c r="BY5" s="1060"/>
      <c r="BZ5" s="1060"/>
      <c r="CA5" s="1060"/>
      <c r="CB5" s="1060"/>
      <c r="CC5" s="1060"/>
      <c r="CD5" s="1060"/>
      <c r="CE5" s="1060"/>
      <c r="CF5" s="1060"/>
      <c r="CG5" s="1061"/>
      <c r="CH5" s="1065" t="s">
        <v>382</v>
      </c>
      <c r="CI5" s="1066"/>
      <c r="CJ5" s="1066"/>
      <c r="CK5" s="1066"/>
      <c r="CL5" s="1067"/>
      <c r="CM5" s="1065" t="s">
        <v>383</v>
      </c>
      <c r="CN5" s="1066"/>
      <c r="CO5" s="1066"/>
      <c r="CP5" s="1066"/>
      <c r="CQ5" s="1067"/>
      <c r="CR5" s="1065" t="s">
        <v>384</v>
      </c>
      <c r="CS5" s="1066"/>
      <c r="CT5" s="1066"/>
      <c r="CU5" s="1066"/>
      <c r="CV5" s="1067"/>
      <c r="CW5" s="1065" t="s">
        <v>385</v>
      </c>
      <c r="CX5" s="1066"/>
      <c r="CY5" s="1066"/>
      <c r="CZ5" s="1066"/>
      <c r="DA5" s="1067"/>
      <c r="DB5" s="1065" t="s">
        <v>386</v>
      </c>
      <c r="DC5" s="1066"/>
      <c r="DD5" s="1066"/>
      <c r="DE5" s="1066"/>
      <c r="DF5" s="1067"/>
      <c r="DG5" s="1148" t="s">
        <v>387</v>
      </c>
      <c r="DH5" s="1149"/>
      <c r="DI5" s="1149"/>
      <c r="DJ5" s="1149"/>
      <c r="DK5" s="1150"/>
      <c r="DL5" s="1148" t="s">
        <v>388</v>
      </c>
      <c r="DM5" s="1149"/>
      <c r="DN5" s="1149"/>
      <c r="DO5" s="1149"/>
      <c r="DP5" s="1150"/>
      <c r="DQ5" s="1065" t="s">
        <v>389</v>
      </c>
      <c r="DR5" s="1066"/>
      <c r="DS5" s="1066"/>
      <c r="DT5" s="1066"/>
      <c r="DU5" s="1067"/>
      <c r="DV5" s="1065" t="s">
        <v>380</v>
      </c>
      <c r="DW5" s="1066"/>
      <c r="DX5" s="1066"/>
      <c r="DY5" s="1066"/>
      <c r="DZ5" s="1079"/>
      <c r="EA5" s="230"/>
    </row>
    <row r="6" spans="1:131" s="231" customFormat="1" ht="26.25" customHeight="1" thickBot="1" x14ac:dyDescent="0.2">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28"/>
      <c r="BA6" s="228"/>
      <c r="BB6" s="228"/>
      <c r="BC6" s="228"/>
      <c r="BD6" s="228"/>
      <c r="BE6" s="229"/>
      <c r="BF6" s="229"/>
      <c r="BG6" s="229"/>
      <c r="BH6" s="229"/>
      <c r="BI6" s="229"/>
      <c r="BJ6" s="229"/>
      <c r="BK6" s="229"/>
      <c r="BL6" s="229"/>
      <c r="BM6" s="229"/>
      <c r="BN6" s="229"/>
      <c r="BO6" s="229"/>
      <c r="BP6" s="229"/>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0"/>
    </row>
    <row r="7" spans="1:131" s="231" customFormat="1" ht="26.25" customHeight="1" thickTop="1" x14ac:dyDescent="0.15">
      <c r="A7" s="232">
        <v>1</v>
      </c>
      <c r="B7" s="1111" t="s">
        <v>390</v>
      </c>
      <c r="C7" s="1112"/>
      <c r="D7" s="1112"/>
      <c r="E7" s="1112"/>
      <c r="F7" s="1112"/>
      <c r="G7" s="1112"/>
      <c r="H7" s="1112"/>
      <c r="I7" s="1112"/>
      <c r="J7" s="1112"/>
      <c r="K7" s="1112"/>
      <c r="L7" s="1112"/>
      <c r="M7" s="1112"/>
      <c r="N7" s="1112"/>
      <c r="O7" s="1112"/>
      <c r="P7" s="1113"/>
      <c r="Q7" s="1166">
        <v>143907</v>
      </c>
      <c r="R7" s="1167"/>
      <c r="S7" s="1167"/>
      <c r="T7" s="1167"/>
      <c r="U7" s="1167"/>
      <c r="V7" s="1167">
        <v>133356</v>
      </c>
      <c r="W7" s="1167"/>
      <c r="X7" s="1167"/>
      <c r="Y7" s="1167"/>
      <c r="Z7" s="1167"/>
      <c r="AA7" s="1167">
        <v>10551</v>
      </c>
      <c r="AB7" s="1167"/>
      <c r="AC7" s="1167"/>
      <c r="AD7" s="1167"/>
      <c r="AE7" s="1168"/>
      <c r="AF7" s="1169">
        <v>8810</v>
      </c>
      <c r="AG7" s="1170"/>
      <c r="AH7" s="1170"/>
      <c r="AI7" s="1170"/>
      <c r="AJ7" s="1171"/>
      <c r="AK7" s="1172">
        <v>2960</v>
      </c>
      <c r="AL7" s="1173"/>
      <c r="AM7" s="1173"/>
      <c r="AN7" s="1173"/>
      <c r="AO7" s="1173"/>
      <c r="AP7" s="1173">
        <v>100001</v>
      </c>
      <c r="AQ7" s="1173"/>
      <c r="AR7" s="1173"/>
      <c r="AS7" s="1173"/>
      <c r="AT7" s="1173"/>
      <c r="AU7" s="1174"/>
      <c r="AV7" s="1174"/>
      <c r="AW7" s="1174"/>
      <c r="AX7" s="1174"/>
      <c r="AY7" s="1175"/>
      <c r="AZ7" s="228"/>
      <c r="BA7" s="228"/>
      <c r="BB7" s="228"/>
      <c r="BC7" s="228"/>
      <c r="BD7" s="228"/>
      <c r="BE7" s="229"/>
      <c r="BF7" s="229"/>
      <c r="BG7" s="229"/>
      <c r="BH7" s="229"/>
      <c r="BI7" s="229"/>
      <c r="BJ7" s="229"/>
      <c r="BK7" s="229"/>
      <c r="BL7" s="229"/>
      <c r="BM7" s="229"/>
      <c r="BN7" s="229"/>
      <c r="BO7" s="229"/>
      <c r="BP7" s="229"/>
      <c r="BQ7" s="232">
        <v>1</v>
      </c>
      <c r="BR7" s="233" t="s">
        <v>612</v>
      </c>
      <c r="BS7" s="1163" t="s">
        <v>582</v>
      </c>
      <c r="BT7" s="1164"/>
      <c r="BU7" s="1164"/>
      <c r="BV7" s="1164"/>
      <c r="BW7" s="1164"/>
      <c r="BX7" s="1164"/>
      <c r="BY7" s="1164"/>
      <c r="BZ7" s="1164"/>
      <c r="CA7" s="1164"/>
      <c r="CB7" s="1164"/>
      <c r="CC7" s="1164"/>
      <c r="CD7" s="1164"/>
      <c r="CE7" s="1164"/>
      <c r="CF7" s="1164"/>
      <c r="CG7" s="1176"/>
      <c r="CH7" s="1160">
        <v>9</v>
      </c>
      <c r="CI7" s="1161"/>
      <c r="CJ7" s="1161"/>
      <c r="CK7" s="1161"/>
      <c r="CL7" s="1162"/>
      <c r="CM7" s="1160">
        <v>1695</v>
      </c>
      <c r="CN7" s="1161"/>
      <c r="CO7" s="1161"/>
      <c r="CP7" s="1161"/>
      <c r="CQ7" s="1162"/>
      <c r="CR7" s="1160">
        <v>6</v>
      </c>
      <c r="CS7" s="1161"/>
      <c r="CT7" s="1161"/>
      <c r="CU7" s="1161"/>
      <c r="CV7" s="1162"/>
      <c r="CW7" s="1160">
        <v>40</v>
      </c>
      <c r="CX7" s="1161"/>
      <c r="CY7" s="1161"/>
      <c r="CZ7" s="1161"/>
      <c r="DA7" s="1162"/>
      <c r="DB7" s="1160">
        <v>2338</v>
      </c>
      <c r="DC7" s="1161"/>
      <c r="DD7" s="1161"/>
      <c r="DE7" s="1161"/>
      <c r="DF7" s="1162"/>
      <c r="DG7" s="1160">
        <v>2890</v>
      </c>
      <c r="DH7" s="1161"/>
      <c r="DI7" s="1161"/>
      <c r="DJ7" s="1161"/>
      <c r="DK7" s="1162"/>
      <c r="DL7" s="1160" t="s">
        <v>604</v>
      </c>
      <c r="DM7" s="1161"/>
      <c r="DN7" s="1161"/>
      <c r="DO7" s="1161"/>
      <c r="DP7" s="1162"/>
      <c r="DQ7" s="1160">
        <v>1894</v>
      </c>
      <c r="DR7" s="1161"/>
      <c r="DS7" s="1161"/>
      <c r="DT7" s="1161"/>
      <c r="DU7" s="1162"/>
      <c r="DV7" s="1163"/>
      <c r="DW7" s="1164"/>
      <c r="DX7" s="1164"/>
      <c r="DY7" s="1164"/>
      <c r="DZ7" s="1165"/>
      <c r="EA7" s="230"/>
    </row>
    <row r="8" spans="1:131" s="231" customFormat="1" ht="26.25" customHeight="1" x14ac:dyDescent="0.15">
      <c r="A8" s="234">
        <v>2</v>
      </c>
      <c r="B8" s="1094" t="s">
        <v>391</v>
      </c>
      <c r="C8" s="1095"/>
      <c r="D8" s="1095"/>
      <c r="E8" s="1095"/>
      <c r="F8" s="1095"/>
      <c r="G8" s="1095"/>
      <c r="H8" s="1095"/>
      <c r="I8" s="1095"/>
      <c r="J8" s="1095"/>
      <c r="K8" s="1095"/>
      <c r="L8" s="1095"/>
      <c r="M8" s="1095"/>
      <c r="N8" s="1095"/>
      <c r="O8" s="1095"/>
      <c r="P8" s="1096"/>
      <c r="Q8" s="1102">
        <v>1</v>
      </c>
      <c r="R8" s="1103"/>
      <c r="S8" s="1103"/>
      <c r="T8" s="1103"/>
      <c r="U8" s="1103"/>
      <c r="V8" s="1103">
        <v>1</v>
      </c>
      <c r="W8" s="1103"/>
      <c r="X8" s="1103"/>
      <c r="Y8" s="1103"/>
      <c r="Z8" s="1103"/>
      <c r="AA8" s="1104" t="s">
        <v>517</v>
      </c>
      <c r="AB8" s="1100"/>
      <c r="AC8" s="1100"/>
      <c r="AD8" s="1100"/>
      <c r="AE8" s="1101"/>
      <c r="AF8" s="1099" t="s">
        <v>235</v>
      </c>
      <c r="AG8" s="1100"/>
      <c r="AH8" s="1100"/>
      <c r="AI8" s="1100"/>
      <c r="AJ8" s="1101"/>
      <c r="AK8" s="1144" t="s">
        <v>517</v>
      </c>
      <c r="AL8" s="1145"/>
      <c r="AM8" s="1145"/>
      <c r="AN8" s="1145"/>
      <c r="AO8" s="1145"/>
      <c r="AP8" s="1145" t="s">
        <v>517</v>
      </c>
      <c r="AQ8" s="1145"/>
      <c r="AR8" s="1145"/>
      <c r="AS8" s="1145"/>
      <c r="AT8" s="1145"/>
      <c r="AU8" s="1146"/>
      <c r="AV8" s="1146"/>
      <c r="AW8" s="1146"/>
      <c r="AX8" s="1146"/>
      <c r="AY8" s="1147"/>
      <c r="AZ8" s="228"/>
      <c r="BA8" s="228"/>
      <c r="BB8" s="228"/>
      <c r="BC8" s="228"/>
      <c r="BD8" s="228"/>
      <c r="BE8" s="229"/>
      <c r="BF8" s="229"/>
      <c r="BG8" s="229"/>
      <c r="BH8" s="229"/>
      <c r="BI8" s="229"/>
      <c r="BJ8" s="229"/>
      <c r="BK8" s="229"/>
      <c r="BL8" s="229"/>
      <c r="BM8" s="229"/>
      <c r="BN8" s="229"/>
      <c r="BO8" s="229"/>
      <c r="BP8" s="229"/>
      <c r="BQ8" s="234">
        <v>2</v>
      </c>
      <c r="BR8" s="235"/>
      <c r="BS8" s="1056" t="s">
        <v>583</v>
      </c>
      <c r="BT8" s="1057"/>
      <c r="BU8" s="1057"/>
      <c r="BV8" s="1057"/>
      <c r="BW8" s="1057"/>
      <c r="BX8" s="1057"/>
      <c r="BY8" s="1057"/>
      <c r="BZ8" s="1057"/>
      <c r="CA8" s="1057"/>
      <c r="CB8" s="1057"/>
      <c r="CC8" s="1057"/>
      <c r="CD8" s="1057"/>
      <c r="CE8" s="1057"/>
      <c r="CF8" s="1057"/>
      <c r="CG8" s="1078"/>
      <c r="CH8" s="1053">
        <v>5</v>
      </c>
      <c r="CI8" s="1054"/>
      <c r="CJ8" s="1054"/>
      <c r="CK8" s="1054"/>
      <c r="CL8" s="1055"/>
      <c r="CM8" s="1053">
        <v>198</v>
      </c>
      <c r="CN8" s="1054"/>
      <c r="CO8" s="1054"/>
      <c r="CP8" s="1054"/>
      <c r="CQ8" s="1055"/>
      <c r="CR8" s="1053">
        <v>33</v>
      </c>
      <c r="CS8" s="1054"/>
      <c r="CT8" s="1054"/>
      <c r="CU8" s="1054"/>
      <c r="CV8" s="1055"/>
      <c r="CW8" s="1053" t="s">
        <v>604</v>
      </c>
      <c r="CX8" s="1054"/>
      <c r="CY8" s="1054"/>
      <c r="CZ8" s="1054"/>
      <c r="DA8" s="1055"/>
      <c r="DB8" s="1053" t="s">
        <v>517</v>
      </c>
      <c r="DC8" s="1054"/>
      <c r="DD8" s="1054"/>
      <c r="DE8" s="1054"/>
      <c r="DF8" s="1055"/>
      <c r="DG8" s="1053" t="s">
        <v>517</v>
      </c>
      <c r="DH8" s="1054"/>
      <c r="DI8" s="1054"/>
      <c r="DJ8" s="1054"/>
      <c r="DK8" s="1055"/>
      <c r="DL8" s="1053" t="s">
        <v>517</v>
      </c>
      <c r="DM8" s="1054"/>
      <c r="DN8" s="1054"/>
      <c r="DO8" s="1054"/>
      <c r="DP8" s="1055"/>
      <c r="DQ8" s="1053" t="s">
        <v>517</v>
      </c>
      <c r="DR8" s="1054"/>
      <c r="DS8" s="1054"/>
      <c r="DT8" s="1054"/>
      <c r="DU8" s="1055"/>
      <c r="DV8" s="1056"/>
      <c r="DW8" s="1057"/>
      <c r="DX8" s="1057"/>
      <c r="DY8" s="1057"/>
      <c r="DZ8" s="1058"/>
      <c r="EA8" s="230"/>
    </row>
    <row r="9" spans="1:131" s="231" customFormat="1" ht="26.25" customHeight="1" x14ac:dyDescent="0.15">
      <c r="A9" s="234">
        <v>3</v>
      </c>
      <c r="B9" s="1094" t="s">
        <v>392</v>
      </c>
      <c r="C9" s="1095"/>
      <c r="D9" s="1095"/>
      <c r="E9" s="1095"/>
      <c r="F9" s="1095"/>
      <c r="G9" s="1095"/>
      <c r="H9" s="1095"/>
      <c r="I9" s="1095"/>
      <c r="J9" s="1095"/>
      <c r="K9" s="1095"/>
      <c r="L9" s="1095"/>
      <c r="M9" s="1095"/>
      <c r="N9" s="1095"/>
      <c r="O9" s="1095"/>
      <c r="P9" s="1096"/>
      <c r="Q9" s="1102">
        <v>31</v>
      </c>
      <c r="R9" s="1103"/>
      <c r="S9" s="1103"/>
      <c r="T9" s="1103"/>
      <c r="U9" s="1103"/>
      <c r="V9" s="1103">
        <v>10</v>
      </c>
      <c r="W9" s="1103"/>
      <c r="X9" s="1103"/>
      <c r="Y9" s="1103"/>
      <c r="Z9" s="1103"/>
      <c r="AA9" s="1103">
        <v>21</v>
      </c>
      <c r="AB9" s="1103"/>
      <c r="AC9" s="1103"/>
      <c r="AD9" s="1103"/>
      <c r="AE9" s="1104"/>
      <c r="AF9" s="1099">
        <v>21</v>
      </c>
      <c r="AG9" s="1100"/>
      <c r="AH9" s="1100"/>
      <c r="AI9" s="1100"/>
      <c r="AJ9" s="1101"/>
      <c r="AK9" s="1144">
        <v>4</v>
      </c>
      <c r="AL9" s="1145"/>
      <c r="AM9" s="1145"/>
      <c r="AN9" s="1145"/>
      <c r="AO9" s="1145"/>
      <c r="AP9" s="1145">
        <v>2</v>
      </c>
      <c r="AQ9" s="1145"/>
      <c r="AR9" s="1145"/>
      <c r="AS9" s="1145"/>
      <c r="AT9" s="1145"/>
      <c r="AU9" s="1146"/>
      <c r="AV9" s="1146"/>
      <c r="AW9" s="1146"/>
      <c r="AX9" s="1146"/>
      <c r="AY9" s="1147"/>
      <c r="AZ9" s="228"/>
      <c r="BA9" s="228"/>
      <c r="BB9" s="228"/>
      <c r="BC9" s="228"/>
      <c r="BD9" s="228"/>
      <c r="BE9" s="229"/>
      <c r="BF9" s="229"/>
      <c r="BG9" s="229"/>
      <c r="BH9" s="229"/>
      <c r="BI9" s="229"/>
      <c r="BJ9" s="229"/>
      <c r="BK9" s="229"/>
      <c r="BL9" s="229"/>
      <c r="BM9" s="229"/>
      <c r="BN9" s="229"/>
      <c r="BO9" s="229"/>
      <c r="BP9" s="229"/>
      <c r="BQ9" s="234">
        <v>3</v>
      </c>
      <c r="BR9" s="235"/>
      <c r="BS9" s="1056" t="s">
        <v>584</v>
      </c>
      <c r="BT9" s="1057"/>
      <c r="BU9" s="1057"/>
      <c r="BV9" s="1057"/>
      <c r="BW9" s="1057"/>
      <c r="BX9" s="1057"/>
      <c r="BY9" s="1057"/>
      <c r="BZ9" s="1057"/>
      <c r="CA9" s="1057"/>
      <c r="CB9" s="1057"/>
      <c r="CC9" s="1057"/>
      <c r="CD9" s="1057"/>
      <c r="CE9" s="1057"/>
      <c r="CF9" s="1057"/>
      <c r="CG9" s="1078"/>
      <c r="CH9" s="1053">
        <v>-2</v>
      </c>
      <c r="CI9" s="1054"/>
      <c r="CJ9" s="1054"/>
      <c r="CK9" s="1054"/>
      <c r="CL9" s="1055"/>
      <c r="CM9" s="1053">
        <v>254</v>
      </c>
      <c r="CN9" s="1054"/>
      <c r="CO9" s="1054"/>
      <c r="CP9" s="1054"/>
      <c r="CQ9" s="1055"/>
      <c r="CR9" s="1053">
        <v>42</v>
      </c>
      <c r="CS9" s="1054"/>
      <c r="CT9" s="1054"/>
      <c r="CU9" s="1054"/>
      <c r="CV9" s="1055"/>
      <c r="CW9" s="1053">
        <v>75</v>
      </c>
      <c r="CX9" s="1054"/>
      <c r="CY9" s="1054"/>
      <c r="CZ9" s="1054"/>
      <c r="DA9" s="1055"/>
      <c r="DB9" s="1053" t="s">
        <v>517</v>
      </c>
      <c r="DC9" s="1054"/>
      <c r="DD9" s="1054"/>
      <c r="DE9" s="1054"/>
      <c r="DF9" s="1055"/>
      <c r="DG9" s="1053" t="s">
        <v>517</v>
      </c>
      <c r="DH9" s="1054"/>
      <c r="DI9" s="1054"/>
      <c r="DJ9" s="1054"/>
      <c r="DK9" s="1055"/>
      <c r="DL9" s="1053" t="s">
        <v>517</v>
      </c>
      <c r="DM9" s="1054"/>
      <c r="DN9" s="1054"/>
      <c r="DO9" s="1054"/>
      <c r="DP9" s="1055"/>
      <c r="DQ9" s="1053" t="s">
        <v>517</v>
      </c>
      <c r="DR9" s="1054"/>
      <c r="DS9" s="1054"/>
      <c r="DT9" s="1054"/>
      <c r="DU9" s="1055"/>
      <c r="DV9" s="1056"/>
      <c r="DW9" s="1057"/>
      <c r="DX9" s="1057"/>
      <c r="DY9" s="1057"/>
      <c r="DZ9" s="1058"/>
      <c r="EA9" s="230"/>
    </row>
    <row r="10" spans="1:131" s="231" customFormat="1" ht="26.25" customHeight="1" x14ac:dyDescent="0.15">
      <c r="A10" s="234">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28"/>
      <c r="BA10" s="228"/>
      <c r="BB10" s="228"/>
      <c r="BC10" s="228"/>
      <c r="BD10" s="228"/>
      <c r="BE10" s="229"/>
      <c r="BF10" s="229"/>
      <c r="BG10" s="229"/>
      <c r="BH10" s="229"/>
      <c r="BI10" s="229"/>
      <c r="BJ10" s="229"/>
      <c r="BK10" s="229"/>
      <c r="BL10" s="229"/>
      <c r="BM10" s="229"/>
      <c r="BN10" s="229"/>
      <c r="BO10" s="229"/>
      <c r="BP10" s="229"/>
      <c r="BQ10" s="234">
        <v>4</v>
      </c>
      <c r="BR10" s="235"/>
      <c r="BS10" s="1056" t="s">
        <v>585</v>
      </c>
      <c r="BT10" s="1057"/>
      <c r="BU10" s="1057"/>
      <c r="BV10" s="1057"/>
      <c r="BW10" s="1057"/>
      <c r="BX10" s="1057"/>
      <c r="BY10" s="1057"/>
      <c r="BZ10" s="1057"/>
      <c r="CA10" s="1057"/>
      <c r="CB10" s="1057"/>
      <c r="CC10" s="1057"/>
      <c r="CD10" s="1057"/>
      <c r="CE10" s="1057"/>
      <c r="CF10" s="1057"/>
      <c r="CG10" s="1078"/>
      <c r="CH10" s="1053">
        <v>8</v>
      </c>
      <c r="CI10" s="1054"/>
      <c r="CJ10" s="1054"/>
      <c r="CK10" s="1054"/>
      <c r="CL10" s="1055"/>
      <c r="CM10" s="1053">
        <v>326</v>
      </c>
      <c r="CN10" s="1054"/>
      <c r="CO10" s="1054"/>
      <c r="CP10" s="1054"/>
      <c r="CQ10" s="1055"/>
      <c r="CR10" s="1053">
        <v>300</v>
      </c>
      <c r="CS10" s="1054"/>
      <c r="CT10" s="1054"/>
      <c r="CU10" s="1054"/>
      <c r="CV10" s="1055"/>
      <c r="CW10" s="1053">
        <v>49</v>
      </c>
      <c r="CX10" s="1054"/>
      <c r="CY10" s="1054"/>
      <c r="CZ10" s="1054"/>
      <c r="DA10" s="1055"/>
      <c r="DB10" s="1053" t="s">
        <v>517</v>
      </c>
      <c r="DC10" s="1054"/>
      <c r="DD10" s="1054"/>
      <c r="DE10" s="1054"/>
      <c r="DF10" s="1055"/>
      <c r="DG10" s="1053" t="s">
        <v>517</v>
      </c>
      <c r="DH10" s="1054"/>
      <c r="DI10" s="1054"/>
      <c r="DJ10" s="1054"/>
      <c r="DK10" s="1055"/>
      <c r="DL10" s="1053" t="s">
        <v>517</v>
      </c>
      <c r="DM10" s="1054"/>
      <c r="DN10" s="1054"/>
      <c r="DO10" s="1054"/>
      <c r="DP10" s="1055"/>
      <c r="DQ10" s="1053" t="s">
        <v>517</v>
      </c>
      <c r="DR10" s="1054"/>
      <c r="DS10" s="1054"/>
      <c r="DT10" s="1054"/>
      <c r="DU10" s="1055"/>
      <c r="DV10" s="1056"/>
      <c r="DW10" s="1057"/>
      <c r="DX10" s="1057"/>
      <c r="DY10" s="1057"/>
      <c r="DZ10" s="1058"/>
      <c r="EA10" s="230"/>
    </row>
    <row r="11" spans="1:131" s="231" customFormat="1" ht="26.25" customHeight="1" x14ac:dyDescent="0.15">
      <c r="A11" s="234">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28"/>
      <c r="BA11" s="228"/>
      <c r="BB11" s="228"/>
      <c r="BC11" s="228"/>
      <c r="BD11" s="228"/>
      <c r="BE11" s="229"/>
      <c r="BF11" s="229"/>
      <c r="BG11" s="229"/>
      <c r="BH11" s="229"/>
      <c r="BI11" s="229"/>
      <c r="BJ11" s="229"/>
      <c r="BK11" s="229"/>
      <c r="BL11" s="229"/>
      <c r="BM11" s="229"/>
      <c r="BN11" s="229"/>
      <c r="BO11" s="229"/>
      <c r="BP11" s="229"/>
      <c r="BQ11" s="234">
        <v>5</v>
      </c>
      <c r="BR11" s="235"/>
      <c r="BS11" s="1056" t="s">
        <v>586</v>
      </c>
      <c r="BT11" s="1057"/>
      <c r="BU11" s="1057"/>
      <c r="BV11" s="1057"/>
      <c r="BW11" s="1057"/>
      <c r="BX11" s="1057"/>
      <c r="BY11" s="1057"/>
      <c r="BZ11" s="1057"/>
      <c r="CA11" s="1057"/>
      <c r="CB11" s="1057"/>
      <c r="CC11" s="1057"/>
      <c r="CD11" s="1057"/>
      <c r="CE11" s="1057"/>
      <c r="CF11" s="1057"/>
      <c r="CG11" s="1078"/>
      <c r="CH11" s="1053">
        <v>2</v>
      </c>
      <c r="CI11" s="1054"/>
      <c r="CJ11" s="1054"/>
      <c r="CK11" s="1054"/>
      <c r="CL11" s="1055"/>
      <c r="CM11" s="1053">
        <v>107</v>
      </c>
      <c r="CN11" s="1054"/>
      <c r="CO11" s="1054"/>
      <c r="CP11" s="1054"/>
      <c r="CQ11" s="1055"/>
      <c r="CR11" s="1053">
        <v>50</v>
      </c>
      <c r="CS11" s="1054"/>
      <c r="CT11" s="1054"/>
      <c r="CU11" s="1054"/>
      <c r="CV11" s="1055"/>
      <c r="CW11" s="1053">
        <v>20</v>
      </c>
      <c r="CX11" s="1054"/>
      <c r="CY11" s="1054"/>
      <c r="CZ11" s="1054"/>
      <c r="DA11" s="1055"/>
      <c r="DB11" s="1053" t="s">
        <v>517</v>
      </c>
      <c r="DC11" s="1054"/>
      <c r="DD11" s="1054"/>
      <c r="DE11" s="1054"/>
      <c r="DF11" s="1055"/>
      <c r="DG11" s="1053" t="s">
        <v>517</v>
      </c>
      <c r="DH11" s="1054"/>
      <c r="DI11" s="1054"/>
      <c r="DJ11" s="1054"/>
      <c r="DK11" s="1055"/>
      <c r="DL11" s="1053" t="s">
        <v>517</v>
      </c>
      <c r="DM11" s="1054"/>
      <c r="DN11" s="1054"/>
      <c r="DO11" s="1054"/>
      <c r="DP11" s="1055"/>
      <c r="DQ11" s="1053" t="s">
        <v>517</v>
      </c>
      <c r="DR11" s="1054"/>
      <c r="DS11" s="1054"/>
      <c r="DT11" s="1054"/>
      <c r="DU11" s="1055"/>
      <c r="DV11" s="1056"/>
      <c r="DW11" s="1057"/>
      <c r="DX11" s="1057"/>
      <c r="DY11" s="1057"/>
      <c r="DZ11" s="1058"/>
      <c r="EA11" s="230"/>
    </row>
    <row r="12" spans="1:131" s="231" customFormat="1" ht="26.25" customHeight="1" x14ac:dyDescent="0.15">
      <c r="A12" s="234">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28"/>
      <c r="BA12" s="228"/>
      <c r="BB12" s="228"/>
      <c r="BC12" s="228"/>
      <c r="BD12" s="228"/>
      <c r="BE12" s="229"/>
      <c r="BF12" s="229"/>
      <c r="BG12" s="229"/>
      <c r="BH12" s="229"/>
      <c r="BI12" s="229"/>
      <c r="BJ12" s="229"/>
      <c r="BK12" s="229"/>
      <c r="BL12" s="229"/>
      <c r="BM12" s="229"/>
      <c r="BN12" s="229"/>
      <c r="BO12" s="229"/>
      <c r="BP12" s="229"/>
      <c r="BQ12" s="234">
        <v>6</v>
      </c>
      <c r="BR12" s="235"/>
      <c r="BS12" s="1056" t="s">
        <v>587</v>
      </c>
      <c r="BT12" s="1057"/>
      <c r="BU12" s="1057"/>
      <c r="BV12" s="1057"/>
      <c r="BW12" s="1057"/>
      <c r="BX12" s="1057"/>
      <c r="BY12" s="1057"/>
      <c r="BZ12" s="1057"/>
      <c r="CA12" s="1057"/>
      <c r="CB12" s="1057"/>
      <c r="CC12" s="1057"/>
      <c r="CD12" s="1057"/>
      <c r="CE12" s="1057"/>
      <c r="CF12" s="1057"/>
      <c r="CG12" s="1078"/>
      <c r="CH12" s="1053">
        <v>1</v>
      </c>
      <c r="CI12" s="1054"/>
      <c r="CJ12" s="1054"/>
      <c r="CK12" s="1054"/>
      <c r="CL12" s="1055"/>
      <c r="CM12" s="1053">
        <v>23</v>
      </c>
      <c r="CN12" s="1054"/>
      <c r="CO12" s="1054"/>
      <c r="CP12" s="1054"/>
      <c r="CQ12" s="1055"/>
      <c r="CR12" s="1053">
        <v>5</v>
      </c>
      <c r="CS12" s="1054"/>
      <c r="CT12" s="1054"/>
      <c r="CU12" s="1054"/>
      <c r="CV12" s="1055"/>
      <c r="CW12" s="1053" t="s">
        <v>604</v>
      </c>
      <c r="CX12" s="1054"/>
      <c r="CY12" s="1054"/>
      <c r="CZ12" s="1054"/>
      <c r="DA12" s="1055"/>
      <c r="DB12" s="1053" t="s">
        <v>517</v>
      </c>
      <c r="DC12" s="1054"/>
      <c r="DD12" s="1054"/>
      <c r="DE12" s="1054"/>
      <c r="DF12" s="1055"/>
      <c r="DG12" s="1053" t="s">
        <v>517</v>
      </c>
      <c r="DH12" s="1054"/>
      <c r="DI12" s="1054"/>
      <c r="DJ12" s="1054"/>
      <c r="DK12" s="1055"/>
      <c r="DL12" s="1053" t="s">
        <v>517</v>
      </c>
      <c r="DM12" s="1054"/>
      <c r="DN12" s="1054"/>
      <c r="DO12" s="1054"/>
      <c r="DP12" s="1055"/>
      <c r="DQ12" s="1053" t="s">
        <v>517</v>
      </c>
      <c r="DR12" s="1054"/>
      <c r="DS12" s="1054"/>
      <c r="DT12" s="1054"/>
      <c r="DU12" s="1055"/>
      <c r="DV12" s="1056"/>
      <c r="DW12" s="1057"/>
      <c r="DX12" s="1057"/>
      <c r="DY12" s="1057"/>
      <c r="DZ12" s="1058"/>
      <c r="EA12" s="230"/>
    </row>
    <row r="13" spans="1:131" s="231" customFormat="1" ht="26.25" customHeight="1" x14ac:dyDescent="0.15">
      <c r="A13" s="234">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28"/>
      <c r="BA13" s="228"/>
      <c r="BB13" s="228"/>
      <c r="BC13" s="228"/>
      <c r="BD13" s="228"/>
      <c r="BE13" s="229"/>
      <c r="BF13" s="229"/>
      <c r="BG13" s="229"/>
      <c r="BH13" s="229"/>
      <c r="BI13" s="229"/>
      <c r="BJ13" s="229"/>
      <c r="BK13" s="229"/>
      <c r="BL13" s="229"/>
      <c r="BM13" s="229"/>
      <c r="BN13" s="229"/>
      <c r="BO13" s="229"/>
      <c r="BP13" s="229"/>
      <c r="BQ13" s="234">
        <v>7</v>
      </c>
      <c r="BR13" s="235"/>
      <c r="BS13" s="1056" t="s">
        <v>588</v>
      </c>
      <c r="BT13" s="1057"/>
      <c r="BU13" s="1057"/>
      <c r="BV13" s="1057"/>
      <c r="BW13" s="1057"/>
      <c r="BX13" s="1057"/>
      <c r="BY13" s="1057"/>
      <c r="BZ13" s="1057"/>
      <c r="CA13" s="1057"/>
      <c r="CB13" s="1057"/>
      <c r="CC13" s="1057"/>
      <c r="CD13" s="1057"/>
      <c r="CE13" s="1057"/>
      <c r="CF13" s="1057"/>
      <c r="CG13" s="1078"/>
      <c r="CH13" s="1053">
        <v>52</v>
      </c>
      <c r="CI13" s="1054"/>
      <c r="CJ13" s="1054"/>
      <c r="CK13" s="1054"/>
      <c r="CL13" s="1055"/>
      <c r="CM13" s="1053">
        <v>267</v>
      </c>
      <c r="CN13" s="1054"/>
      <c r="CO13" s="1054"/>
      <c r="CP13" s="1054"/>
      <c r="CQ13" s="1055"/>
      <c r="CR13" s="1053">
        <v>45</v>
      </c>
      <c r="CS13" s="1054"/>
      <c r="CT13" s="1054"/>
      <c r="CU13" s="1054"/>
      <c r="CV13" s="1055"/>
      <c r="CW13" s="1053">
        <v>27</v>
      </c>
      <c r="CX13" s="1054"/>
      <c r="CY13" s="1054"/>
      <c r="CZ13" s="1054"/>
      <c r="DA13" s="1055"/>
      <c r="DB13" s="1053" t="s">
        <v>517</v>
      </c>
      <c r="DC13" s="1054"/>
      <c r="DD13" s="1054"/>
      <c r="DE13" s="1054"/>
      <c r="DF13" s="1055"/>
      <c r="DG13" s="1053" t="s">
        <v>517</v>
      </c>
      <c r="DH13" s="1054"/>
      <c r="DI13" s="1054"/>
      <c r="DJ13" s="1054"/>
      <c r="DK13" s="1055"/>
      <c r="DL13" s="1053" t="s">
        <v>517</v>
      </c>
      <c r="DM13" s="1054"/>
      <c r="DN13" s="1054"/>
      <c r="DO13" s="1054"/>
      <c r="DP13" s="1055"/>
      <c r="DQ13" s="1053" t="s">
        <v>517</v>
      </c>
      <c r="DR13" s="1054"/>
      <c r="DS13" s="1054"/>
      <c r="DT13" s="1054"/>
      <c r="DU13" s="1055"/>
      <c r="DV13" s="1056"/>
      <c r="DW13" s="1057"/>
      <c r="DX13" s="1057"/>
      <c r="DY13" s="1057"/>
      <c r="DZ13" s="1058"/>
      <c r="EA13" s="230"/>
    </row>
    <row r="14" spans="1:131" s="231" customFormat="1" ht="26.25" customHeight="1" x14ac:dyDescent="0.15">
      <c r="A14" s="234">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28"/>
      <c r="BA14" s="228"/>
      <c r="BB14" s="228"/>
      <c r="BC14" s="228"/>
      <c r="BD14" s="228"/>
      <c r="BE14" s="229"/>
      <c r="BF14" s="229"/>
      <c r="BG14" s="229"/>
      <c r="BH14" s="229"/>
      <c r="BI14" s="229"/>
      <c r="BJ14" s="229"/>
      <c r="BK14" s="229"/>
      <c r="BL14" s="229"/>
      <c r="BM14" s="229"/>
      <c r="BN14" s="229"/>
      <c r="BO14" s="229"/>
      <c r="BP14" s="229"/>
      <c r="BQ14" s="234">
        <v>8</v>
      </c>
      <c r="BR14" s="235"/>
      <c r="BS14" s="1056" t="s">
        <v>611</v>
      </c>
      <c r="BT14" s="1057"/>
      <c r="BU14" s="1057"/>
      <c r="BV14" s="1057"/>
      <c r="BW14" s="1057"/>
      <c r="BX14" s="1057"/>
      <c r="BY14" s="1057"/>
      <c r="BZ14" s="1057"/>
      <c r="CA14" s="1057"/>
      <c r="CB14" s="1057"/>
      <c r="CC14" s="1057"/>
      <c r="CD14" s="1057"/>
      <c r="CE14" s="1057"/>
      <c r="CF14" s="1057"/>
      <c r="CG14" s="1078"/>
      <c r="CH14" s="1053">
        <v>-4</v>
      </c>
      <c r="CI14" s="1054"/>
      <c r="CJ14" s="1054"/>
      <c r="CK14" s="1054"/>
      <c r="CL14" s="1055"/>
      <c r="CM14" s="1053">
        <v>62</v>
      </c>
      <c r="CN14" s="1054"/>
      <c r="CO14" s="1054"/>
      <c r="CP14" s="1054"/>
      <c r="CQ14" s="1055"/>
      <c r="CR14" s="1053">
        <v>5</v>
      </c>
      <c r="CS14" s="1054"/>
      <c r="CT14" s="1054"/>
      <c r="CU14" s="1054"/>
      <c r="CV14" s="1055"/>
      <c r="CW14" s="1053" t="s">
        <v>604</v>
      </c>
      <c r="CX14" s="1054"/>
      <c r="CY14" s="1054"/>
      <c r="CZ14" s="1054"/>
      <c r="DA14" s="1055"/>
      <c r="DB14" s="1053" t="s">
        <v>517</v>
      </c>
      <c r="DC14" s="1054"/>
      <c r="DD14" s="1054"/>
      <c r="DE14" s="1054"/>
      <c r="DF14" s="1055"/>
      <c r="DG14" s="1053" t="s">
        <v>517</v>
      </c>
      <c r="DH14" s="1054"/>
      <c r="DI14" s="1054"/>
      <c r="DJ14" s="1054"/>
      <c r="DK14" s="1055"/>
      <c r="DL14" s="1053" t="s">
        <v>517</v>
      </c>
      <c r="DM14" s="1054"/>
      <c r="DN14" s="1054"/>
      <c r="DO14" s="1054"/>
      <c r="DP14" s="1055"/>
      <c r="DQ14" s="1053" t="s">
        <v>517</v>
      </c>
      <c r="DR14" s="1054"/>
      <c r="DS14" s="1054"/>
      <c r="DT14" s="1054"/>
      <c r="DU14" s="1055"/>
      <c r="DV14" s="1056"/>
      <c r="DW14" s="1057"/>
      <c r="DX14" s="1057"/>
      <c r="DY14" s="1057"/>
      <c r="DZ14" s="1058"/>
      <c r="EA14" s="230"/>
    </row>
    <row r="15" spans="1:131" s="231" customFormat="1" ht="26.25" customHeight="1" x14ac:dyDescent="0.15">
      <c r="A15" s="234">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28"/>
      <c r="BA15" s="228"/>
      <c r="BB15" s="228"/>
      <c r="BC15" s="228"/>
      <c r="BD15" s="228"/>
      <c r="BE15" s="229"/>
      <c r="BF15" s="229"/>
      <c r="BG15" s="229"/>
      <c r="BH15" s="229"/>
      <c r="BI15" s="229"/>
      <c r="BJ15" s="229"/>
      <c r="BK15" s="229"/>
      <c r="BL15" s="229"/>
      <c r="BM15" s="229"/>
      <c r="BN15" s="229"/>
      <c r="BO15" s="229"/>
      <c r="BP15" s="229"/>
      <c r="BQ15" s="234">
        <v>9</v>
      </c>
      <c r="BR15" s="235"/>
      <c r="BS15" s="1056" t="s">
        <v>589</v>
      </c>
      <c r="BT15" s="1057"/>
      <c r="BU15" s="1057"/>
      <c r="BV15" s="1057"/>
      <c r="BW15" s="1057"/>
      <c r="BX15" s="1057"/>
      <c r="BY15" s="1057"/>
      <c r="BZ15" s="1057"/>
      <c r="CA15" s="1057"/>
      <c r="CB15" s="1057"/>
      <c r="CC15" s="1057"/>
      <c r="CD15" s="1057"/>
      <c r="CE15" s="1057"/>
      <c r="CF15" s="1057"/>
      <c r="CG15" s="1078"/>
      <c r="CH15" s="1053">
        <v>-9</v>
      </c>
      <c r="CI15" s="1054"/>
      <c r="CJ15" s="1054"/>
      <c r="CK15" s="1054"/>
      <c r="CL15" s="1055"/>
      <c r="CM15" s="1053">
        <v>317</v>
      </c>
      <c r="CN15" s="1054"/>
      <c r="CO15" s="1054"/>
      <c r="CP15" s="1054"/>
      <c r="CQ15" s="1055"/>
      <c r="CR15" s="1053">
        <v>3</v>
      </c>
      <c r="CS15" s="1054"/>
      <c r="CT15" s="1054"/>
      <c r="CU15" s="1054"/>
      <c r="CV15" s="1055"/>
      <c r="CW15" s="1053">
        <v>1</v>
      </c>
      <c r="CX15" s="1054"/>
      <c r="CY15" s="1054"/>
      <c r="CZ15" s="1054"/>
      <c r="DA15" s="1055"/>
      <c r="DB15" s="1053" t="s">
        <v>517</v>
      </c>
      <c r="DC15" s="1054"/>
      <c r="DD15" s="1054"/>
      <c r="DE15" s="1054"/>
      <c r="DF15" s="1055"/>
      <c r="DG15" s="1053" t="s">
        <v>517</v>
      </c>
      <c r="DH15" s="1054"/>
      <c r="DI15" s="1054"/>
      <c r="DJ15" s="1054"/>
      <c r="DK15" s="1055"/>
      <c r="DL15" s="1053" t="s">
        <v>517</v>
      </c>
      <c r="DM15" s="1054"/>
      <c r="DN15" s="1054"/>
      <c r="DO15" s="1054"/>
      <c r="DP15" s="1055"/>
      <c r="DQ15" s="1053" t="s">
        <v>517</v>
      </c>
      <c r="DR15" s="1054"/>
      <c r="DS15" s="1054"/>
      <c r="DT15" s="1054"/>
      <c r="DU15" s="1055"/>
      <c r="DV15" s="1056"/>
      <c r="DW15" s="1057"/>
      <c r="DX15" s="1057"/>
      <c r="DY15" s="1057"/>
      <c r="DZ15" s="1058"/>
      <c r="EA15" s="230"/>
    </row>
    <row r="16" spans="1:131" s="231" customFormat="1" ht="26.25" customHeight="1" x14ac:dyDescent="0.15">
      <c r="A16" s="234">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28"/>
      <c r="BA16" s="228"/>
      <c r="BB16" s="228"/>
      <c r="BC16" s="228"/>
      <c r="BD16" s="228"/>
      <c r="BE16" s="229"/>
      <c r="BF16" s="229"/>
      <c r="BG16" s="229"/>
      <c r="BH16" s="229"/>
      <c r="BI16" s="229"/>
      <c r="BJ16" s="229"/>
      <c r="BK16" s="229"/>
      <c r="BL16" s="229"/>
      <c r="BM16" s="229"/>
      <c r="BN16" s="229"/>
      <c r="BO16" s="229"/>
      <c r="BP16" s="229"/>
      <c r="BQ16" s="234">
        <v>10</v>
      </c>
      <c r="BR16" s="235"/>
      <c r="BS16" s="1056" t="s">
        <v>590</v>
      </c>
      <c r="BT16" s="1057"/>
      <c r="BU16" s="1057"/>
      <c r="BV16" s="1057"/>
      <c r="BW16" s="1057"/>
      <c r="BX16" s="1057"/>
      <c r="BY16" s="1057"/>
      <c r="BZ16" s="1057"/>
      <c r="CA16" s="1057"/>
      <c r="CB16" s="1057"/>
      <c r="CC16" s="1057"/>
      <c r="CD16" s="1057"/>
      <c r="CE16" s="1057"/>
      <c r="CF16" s="1057"/>
      <c r="CG16" s="1078"/>
      <c r="CH16" s="1053">
        <v>-614</v>
      </c>
      <c r="CI16" s="1054"/>
      <c r="CJ16" s="1054"/>
      <c r="CK16" s="1054"/>
      <c r="CL16" s="1055"/>
      <c r="CM16" s="1053">
        <v>-872</v>
      </c>
      <c r="CN16" s="1054"/>
      <c r="CO16" s="1054"/>
      <c r="CP16" s="1054"/>
      <c r="CQ16" s="1055"/>
      <c r="CR16" s="1053">
        <v>78</v>
      </c>
      <c r="CS16" s="1054"/>
      <c r="CT16" s="1054"/>
      <c r="CU16" s="1054"/>
      <c r="CV16" s="1055"/>
      <c r="CW16" s="1053">
        <v>65</v>
      </c>
      <c r="CX16" s="1054"/>
      <c r="CY16" s="1054"/>
      <c r="CZ16" s="1054"/>
      <c r="DA16" s="1055"/>
      <c r="DB16" s="1053" t="s">
        <v>517</v>
      </c>
      <c r="DC16" s="1054"/>
      <c r="DD16" s="1054"/>
      <c r="DE16" s="1054"/>
      <c r="DF16" s="1055"/>
      <c r="DG16" s="1053" t="s">
        <v>517</v>
      </c>
      <c r="DH16" s="1054"/>
      <c r="DI16" s="1054"/>
      <c r="DJ16" s="1054"/>
      <c r="DK16" s="1055"/>
      <c r="DL16" s="1053" t="s">
        <v>517</v>
      </c>
      <c r="DM16" s="1054"/>
      <c r="DN16" s="1054"/>
      <c r="DO16" s="1054"/>
      <c r="DP16" s="1055"/>
      <c r="DQ16" s="1053" t="s">
        <v>517</v>
      </c>
      <c r="DR16" s="1054"/>
      <c r="DS16" s="1054"/>
      <c r="DT16" s="1054"/>
      <c r="DU16" s="1055"/>
      <c r="DV16" s="1056"/>
      <c r="DW16" s="1057"/>
      <c r="DX16" s="1057"/>
      <c r="DY16" s="1057"/>
      <c r="DZ16" s="1058"/>
      <c r="EA16" s="230"/>
    </row>
    <row r="17" spans="1:131" s="231" customFormat="1" ht="26.25" customHeight="1" x14ac:dyDescent="0.15">
      <c r="A17" s="234">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28"/>
      <c r="BA17" s="228"/>
      <c r="BB17" s="228"/>
      <c r="BC17" s="228"/>
      <c r="BD17" s="228"/>
      <c r="BE17" s="229"/>
      <c r="BF17" s="229"/>
      <c r="BG17" s="229"/>
      <c r="BH17" s="229"/>
      <c r="BI17" s="229"/>
      <c r="BJ17" s="229"/>
      <c r="BK17" s="229"/>
      <c r="BL17" s="229"/>
      <c r="BM17" s="229"/>
      <c r="BN17" s="229"/>
      <c r="BO17" s="229"/>
      <c r="BP17" s="229"/>
      <c r="BQ17" s="234">
        <v>11</v>
      </c>
      <c r="BR17" s="235"/>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0"/>
    </row>
    <row r="18" spans="1:131" s="231" customFormat="1" ht="26.25" customHeight="1" x14ac:dyDescent="0.15">
      <c r="A18" s="234">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28"/>
      <c r="BA18" s="228"/>
      <c r="BB18" s="228"/>
      <c r="BC18" s="228"/>
      <c r="BD18" s="228"/>
      <c r="BE18" s="229"/>
      <c r="BF18" s="229"/>
      <c r="BG18" s="229"/>
      <c r="BH18" s="229"/>
      <c r="BI18" s="229"/>
      <c r="BJ18" s="229"/>
      <c r="BK18" s="229"/>
      <c r="BL18" s="229"/>
      <c r="BM18" s="229"/>
      <c r="BN18" s="229"/>
      <c r="BO18" s="229"/>
      <c r="BP18" s="229"/>
      <c r="BQ18" s="234">
        <v>12</v>
      </c>
      <c r="BR18" s="235"/>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0"/>
    </row>
    <row r="19" spans="1:131" s="231" customFormat="1" ht="26.25" customHeight="1" x14ac:dyDescent="0.15">
      <c r="A19" s="234">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28"/>
      <c r="BA19" s="228"/>
      <c r="BB19" s="228"/>
      <c r="BC19" s="228"/>
      <c r="BD19" s="228"/>
      <c r="BE19" s="229"/>
      <c r="BF19" s="229"/>
      <c r="BG19" s="229"/>
      <c r="BH19" s="229"/>
      <c r="BI19" s="229"/>
      <c r="BJ19" s="229"/>
      <c r="BK19" s="229"/>
      <c r="BL19" s="229"/>
      <c r="BM19" s="229"/>
      <c r="BN19" s="229"/>
      <c r="BO19" s="229"/>
      <c r="BP19" s="229"/>
      <c r="BQ19" s="234">
        <v>13</v>
      </c>
      <c r="BR19" s="235"/>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0"/>
    </row>
    <row r="20" spans="1:131" s="231" customFormat="1" ht="26.25" customHeight="1" x14ac:dyDescent="0.15">
      <c r="A20" s="234">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28"/>
      <c r="BA20" s="228"/>
      <c r="BB20" s="228"/>
      <c r="BC20" s="228"/>
      <c r="BD20" s="228"/>
      <c r="BE20" s="229"/>
      <c r="BF20" s="229"/>
      <c r="BG20" s="229"/>
      <c r="BH20" s="229"/>
      <c r="BI20" s="229"/>
      <c r="BJ20" s="229"/>
      <c r="BK20" s="229"/>
      <c r="BL20" s="229"/>
      <c r="BM20" s="229"/>
      <c r="BN20" s="229"/>
      <c r="BO20" s="229"/>
      <c r="BP20" s="229"/>
      <c r="BQ20" s="234">
        <v>14</v>
      </c>
      <c r="BR20" s="235"/>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0"/>
    </row>
    <row r="21" spans="1:131" s="231" customFormat="1" ht="26.25" customHeight="1" thickBot="1" x14ac:dyDescent="0.2">
      <c r="A21" s="234">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28"/>
      <c r="BA21" s="228"/>
      <c r="BB21" s="228"/>
      <c r="BC21" s="228"/>
      <c r="BD21" s="228"/>
      <c r="BE21" s="229"/>
      <c r="BF21" s="229"/>
      <c r="BG21" s="229"/>
      <c r="BH21" s="229"/>
      <c r="BI21" s="229"/>
      <c r="BJ21" s="229"/>
      <c r="BK21" s="229"/>
      <c r="BL21" s="229"/>
      <c r="BM21" s="229"/>
      <c r="BN21" s="229"/>
      <c r="BO21" s="229"/>
      <c r="BP21" s="229"/>
      <c r="BQ21" s="234">
        <v>15</v>
      </c>
      <c r="BR21" s="235"/>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0"/>
    </row>
    <row r="22" spans="1:131" s="231" customFormat="1" ht="26.25" customHeight="1" x14ac:dyDescent="0.15">
      <c r="A22" s="234">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393</v>
      </c>
      <c r="BA22" s="1092"/>
      <c r="BB22" s="1092"/>
      <c r="BC22" s="1092"/>
      <c r="BD22" s="1093"/>
      <c r="BE22" s="229"/>
      <c r="BF22" s="229"/>
      <c r="BG22" s="229"/>
      <c r="BH22" s="229"/>
      <c r="BI22" s="229"/>
      <c r="BJ22" s="229"/>
      <c r="BK22" s="229"/>
      <c r="BL22" s="229"/>
      <c r="BM22" s="229"/>
      <c r="BN22" s="229"/>
      <c r="BO22" s="229"/>
      <c r="BP22" s="229"/>
      <c r="BQ22" s="234">
        <v>16</v>
      </c>
      <c r="BR22" s="235"/>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0"/>
    </row>
    <row r="23" spans="1:131" s="231" customFormat="1" ht="26.25" customHeight="1" thickBot="1" x14ac:dyDescent="0.2">
      <c r="A23" s="236" t="s">
        <v>394</v>
      </c>
      <c r="B23" s="1001" t="s">
        <v>395</v>
      </c>
      <c r="C23" s="1002"/>
      <c r="D23" s="1002"/>
      <c r="E23" s="1002"/>
      <c r="F23" s="1002"/>
      <c r="G23" s="1002"/>
      <c r="H23" s="1002"/>
      <c r="I23" s="1002"/>
      <c r="J23" s="1002"/>
      <c r="K23" s="1002"/>
      <c r="L23" s="1002"/>
      <c r="M23" s="1002"/>
      <c r="N23" s="1002"/>
      <c r="O23" s="1002"/>
      <c r="P23" s="1012"/>
      <c r="Q23" s="1131">
        <v>143939</v>
      </c>
      <c r="R23" s="1125"/>
      <c r="S23" s="1125"/>
      <c r="T23" s="1125"/>
      <c r="U23" s="1125"/>
      <c r="V23" s="1125">
        <v>133367</v>
      </c>
      <c r="W23" s="1125"/>
      <c r="X23" s="1125"/>
      <c r="Y23" s="1125"/>
      <c r="Z23" s="1125"/>
      <c r="AA23" s="1125">
        <v>10572</v>
      </c>
      <c r="AB23" s="1125"/>
      <c r="AC23" s="1125"/>
      <c r="AD23" s="1125"/>
      <c r="AE23" s="1132"/>
      <c r="AF23" s="1133">
        <v>8831</v>
      </c>
      <c r="AG23" s="1125"/>
      <c r="AH23" s="1125"/>
      <c r="AI23" s="1125"/>
      <c r="AJ23" s="1134"/>
      <c r="AK23" s="1135"/>
      <c r="AL23" s="1136"/>
      <c r="AM23" s="1136"/>
      <c r="AN23" s="1136"/>
      <c r="AO23" s="1136"/>
      <c r="AP23" s="1125">
        <v>100003</v>
      </c>
      <c r="AQ23" s="1125"/>
      <c r="AR23" s="1125"/>
      <c r="AS23" s="1125"/>
      <c r="AT23" s="1125"/>
      <c r="AU23" s="1126"/>
      <c r="AV23" s="1126"/>
      <c r="AW23" s="1126"/>
      <c r="AX23" s="1126"/>
      <c r="AY23" s="1127"/>
      <c r="AZ23" s="1128" t="s">
        <v>396</v>
      </c>
      <c r="BA23" s="1129"/>
      <c r="BB23" s="1129"/>
      <c r="BC23" s="1129"/>
      <c r="BD23" s="1130"/>
      <c r="BE23" s="229"/>
      <c r="BF23" s="229"/>
      <c r="BG23" s="229"/>
      <c r="BH23" s="229"/>
      <c r="BI23" s="229"/>
      <c r="BJ23" s="229"/>
      <c r="BK23" s="229"/>
      <c r="BL23" s="229"/>
      <c r="BM23" s="229"/>
      <c r="BN23" s="229"/>
      <c r="BO23" s="229"/>
      <c r="BP23" s="229"/>
      <c r="BQ23" s="234">
        <v>17</v>
      </c>
      <c r="BR23" s="235"/>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0"/>
    </row>
    <row r="24" spans="1:131" s="231" customFormat="1" ht="26.25" customHeight="1" x14ac:dyDescent="0.15">
      <c r="A24" s="1124" t="s">
        <v>397</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28"/>
      <c r="BA24" s="228"/>
      <c r="BB24" s="228"/>
      <c r="BC24" s="228"/>
      <c r="BD24" s="228"/>
      <c r="BE24" s="229"/>
      <c r="BF24" s="229"/>
      <c r="BG24" s="229"/>
      <c r="BH24" s="229"/>
      <c r="BI24" s="229"/>
      <c r="BJ24" s="229"/>
      <c r="BK24" s="229"/>
      <c r="BL24" s="229"/>
      <c r="BM24" s="229"/>
      <c r="BN24" s="229"/>
      <c r="BO24" s="229"/>
      <c r="BP24" s="229"/>
      <c r="BQ24" s="234">
        <v>18</v>
      </c>
      <c r="BR24" s="235"/>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0"/>
    </row>
    <row r="25" spans="1:131" ht="26.25" customHeight="1" thickBot="1" x14ac:dyDescent="0.2">
      <c r="A25" s="1123" t="s">
        <v>398</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28"/>
      <c r="BK25" s="228"/>
      <c r="BL25" s="228"/>
      <c r="BM25" s="228"/>
      <c r="BN25" s="228"/>
      <c r="BO25" s="237"/>
      <c r="BP25" s="237"/>
      <c r="BQ25" s="234">
        <v>19</v>
      </c>
      <c r="BR25" s="235"/>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26"/>
    </row>
    <row r="26" spans="1:131" ht="26.25" customHeight="1" x14ac:dyDescent="0.15">
      <c r="A26" s="1059" t="s">
        <v>373</v>
      </c>
      <c r="B26" s="1060"/>
      <c r="C26" s="1060"/>
      <c r="D26" s="1060"/>
      <c r="E26" s="1060"/>
      <c r="F26" s="1060"/>
      <c r="G26" s="1060"/>
      <c r="H26" s="1060"/>
      <c r="I26" s="1060"/>
      <c r="J26" s="1060"/>
      <c r="K26" s="1060"/>
      <c r="L26" s="1060"/>
      <c r="M26" s="1060"/>
      <c r="N26" s="1060"/>
      <c r="O26" s="1060"/>
      <c r="P26" s="1061"/>
      <c r="Q26" s="1065" t="s">
        <v>399</v>
      </c>
      <c r="R26" s="1066"/>
      <c r="S26" s="1066"/>
      <c r="T26" s="1066"/>
      <c r="U26" s="1067"/>
      <c r="V26" s="1065" t="s">
        <v>400</v>
      </c>
      <c r="W26" s="1066"/>
      <c r="X26" s="1066"/>
      <c r="Y26" s="1066"/>
      <c r="Z26" s="1067"/>
      <c r="AA26" s="1065" t="s">
        <v>401</v>
      </c>
      <c r="AB26" s="1066"/>
      <c r="AC26" s="1066"/>
      <c r="AD26" s="1066"/>
      <c r="AE26" s="1066"/>
      <c r="AF26" s="1119" t="s">
        <v>402</v>
      </c>
      <c r="AG26" s="1072"/>
      <c r="AH26" s="1072"/>
      <c r="AI26" s="1072"/>
      <c r="AJ26" s="1120"/>
      <c r="AK26" s="1066" t="s">
        <v>403</v>
      </c>
      <c r="AL26" s="1066"/>
      <c r="AM26" s="1066"/>
      <c r="AN26" s="1066"/>
      <c r="AO26" s="1067"/>
      <c r="AP26" s="1065" t="s">
        <v>404</v>
      </c>
      <c r="AQ26" s="1066"/>
      <c r="AR26" s="1066"/>
      <c r="AS26" s="1066"/>
      <c r="AT26" s="1067"/>
      <c r="AU26" s="1065" t="s">
        <v>405</v>
      </c>
      <c r="AV26" s="1066"/>
      <c r="AW26" s="1066"/>
      <c r="AX26" s="1066"/>
      <c r="AY26" s="1067"/>
      <c r="AZ26" s="1065" t="s">
        <v>406</v>
      </c>
      <c r="BA26" s="1066"/>
      <c r="BB26" s="1066"/>
      <c r="BC26" s="1066"/>
      <c r="BD26" s="1067"/>
      <c r="BE26" s="1065" t="s">
        <v>380</v>
      </c>
      <c r="BF26" s="1066"/>
      <c r="BG26" s="1066"/>
      <c r="BH26" s="1066"/>
      <c r="BI26" s="1079"/>
      <c r="BJ26" s="228"/>
      <c r="BK26" s="228"/>
      <c r="BL26" s="228"/>
      <c r="BM26" s="228"/>
      <c r="BN26" s="228"/>
      <c r="BO26" s="237"/>
      <c r="BP26" s="237"/>
      <c r="BQ26" s="234">
        <v>20</v>
      </c>
      <c r="BR26" s="235"/>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26"/>
    </row>
    <row r="27" spans="1:131" ht="26.25" customHeight="1" thickBot="1" x14ac:dyDescent="0.2">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28"/>
      <c r="BK27" s="228"/>
      <c r="BL27" s="228"/>
      <c r="BM27" s="228"/>
      <c r="BN27" s="228"/>
      <c r="BO27" s="237"/>
      <c r="BP27" s="237"/>
      <c r="BQ27" s="234">
        <v>21</v>
      </c>
      <c r="BR27" s="235"/>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26"/>
    </row>
    <row r="28" spans="1:131" ht="26.25" customHeight="1" thickTop="1" x14ac:dyDescent="0.15">
      <c r="A28" s="238">
        <v>1</v>
      </c>
      <c r="B28" s="1111" t="s">
        <v>407</v>
      </c>
      <c r="C28" s="1112"/>
      <c r="D28" s="1112"/>
      <c r="E28" s="1112"/>
      <c r="F28" s="1112"/>
      <c r="G28" s="1112"/>
      <c r="H28" s="1112"/>
      <c r="I28" s="1112"/>
      <c r="J28" s="1112"/>
      <c r="K28" s="1112"/>
      <c r="L28" s="1112"/>
      <c r="M28" s="1112"/>
      <c r="N28" s="1112"/>
      <c r="O28" s="1112"/>
      <c r="P28" s="1113"/>
      <c r="Q28" s="1114">
        <v>25122</v>
      </c>
      <c r="R28" s="1115"/>
      <c r="S28" s="1115"/>
      <c r="T28" s="1115"/>
      <c r="U28" s="1115"/>
      <c r="V28" s="1115">
        <v>23470</v>
      </c>
      <c r="W28" s="1115"/>
      <c r="X28" s="1115"/>
      <c r="Y28" s="1115"/>
      <c r="Z28" s="1115"/>
      <c r="AA28" s="1115">
        <v>1652</v>
      </c>
      <c r="AB28" s="1115"/>
      <c r="AC28" s="1115"/>
      <c r="AD28" s="1115"/>
      <c r="AE28" s="1116"/>
      <c r="AF28" s="1117">
        <v>1652</v>
      </c>
      <c r="AG28" s="1115"/>
      <c r="AH28" s="1115"/>
      <c r="AI28" s="1115"/>
      <c r="AJ28" s="1118"/>
      <c r="AK28" s="1106">
        <v>1997</v>
      </c>
      <c r="AL28" s="1107"/>
      <c r="AM28" s="1107"/>
      <c r="AN28" s="1107"/>
      <c r="AO28" s="1107"/>
      <c r="AP28" s="1107" t="s">
        <v>517</v>
      </c>
      <c r="AQ28" s="1107"/>
      <c r="AR28" s="1107"/>
      <c r="AS28" s="1107"/>
      <c r="AT28" s="1107"/>
      <c r="AU28" s="1107" t="s">
        <v>517</v>
      </c>
      <c r="AV28" s="1107"/>
      <c r="AW28" s="1107"/>
      <c r="AX28" s="1107"/>
      <c r="AY28" s="1107"/>
      <c r="AZ28" s="1108" t="s">
        <v>517</v>
      </c>
      <c r="BA28" s="1108"/>
      <c r="BB28" s="1108"/>
      <c r="BC28" s="1108"/>
      <c r="BD28" s="1108"/>
      <c r="BE28" s="1109"/>
      <c r="BF28" s="1109"/>
      <c r="BG28" s="1109"/>
      <c r="BH28" s="1109"/>
      <c r="BI28" s="1110"/>
      <c r="BJ28" s="228"/>
      <c r="BK28" s="228"/>
      <c r="BL28" s="228"/>
      <c r="BM28" s="228"/>
      <c r="BN28" s="228"/>
      <c r="BO28" s="237"/>
      <c r="BP28" s="237"/>
      <c r="BQ28" s="234">
        <v>22</v>
      </c>
      <c r="BR28" s="235"/>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26"/>
    </row>
    <row r="29" spans="1:131" ht="26.25" customHeight="1" x14ac:dyDescent="0.15">
      <c r="A29" s="238">
        <v>2</v>
      </c>
      <c r="B29" s="1094" t="s">
        <v>408</v>
      </c>
      <c r="C29" s="1095"/>
      <c r="D29" s="1095"/>
      <c r="E29" s="1095"/>
      <c r="F29" s="1095"/>
      <c r="G29" s="1095"/>
      <c r="H29" s="1095"/>
      <c r="I29" s="1095"/>
      <c r="J29" s="1095"/>
      <c r="K29" s="1095"/>
      <c r="L29" s="1095"/>
      <c r="M29" s="1095"/>
      <c r="N29" s="1095"/>
      <c r="O29" s="1095"/>
      <c r="P29" s="1096"/>
      <c r="Q29" s="1102">
        <v>27416</v>
      </c>
      <c r="R29" s="1103"/>
      <c r="S29" s="1103"/>
      <c r="T29" s="1103"/>
      <c r="U29" s="1103"/>
      <c r="V29" s="1103">
        <v>26988</v>
      </c>
      <c r="W29" s="1103"/>
      <c r="X29" s="1103"/>
      <c r="Y29" s="1103"/>
      <c r="Z29" s="1103"/>
      <c r="AA29" s="1103">
        <v>429</v>
      </c>
      <c r="AB29" s="1103"/>
      <c r="AC29" s="1103"/>
      <c r="AD29" s="1103"/>
      <c r="AE29" s="1104"/>
      <c r="AF29" s="1099">
        <v>429</v>
      </c>
      <c r="AG29" s="1100"/>
      <c r="AH29" s="1100"/>
      <c r="AI29" s="1100"/>
      <c r="AJ29" s="1101"/>
      <c r="AK29" s="1044">
        <v>4093</v>
      </c>
      <c r="AL29" s="1035"/>
      <c r="AM29" s="1035"/>
      <c r="AN29" s="1035"/>
      <c r="AO29" s="1035"/>
      <c r="AP29" s="1035" t="s">
        <v>517</v>
      </c>
      <c r="AQ29" s="1035"/>
      <c r="AR29" s="1035"/>
      <c r="AS29" s="1035"/>
      <c r="AT29" s="1035"/>
      <c r="AU29" s="1035" t="s">
        <v>517</v>
      </c>
      <c r="AV29" s="1035"/>
      <c r="AW29" s="1035"/>
      <c r="AX29" s="1035"/>
      <c r="AY29" s="1035"/>
      <c r="AZ29" s="1105" t="s">
        <v>517</v>
      </c>
      <c r="BA29" s="1105"/>
      <c r="BB29" s="1105"/>
      <c r="BC29" s="1105"/>
      <c r="BD29" s="1105"/>
      <c r="BE29" s="1036"/>
      <c r="BF29" s="1036"/>
      <c r="BG29" s="1036"/>
      <c r="BH29" s="1036"/>
      <c r="BI29" s="1037"/>
      <c r="BJ29" s="228"/>
      <c r="BK29" s="228"/>
      <c r="BL29" s="228"/>
      <c r="BM29" s="228"/>
      <c r="BN29" s="228"/>
      <c r="BO29" s="237"/>
      <c r="BP29" s="237"/>
      <c r="BQ29" s="234">
        <v>23</v>
      </c>
      <c r="BR29" s="235"/>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26"/>
    </row>
    <row r="30" spans="1:131" ht="26.25" customHeight="1" x14ac:dyDescent="0.15">
      <c r="A30" s="238">
        <v>3</v>
      </c>
      <c r="B30" s="1094" t="s">
        <v>409</v>
      </c>
      <c r="C30" s="1095"/>
      <c r="D30" s="1095"/>
      <c r="E30" s="1095"/>
      <c r="F30" s="1095"/>
      <c r="G30" s="1095"/>
      <c r="H30" s="1095"/>
      <c r="I30" s="1095"/>
      <c r="J30" s="1095"/>
      <c r="K30" s="1095"/>
      <c r="L30" s="1095"/>
      <c r="M30" s="1095"/>
      <c r="N30" s="1095"/>
      <c r="O30" s="1095"/>
      <c r="P30" s="1096"/>
      <c r="Q30" s="1102">
        <v>3684</v>
      </c>
      <c r="R30" s="1103"/>
      <c r="S30" s="1103"/>
      <c r="T30" s="1103"/>
      <c r="U30" s="1103"/>
      <c r="V30" s="1103">
        <v>3671</v>
      </c>
      <c r="W30" s="1103"/>
      <c r="X30" s="1103"/>
      <c r="Y30" s="1103"/>
      <c r="Z30" s="1103"/>
      <c r="AA30" s="1103">
        <v>13</v>
      </c>
      <c r="AB30" s="1103"/>
      <c r="AC30" s="1103"/>
      <c r="AD30" s="1103"/>
      <c r="AE30" s="1104"/>
      <c r="AF30" s="1099">
        <v>13</v>
      </c>
      <c r="AG30" s="1100"/>
      <c r="AH30" s="1100"/>
      <c r="AI30" s="1100"/>
      <c r="AJ30" s="1101"/>
      <c r="AK30" s="1044">
        <v>744</v>
      </c>
      <c r="AL30" s="1035"/>
      <c r="AM30" s="1035"/>
      <c r="AN30" s="1035"/>
      <c r="AO30" s="1035"/>
      <c r="AP30" s="1035" t="s">
        <v>517</v>
      </c>
      <c r="AQ30" s="1035"/>
      <c r="AR30" s="1035"/>
      <c r="AS30" s="1035"/>
      <c r="AT30" s="1035"/>
      <c r="AU30" s="1035" t="s">
        <v>517</v>
      </c>
      <c r="AV30" s="1035"/>
      <c r="AW30" s="1035"/>
      <c r="AX30" s="1035"/>
      <c r="AY30" s="1035"/>
      <c r="AZ30" s="1105" t="s">
        <v>517</v>
      </c>
      <c r="BA30" s="1105"/>
      <c r="BB30" s="1105"/>
      <c r="BC30" s="1105"/>
      <c r="BD30" s="1105"/>
      <c r="BE30" s="1036"/>
      <c r="BF30" s="1036"/>
      <c r="BG30" s="1036"/>
      <c r="BH30" s="1036"/>
      <c r="BI30" s="1037"/>
      <c r="BJ30" s="228"/>
      <c r="BK30" s="228"/>
      <c r="BL30" s="228"/>
      <c r="BM30" s="228"/>
      <c r="BN30" s="228"/>
      <c r="BO30" s="237"/>
      <c r="BP30" s="237"/>
      <c r="BQ30" s="234">
        <v>24</v>
      </c>
      <c r="BR30" s="235"/>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26"/>
    </row>
    <row r="31" spans="1:131" ht="26.25" customHeight="1" x14ac:dyDescent="0.15">
      <c r="A31" s="238">
        <v>4</v>
      </c>
      <c r="B31" s="1094" t="s">
        <v>410</v>
      </c>
      <c r="C31" s="1095"/>
      <c r="D31" s="1095"/>
      <c r="E31" s="1095"/>
      <c r="F31" s="1095"/>
      <c r="G31" s="1095"/>
      <c r="H31" s="1095"/>
      <c r="I31" s="1095"/>
      <c r="J31" s="1095"/>
      <c r="K31" s="1095"/>
      <c r="L31" s="1095"/>
      <c r="M31" s="1095"/>
      <c r="N31" s="1095"/>
      <c r="O31" s="1095"/>
      <c r="P31" s="1096"/>
      <c r="Q31" s="1102">
        <v>7126</v>
      </c>
      <c r="R31" s="1103"/>
      <c r="S31" s="1103"/>
      <c r="T31" s="1103"/>
      <c r="U31" s="1103"/>
      <c r="V31" s="1103">
        <v>6304</v>
      </c>
      <c r="W31" s="1103"/>
      <c r="X31" s="1103"/>
      <c r="Y31" s="1103"/>
      <c r="Z31" s="1103"/>
      <c r="AA31" s="1103">
        <v>822</v>
      </c>
      <c r="AB31" s="1103"/>
      <c r="AC31" s="1103"/>
      <c r="AD31" s="1103"/>
      <c r="AE31" s="1104"/>
      <c r="AF31" s="1099">
        <v>4409</v>
      </c>
      <c r="AG31" s="1100"/>
      <c r="AH31" s="1100"/>
      <c r="AI31" s="1100"/>
      <c r="AJ31" s="1101"/>
      <c r="AK31" s="1044" t="s">
        <v>517</v>
      </c>
      <c r="AL31" s="1035"/>
      <c r="AM31" s="1035"/>
      <c r="AN31" s="1035"/>
      <c r="AO31" s="1035"/>
      <c r="AP31" s="1035">
        <v>10885</v>
      </c>
      <c r="AQ31" s="1035"/>
      <c r="AR31" s="1035"/>
      <c r="AS31" s="1035"/>
      <c r="AT31" s="1035"/>
      <c r="AU31" s="1035">
        <v>239</v>
      </c>
      <c r="AV31" s="1035"/>
      <c r="AW31" s="1035"/>
      <c r="AX31" s="1035"/>
      <c r="AY31" s="1035"/>
      <c r="AZ31" s="1105" t="s">
        <v>517</v>
      </c>
      <c r="BA31" s="1105"/>
      <c r="BB31" s="1105"/>
      <c r="BC31" s="1105"/>
      <c r="BD31" s="1105"/>
      <c r="BE31" s="1036" t="s">
        <v>411</v>
      </c>
      <c r="BF31" s="1036"/>
      <c r="BG31" s="1036"/>
      <c r="BH31" s="1036"/>
      <c r="BI31" s="1037"/>
      <c r="BJ31" s="228"/>
      <c r="BK31" s="228"/>
      <c r="BL31" s="228"/>
      <c r="BM31" s="228"/>
      <c r="BN31" s="228"/>
      <c r="BO31" s="237"/>
      <c r="BP31" s="237"/>
      <c r="BQ31" s="234">
        <v>25</v>
      </c>
      <c r="BR31" s="235"/>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26"/>
    </row>
    <row r="32" spans="1:131" ht="26.25" customHeight="1" x14ac:dyDescent="0.15">
      <c r="A32" s="238">
        <v>5</v>
      </c>
      <c r="B32" s="1094" t="s">
        <v>412</v>
      </c>
      <c r="C32" s="1095"/>
      <c r="D32" s="1095"/>
      <c r="E32" s="1095"/>
      <c r="F32" s="1095"/>
      <c r="G32" s="1095"/>
      <c r="H32" s="1095"/>
      <c r="I32" s="1095"/>
      <c r="J32" s="1095"/>
      <c r="K32" s="1095"/>
      <c r="L32" s="1095"/>
      <c r="M32" s="1095"/>
      <c r="N32" s="1095"/>
      <c r="O32" s="1095"/>
      <c r="P32" s="1096"/>
      <c r="Q32" s="1102">
        <v>7817</v>
      </c>
      <c r="R32" s="1103"/>
      <c r="S32" s="1103"/>
      <c r="T32" s="1103"/>
      <c r="U32" s="1103"/>
      <c r="V32" s="1103">
        <v>6696</v>
      </c>
      <c r="W32" s="1103"/>
      <c r="X32" s="1103"/>
      <c r="Y32" s="1103"/>
      <c r="Z32" s="1103"/>
      <c r="AA32" s="1103">
        <v>1121</v>
      </c>
      <c r="AB32" s="1103"/>
      <c r="AC32" s="1103"/>
      <c r="AD32" s="1103"/>
      <c r="AE32" s="1104"/>
      <c r="AF32" s="1099">
        <v>1636</v>
      </c>
      <c r="AG32" s="1100"/>
      <c r="AH32" s="1100"/>
      <c r="AI32" s="1100"/>
      <c r="AJ32" s="1101"/>
      <c r="AK32" s="1044" t="s">
        <v>517</v>
      </c>
      <c r="AL32" s="1035"/>
      <c r="AM32" s="1035"/>
      <c r="AN32" s="1035"/>
      <c r="AO32" s="1035"/>
      <c r="AP32" s="1035">
        <v>43055</v>
      </c>
      <c r="AQ32" s="1035"/>
      <c r="AR32" s="1035"/>
      <c r="AS32" s="1035"/>
      <c r="AT32" s="1035"/>
      <c r="AU32" s="1035">
        <v>24111</v>
      </c>
      <c r="AV32" s="1035"/>
      <c r="AW32" s="1035"/>
      <c r="AX32" s="1035"/>
      <c r="AY32" s="1035"/>
      <c r="AZ32" s="1105" t="s">
        <v>517</v>
      </c>
      <c r="BA32" s="1105"/>
      <c r="BB32" s="1105"/>
      <c r="BC32" s="1105"/>
      <c r="BD32" s="1105"/>
      <c r="BE32" s="1036" t="s">
        <v>411</v>
      </c>
      <c r="BF32" s="1036"/>
      <c r="BG32" s="1036"/>
      <c r="BH32" s="1036"/>
      <c r="BI32" s="1037"/>
      <c r="BJ32" s="228"/>
      <c r="BK32" s="228"/>
      <c r="BL32" s="228"/>
      <c r="BM32" s="228"/>
      <c r="BN32" s="228"/>
      <c r="BO32" s="237"/>
      <c r="BP32" s="237"/>
      <c r="BQ32" s="234">
        <v>26</v>
      </c>
      <c r="BR32" s="235"/>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26"/>
    </row>
    <row r="33" spans="1:131" ht="26.25" customHeight="1" x14ac:dyDescent="0.15">
      <c r="A33" s="238">
        <v>6</v>
      </c>
      <c r="B33" s="1094" t="s">
        <v>413</v>
      </c>
      <c r="C33" s="1095"/>
      <c r="D33" s="1095"/>
      <c r="E33" s="1095"/>
      <c r="F33" s="1095"/>
      <c r="G33" s="1095"/>
      <c r="H33" s="1095"/>
      <c r="I33" s="1095"/>
      <c r="J33" s="1095"/>
      <c r="K33" s="1095"/>
      <c r="L33" s="1095"/>
      <c r="M33" s="1095"/>
      <c r="N33" s="1095"/>
      <c r="O33" s="1095"/>
      <c r="P33" s="1096"/>
      <c r="Q33" s="1102">
        <v>153</v>
      </c>
      <c r="R33" s="1103"/>
      <c r="S33" s="1103"/>
      <c r="T33" s="1103"/>
      <c r="U33" s="1103"/>
      <c r="V33" s="1103">
        <v>153</v>
      </c>
      <c r="W33" s="1103"/>
      <c r="X33" s="1103"/>
      <c r="Y33" s="1103"/>
      <c r="Z33" s="1103"/>
      <c r="AA33" s="1103" t="s">
        <v>517</v>
      </c>
      <c r="AB33" s="1103"/>
      <c r="AC33" s="1103"/>
      <c r="AD33" s="1103"/>
      <c r="AE33" s="1104"/>
      <c r="AF33" s="1099">
        <v>75</v>
      </c>
      <c r="AG33" s="1100"/>
      <c r="AH33" s="1100"/>
      <c r="AI33" s="1100"/>
      <c r="AJ33" s="1101"/>
      <c r="AK33" s="1044" t="s">
        <v>517</v>
      </c>
      <c r="AL33" s="1035"/>
      <c r="AM33" s="1035"/>
      <c r="AN33" s="1035"/>
      <c r="AO33" s="1035"/>
      <c r="AP33" s="1035">
        <v>1214</v>
      </c>
      <c r="AQ33" s="1035"/>
      <c r="AR33" s="1035"/>
      <c r="AS33" s="1035"/>
      <c r="AT33" s="1035"/>
      <c r="AU33" s="1035">
        <v>768</v>
      </c>
      <c r="AV33" s="1035"/>
      <c r="AW33" s="1035"/>
      <c r="AX33" s="1035"/>
      <c r="AY33" s="1035"/>
      <c r="AZ33" s="1105" t="s">
        <v>517</v>
      </c>
      <c r="BA33" s="1105"/>
      <c r="BB33" s="1105"/>
      <c r="BC33" s="1105"/>
      <c r="BD33" s="1105"/>
      <c r="BE33" s="1036" t="s">
        <v>411</v>
      </c>
      <c r="BF33" s="1036"/>
      <c r="BG33" s="1036"/>
      <c r="BH33" s="1036"/>
      <c r="BI33" s="1037"/>
      <c r="BJ33" s="228"/>
      <c r="BK33" s="228"/>
      <c r="BL33" s="228"/>
      <c r="BM33" s="228"/>
      <c r="BN33" s="228"/>
      <c r="BO33" s="237"/>
      <c r="BP33" s="237"/>
      <c r="BQ33" s="234">
        <v>27</v>
      </c>
      <c r="BR33" s="235"/>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26"/>
    </row>
    <row r="34" spans="1:131" ht="26.25" customHeight="1" x14ac:dyDescent="0.15">
      <c r="A34" s="238">
        <v>7</v>
      </c>
      <c r="B34" s="1094" t="s">
        <v>414</v>
      </c>
      <c r="C34" s="1095"/>
      <c r="D34" s="1095"/>
      <c r="E34" s="1095"/>
      <c r="F34" s="1095"/>
      <c r="G34" s="1095"/>
      <c r="H34" s="1095"/>
      <c r="I34" s="1095"/>
      <c r="J34" s="1095"/>
      <c r="K34" s="1095"/>
      <c r="L34" s="1095"/>
      <c r="M34" s="1095"/>
      <c r="N34" s="1095"/>
      <c r="O34" s="1095"/>
      <c r="P34" s="1096"/>
      <c r="Q34" s="1102">
        <v>299</v>
      </c>
      <c r="R34" s="1103"/>
      <c r="S34" s="1103"/>
      <c r="T34" s="1103"/>
      <c r="U34" s="1103"/>
      <c r="V34" s="1103">
        <v>264</v>
      </c>
      <c r="W34" s="1103"/>
      <c r="X34" s="1103"/>
      <c r="Y34" s="1103"/>
      <c r="Z34" s="1103"/>
      <c r="AA34" s="1103">
        <v>35</v>
      </c>
      <c r="AB34" s="1103"/>
      <c r="AC34" s="1103"/>
      <c r="AD34" s="1103"/>
      <c r="AE34" s="1104"/>
      <c r="AF34" s="1099">
        <v>35</v>
      </c>
      <c r="AG34" s="1100"/>
      <c r="AH34" s="1100"/>
      <c r="AI34" s="1100"/>
      <c r="AJ34" s="1101"/>
      <c r="AK34" s="1044">
        <v>44</v>
      </c>
      <c r="AL34" s="1035"/>
      <c r="AM34" s="1035"/>
      <c r="AN34" s="1035"/>
      <c r="AO34" s="1035"/>
      <c r="AP34" s="1035">
        <v>94</v>
      </c>
      <c r="AQ34" s="1035"/>
      <c r="AR34" s="1035"/>
      <c r="AS34" s="1035"/>
      <c r="AT34" s="1035"/>
      <c r="AU34" s="1035">
        <v>55</v>
      </c>
      <c r="AV34" s="1035"/>
      <c r="AW34" s="1035"/>
      <c r="AX34" s="1035"/>
      <c r="AY34" s="1035"/>
      <c r="AZ34" s="1105" t="s">
        <v>517</v>
      </c>
      <c r="BA34" s="1105"/>
      <c r="BB34" s="1105"/>
      <c r="BC34" s="1105"/>
      <c r="BD34" s="1105"/>
      <c r="BE34" s="1036" t="s">
        <v>415</v>
      </c>
      <c r="BF34" s="1036"/>
      <c r="BG34" s="1036"/>
      <c r="BH34" s="1036"/>
      <c r="BI34" s="1037"/>
      <c r="BJ34" s="228"/>
      <c r="BK34" s="228"/>
      <c r="BL34" s="228"/>
      <c r="BM34" s="228"/>
      <c r="BN34" s="228"/>
      <c r="BO34" s="237"/>
      <c r="BP34" s="237"/>
      <c r="BQ34" s="234">
        <v>28</v>
      </c>
      <c r="BR34" s="235"/>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26"/>
    </row>
    <row r="35" spans="1:131" ht="26.25" customHeight="1" x14ac:dyDescent="0.15">
      <c r="A35" s="238">
        <v>8</v>
      </c>
      <c r="B35" s="1094" t="s">
        <v>416</v>
      </c>
      <c r="C35" s="1095"/>
      <c r="D35" s="1095"/>
      <c r="E35" s="1095"/>
      <c r="F35" s="1095"/>
      <c r="G35" s="1095"/>
      <c r="H35" s="1095"/>
      <c r="I35" s="1095"/>
      <c r="J35" s="1095"/>
      <c r="K35" s="1095"/>
      <c r="L35" s="1095"/>
      <c r="M35" s="1095"/>
      <c r="N35" s="1095"/>
      <c r="O35" s="1095"/>
      <c r="P35" s="1096"/>
      <c r="Q35" s="1102">
        <v>51</v>
      </c>
      <c r="R35" s="1103"/>
      <c r="S35" s="1103"/>
      <c r="T35" s="1103"/>
      <c r="U35" s="1103"/>
      <c r="V35" s="1103">
        <v>49</v>
      </c>
      <c r="W35" s="1103"/>
      <c r="X35" s="1103"/>
      <c r="Y35" s="1103"/>
      <c r="Z35" s="1103"/>
      <c r="AA35" s="1103">
        <v>2</v>
      </c>
      <c r="AB35" s="1103"/>
      <c r="AC35" s="1103"/>
      <c r="AD35" s="1103"/>
      <c r="AE35" s="1104"/>
      <c r="AF35" s="1099">
        <v>2</v>
      </c>
      <c r="AG35" s="1100"/>
      <c r="AH35" s="1100"/>
      <c r="AI35" s="1100"/>
      <c r="AJ35" s="1101"/>
      <c r="AK35" s="1044">
        <v>5</v>
      </c>
      <c r="AL35" s="1035"/>
      <c r="AM35" s="1035"/>
      <c r="AN35" s="1035"/>
      <c r="AO35" s="1035"/>
      <c r="AP35" s="1035">
        <v>96</v>
      </c>
      <c r="AQ35" s="1035"/>
      <c r="AR35" s="1035"/>
      <c r="AS35" s="1035"/>
      <c r="AT35" s="1035"/>
      <c r="AU35" s="1035">
        <v>94</v>
      </c>
      <c r="AV35" s="1035"/>
      <c r="AW35" s="1035"/>
      <c r="AX35" s="1035"/>
      <c r="AY35" s="1035"/>
      <c r="AZ35" s="1105" t="s">
        <v>517</v>
      </c>
      <c r="BA35" s="1105"/>
      <c r="BB35" s="1105"/>
      <c r="BC35" s="1105"/>
      <c r="BD35" s="1105"/>
      <c r="BE35" s="1036" t="s">
        <v>415</v>
      </c>
      <c r="BF35" s="1036"/>
      <c r="BG35" s="1036"/>
      <c r="BH35" s="1036"/>
      <c r="BI35" s="1037"/>
      <c r="BJ35" s="228"/>
      <c r="BK35" s="228"/>
      <c r="BL35" s="228"/>
      <c r="BM35" s="228"/>
      <c r="BN35" s="228"/>
      <c r="BO35" s="237"/>
      <c r="BP35" s="237"/>
      <c r="BQ35" s="234">
        <v>29</v>
      </c>
      <c r="BR35" s="235"/>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26"/>
    </row>
    <row r="36" spans="1:131" ht="26.25" customHeight="1" x14ac:dyDescent="0.15">
      <c r="A36" s="238">
        <v>9</v>
      </c>
      <c r="B36" s="1094" t="s">
        <v>417</v>
      </c>
      <c r="C36" s="1095"/>
      <c r="D36" s="1095"/>
      <c r="E36" s="1095"/>
      <c r="F36" s="1095"/>
      <c r="G36" s="1095"/>
      <c r="H36" s="1095"/>
      <c r="I36" s="1095"/>
      <c r="J36" s="1095"/>
      <c r="K36" s="1095"/>
      <c r="L36" s="1095"/>
      <c r="M36" s="1095"/>
      <c r="N36" s="1095"/>
      <c r="O36" s="1095"/>
      <c r="P36" s="1096"/>
      <c r="Q36" s="1102">
        <v>189</v>
      </c>
      <c r="R36" s="1103"/>
      <c r="S36" s="1103"/>
      <c r="T36" s="1103"/>
      <c r="U36" s="1103"/>
      <c r="V36" s="1103">
        <v>189</v>
      </c>
      <c r="W36" s="1103"/>
      <c r="X36" s="1103"/>
      <c r="Y36" s="1103"/>
      <c r="Z36" s="1103"/>
      <c r="AA36" s="1044" t="s">
        <v>517</v>
      </c>
      <c r="AB36" s="1035"/>
      <c r="AC36" s="1035"/>
      <c r="AD36" s="1035"/>
      <c r="AE36" s="1035"/>
      <c r="AF36" s="1099">
        <v>64</v>
      </c>
      <c r="AG36" s="1100"/>
      <c r="AH36" s="1100"/>
      <c r="AI36" s="1100"/>
      <c r="AJ36" s="1101"/>
      <c r="AK36" s="1044">
        <v>4</v>
      </c>
      <c r="AL36" s="1035"/>
      <c r="AM36" s="1035"/>
      <c r="AN36" s="1035"/>
      <c r="AO36" s="1035"/>
      <c r="AP36" s="1035">
        <v>399</v>
      </c>
      <c r="AQ36" s="1035"/>
      <c r="AR36" s="1035"/>
      <c r="AS36" s="1035"/>
      <c r="AT36" s="1035"/>
      <c r="AU36" s="1105" t="s">
        <v>517</v>
      </c>
      <c r="AV36" s="1105"/>
      <c r="AW36" s="1105"/>
      <c r="AX36" s="1105"/>
      <c r="AY36" s="1105"/>
      <c r="AZ36" s="1105" t="s">
        <v>517</v>
      </c>
      <c r="BA36" s="1105"/>
      <c r="BB36" s="1105"/>
      <c r="BC36" s="1105"/>
      <c r="BD36" s="1105"/>
      <c r="BE36" s="1036" t="s">
        <v>418</v>
      </c>
      <c r="BF36" s="1036"/>
      <c r="BG36" s="1036"/>
      <c r="BH36" s="1036"/>
      <c r="BI36" s="1037"/>
      <c r="BJ36" s="228"/>
      <c r="BK36" s="228"/>
      <c r="BL36" s="228"/>
      <c r="BM36" s="228"/>
      <c r="BN36" s="228"/>
      <c r="BO36" s="237"/>
      <c r="BP36" s="237"/>
      <c r="BQ36" s="234">
        <v>30</v>
      </c>
      <c r="BR36" s="235"/>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26"/>
    </row>
    <row r="37" spans="1:131" ht="26.25" customHeight="1" x14ac:dyDescent="0.15">
      <c r="A37" s="238">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28"/>
      <c r="BK37" s="228"/>
      <c r="BL37" s="228"/>
      <c r="BM37" s="228"/>
      <c r="BN37" s="228"/>
      <c r="BO37" s="237"/>
      <c r="BP37" s="237"/>
      <c r="BQ37" s="234">
        <v>31</v>
      </c>
      <c r="BR37" s="235"/>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26"/>
    </row>
    <row r="38" spans="1:131" ht="26.25" customHeight="1" x14ac:dyDescent="0.15">
      <c r="A38" s="238">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28"/>
      <c r="BK38" s="228"/>
      <c r="BL38" s="228"/>
      <c r="BM38" s="228"/>
      <c r="BN38" s="228"/>
      <c r="BO38" s="237"/>
      <c r="BP38" s="237"/>
      <c r="BQ38" s="234">
        <v>32</v>
      </c>
      <c r="BR38" s="235"/>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26"/>
    </row>
    <row r="39" spans="1:131" ht="26.25" customHeight="1" x14ac:dyDescent="0.15">
      <c r="A39" s="238">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28"/>
      <c r="BK39" s="228"/>
      <c r="BL39" s="228"/>
      <c r="BM39" s="228"/>
      <c r="BN39" s="228"/>
      <c r="BO39" s="237"/>
      <c r="BP39" s="237"/>
      <c r="BQ39" s="234">
        <v>33</v>
      </c>
      <c r="BR39" s="235"/>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26"/>
    </row>
    <row r="40" spans="1:131" ht="26.25" customHeight="1" x14ac:dyDescent="0.15">
      <c r="A40" s="234">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28"/>
      <c r="BK40" s="228"/>
      <c r="BL40" s="228"/>
      <c r="BM40" s="228"/>
      <c r="BN40" s="228"/>
      <c r="BO40" s="237"/>
      <c r="BP40" s="237"/>
      <c r="BQ40" s="234">
        <v>34</v>
      </c>
      <c r="BR40" s="235"/>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26"/>
    </row>
    <row r="41" spans="1:131" ht="26.25" customHeight="1" x14ac:dyDescent="0.15">
      <c r="A41" s="234">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28"/>
      <c r="BK41" s="228"/>
      <c r="BL41" s="228"/>
      <c r="BM41" s="228"/>
      <c r="BN41" s="228"/>
      <c r="BO41" s="237"/>
      <c r="BP41" s="237"/>
      <c r="BQ41" s="234">
        <v>35</v>
      </c>
      <c r="BR41" s="235"/>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26"/>
    </row>
    <row r="42" spans="1:131" ht="26.25" customHeight="1" x14ac:dyDescent="0.15">
      <c r="A42" s="234">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28"/>
      <c r="BK42" s="228"/>
      <c r="BL42" s="228"/>
      <c r="BM42" s="228"/>
      <c r="BN42" s="228"/>
      <c r="BO42" s="237"/>
      <c r="BP42" s="237"/>
      <c r="BQ42" s="234">
        <v>36</v>
      </c>
      <c r="BR42" s="235"/>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26"/>
    </row>
    <row r="43" spans="1:131" ht="26.25" customHeight="1" x14ac:dyDescent="0.15">
      <c r="A43" s="234">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28"/>
      <c r="BK43" s="228"/>
      <c r="BL43" s="228"/>
      <c r="BM43" s="228"/>
      <c r="BN43" s="228"/>
      <c r="BO43" s="237"/>
      <c r="BP43" s="237"/>
      <c r="BQ43" s="234">
        <v>37</v>
      </c>
      <c r="BR43" s="235"/>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26"/>
    </row>
    <row r="44" spans="1:131" ht="26.25" customHeight="1" x14ac:dyDescent="0.15">
      <c r="A44" s="234">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28"/>
      <c r="BK44" s="228"/>
      <c r="BL44" s="228"/>
      <c r="BM44" s="228"/>
      <c r="BN44" s="228"/>
      <c r="BO44" s="237"/>
      <c r="BP44" s="237"/>
      <c r="BQ44" s="234">
        <v>38</v>
      </c>
      <c r="BR44" s="235"/>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26"/>
    </row>
    <row r="45" spans="1:131" ht="26.25" customHeight="1" x14ac:dyDescent="0.15">
      <c r="A45" s="234">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28"/>
      <c r="BK45" s="228"/>
      <c r="BL45" s="228"/>
      <c r="BM45" s="228"/>
      <c r="BN45" s="228"/>
      <c r="BO45" s="237"/>
      <c r="BP45" s="237"/>
      <c r="BQ45" s="234">
        <v>39</v>
      </c>
      <c r="BR45" s="235"/>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26"/>
    </row>
    <row r="46" spans="1:131" ht="26.25" customHeight="1" x14ac:dyDescent="0.15">
      <c r="A46" s="234">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28"/>
      <c r="BK46" s="228"/>
      <c r="BL46" s="228"/>
      <c r="BM46" s="228"/>
      <c r="BN46" s="228"/>
      <c r="BO46" s="237"/>
      <c r="BP46" s="237"/>
      <c r="BQ46" s="234">
        <v>40</v>
      </c>
      <c r="BR46" s="235"/>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26"/>
    </row>
    <row r="47" spans="1:131" ht="26.25" customHeight="1" x14ac:dyDescent="0.15">
      <c r="A47" s="234">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28"/>
      <c r="BK47" s="228"/>
      <c r="BL47" s="228"/>
      <c r="BM47" s="228"/>
      <c r="BN47" s="228"/>
      <c r="BO47" s="237"/>
      <c r="BP47" s="237"/>
      <c r="BQ47" s="234">
        <v>41</v>
      </c>
      <c r="BR47" s="235"/>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26"/>
    </row>
    <row r="48" spans="1:131" ht="26.25" customHeight="1" x14ac:dyDescent="0.15">
      <c r="A48" s="234">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28"/>
      <c r="BK48" s="228"/>
      <c r="BL48" s="228"/>
      <c r="BM48" s="228"/>
      <c r="BN48" s="228"/>
      <c r="BO48" s="237"/>
      <c r="BP48" s="237"/>
      <c r="BQ48" s="234">
        <v>42</v>
      </c>
      <c r="BR48" s="235"/>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26"/>
    </row>
    <row r="49" spans="1:131" ht="26.25" customHeight="1" x14ac:dyDescent="0.15">
      <c r="A49" s="234">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28"/>
      <c r="BK49" s="228"/>
      <c r="BL49" s="228"/>
      <c r="BM49" s="228"/>
      <c r="BN49" s="228"/>
      <c r="BO49" s="237"/>
      <c r="BP49" s="237"/>
      <c r="BQ49" s="234">
        <v>43</v>
      </c>
      <c r="BR49" s="235"/>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26"/>
    </row>
    <row r="50" spans="1:131" ht="26.25" customHeight="1" x14ac:dyDescent="0.15">
      <c r="A50" s="234">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28"/>
      <c r="BK50" s="228"/>
      <c r="BL50" s="228"/>
      <c r="BM50" s="228"/>
      <c r="BN50" s="228"/>
      <c r="BO50" s="237"/>
      <c r="BP50" s="237"/>
      <c r="BQ50" s="234">
        <v>44</v>
      </c>
      <c r="BR50" s="235"/>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26"/>
    </row>
    <row r="51" spans="1:131" ht="26.25" customHeight="1" x14ac:dyDescent="0.15">
      <c r="A51" s="234">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28"/>
      <c r="BK51" s="228"/>
      <c r="BL51" s="228"/>
      <c r="BM51" s="228"/>
      <c r="BN51" s="228"/>
      <c r="BO51" s="237"/>
      <c r="BP51" s="237"/>
      <c r="BQ51" s="234">
        <v>45</v>
      </c>
      <c r="BR51" s="235"/>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26"/>
    </row>
    <row r="52" spans="1:131" ht="26.25" customHeight="1" x14ac:dyDescent="0.15">
      <c r="A52" s="234">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28"/>
      <c r="BK52" s="228"/>
      <c r="BL52" s="228"/>
      <c r="BM52" s="228"/>
      <c r="BN52" s="228"/>
      <c r="BO52" s="237"/>
      <c r="BP52" s="237"/>
      <c r="BQ52" s="234">
        <v>46</v>
      </c>
      <c r="BR52" s="235"/>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26"/>
    </row>
    <row r="53" spans="1:131" ht="26.25" customHeight="1" x14ac:dyDescent="0.15">
      <c r="A53" s="234">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28"/>
      <c r="BK53" s="228"/>
      <c r="BL53" s="228"/>
      <c r="BM53" s="228"/>
      <c r="BN53" s="228"/>
      <c r="BO53" s="237"/>
      <c r="BP53" s="237"/>
      <c r="BQ53" s="234">
        <v>47</v>
      </c>
      <c r="BR53" s="235"/>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26"/>
    </row>
    <row r="54" spans="1:131" ht="26.25" customHeight="1" x14ac:dyDescent="0.15">
      <c r="A54" s="234">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28"/>
      <c r="BK54" s="228"/>
      <c r="BL54" s="228"/>
      <c r="BM54" s="228"/>
      <c r="BN54" s="228"/>
      <c r="BO54" s="237"/>
      <c r="BP54" s="237"/>
      <c r="BQ54" s="234">
        <v>48</v>
      </c>
      <c r="BR54" s="235"/>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26"/>
    </row>
    <row r="55" spans="1:131" ht="26.25" customHeight="1" x14ac:dyDescent="0.15">
      <c r="A55" s="234">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28"/>
      <c r="BK55" s="228"/>
      <c r="BL55" s="228"/>
      <c r="BM55" s="228"/>
      <c r="BN55" s="228"/>
      <c r="BO55" s="237"/>
      <c r="BP55" s="237"/>
      <c r="BQ55" s="234">
        <v>49</v>
      </c>
      <c r="BR55" s="235"/>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26"/>
    </row>
    <row r="56" spans="1:131" ht="26.25" customHeight="1" x14ac:dyDescent="0.15">
      <c r="A56" s="234">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28"/>
      <c r="BK56" s="228"/>
      <c r="BL56" s="228"/>
      <c r="BM56" s="228"/>
      <c r="BN56" s="228"/>
      <c r="BO56" s="237"/>
      <c r="BP56" s="237"/>
      <c r="BQ56" s="234">
        <v>50</v>
      </c>
      <c r="BR56" s="235"/>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26"/>
    </row>
    <row r="57" spans="1:131" ht="26.25" customHeight="1" x14ac:dyDescent="0.15">
      <c r="A57" s="234">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28"/>
      <c r="BK57" s="228"/>
      <c r="BL57" s="228"/>
      <c r="BM57" s="228"/>
      <c r="BN57" s="228"/>
      <c r="BO57" s="237"/>
      <c r="BP57" s="237"/>
      <c r="BQ57" s="234">
        <v>51</v>
      </c>
      <c r="BR57" s="235"/>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26"/>
    </row>
    <row r="58" spans="1:131" ht="26.25" customHeight="1" x14ac:dyDescent="0.15">
      <c r="A58" s="234">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28"/>
      <c r="BK58" s="228"/>
      <c r="BL58" s="228"/>
      <c r="BM58" s="228"/>
      <c r="BN58" s="228"/>
      <c r="BO58" s="237"/>
      <c r="BP58" s="237"/>
      <c r="BQ58" s="234">
        <v>52</v>
      </c>
      <c r="BR58" s="235"/>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26"/>
    </row>
    <row r="59" spans="1:131" ht="26.25" customHeight="1" x14ac:dyDescent="0.15">
      <c r="A59" s="234">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28"/>
      <c r="BK59" s="228"/>
      <c r="BL59" s="228"/>
      <c r="BM59" s="228"/>
      <c r="BN59" s="228"/>
      <c r="BO59" s="237"/>
      <c r="BP59" s="237"/>
      <c r="BQ59" s="234">
        <v>53</v>
      </c>
      <c r="BR59" s="235"/>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26"/>
    </row>
    <row r="60" spans="1:131" ht="26.25" customHeight="1" x14ac:dyDescent="0.15">
      <c r="A60" s="234">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28"/>
      <c r="BK60" s="228"/>
      <c r="BL60" s="228"/>
      <c r="BM60" s="228"/>
      <c r="BN60" s="228"/>
      <c r="BO60" s="237"/>
      <c r="BP60" s="237"/>
      <c r="BQ60" s="234">
        <v>54</v>
      </c>
      <c r="BR60" s="235"/>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26"/>
    </row>
    <row r="61" spans="1:131" ht="26.25" customHeight="1" thickBot="1" x14ac:dyDescent="0.2">
      <c r="A61" s="234">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28"/>
      <c r="BK61" s="228"/>
      <c r="BL61" s="228"/>
      <c r="BM61" s="228"/>
      <c r="BN61" s="228"/>
      <c r="BO61" s="237"/>
      <c r="BP61" s="237"/>
      <c r="BQ61" s="234">
        <v>55</v>
      </c>
      <c r="BR61" s="235"/>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26"/>
    </row>
    <row r="62" spans="1:131" ht="26.25" customHeight="1" x14ac:dyDescent="0.15">
      <c r="A62" s="234">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419</v>
      </c>
      <c r="BK62" s="1092"/>
      <c r="BL62" s="1092"/>
      <c r="BM62" s="1092"/>
      <c r="BN62" s="1093"/>
      <c r="BO62" s="237"/>
      <c r="BP62" s="237"/>
      <c r="BQ62" s="234">
        <v>56</v>
      </c>
      <c r="BR62" s="235"/>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26"/>
    </row>
    <row r="63" spans="1:131" ht="26.25" customHeight="1" thickBot="1" x14ac:dyDescent="0.2">
      <c r="A63" s="236" t="s">
        <v>394</v>
      </c>
      <c r="B63" s="1001" t="s">
        <v>420</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8315</v>
      </c>
      <c r="AG63" s="1023"/>
      <c r="AH63" s="1023"/>
      <c r="AI63" s="1023"/>
      <c r="AJ63" s="1086"/>
      <c r="AK63" s="1087"/>
      <c r="AL63" s="1027"/>
      <c r="AM63" s="1027"/>
      <c r="AN63" s="1027"/>
      <c r="AO63" s="1027"/>
      <c r="AP63" s="1023">
        <v>55743</v>
      </c>
      <c r="AQ63" s="1023"/>
      <c r="AR63" s="1023"/>
      <c r="AS63" s="1023"/>
      <c r="AT63" s="1023"/>
      <c r="AU63" s="1023">
        <v>25267</v>
      </c>
      <c r="AV63" s="1023"/>
      <c r="AW63" s="1023"/>
      <c r="AX63" s="1023"/>
      <c r="AY63" s="1023"/>
      <c r="AZ63" s="1081"/>
      <c r="BA63" s="1081"/>
      <c r="BB63" s="1081"/>
      <c r="BC63" s="1081"/>
      <c r="BD63" s="1081"/>
      <c r="BE63" s="1024"/>
      <c r="BF63" s="1024"/>
      <c r="BG63" s="1024"/>
      <c r="BH63" s="1024"/>
      <c r="BI63" s="1025"/>
      <c r="BJ63" s="1082" t="s">
        <v>421</v>
      </c>
      <c r="BK63" s="1017"/>
      <c r="BL63" s="1017"/>
      <c r="BM63" s="1017"/>
      <c r="BN63" s="1083"/>
      <c r="BO63" s="237"/>
      <c r="BP63" s="237"/>
      <c r="BQ63" s="234">
        <v>57</v>
      </c>
      <c r="BR63" s="235"/>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26"/>
    </row>
    <row r="65" spans="1:131" ht="26.25" customHeight="1" thickBot="1" x14ac:dyDescent="0.2">
      <c r="A65" s="228" t="s">
        <v>422</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26"/>
    </row>
    <row r="66" spans="1:131" ht="26.25" customHeight="1" x14ac:dyDescent="0.15">
      <c r="A66" s="1059" t="s">
        <v>423</v>
      </c>
      <c r="B66" s="1060"/>
      <c r="C66" s="1060"/>
      <c r="D66" s="1060"/>
      <c r="E66" s="1060"/>
      <c r="F66" s="1060"/>
      <c r="G66" s="1060"/>
      <c r="H66" s="1060"/>
      <c r="I66" s="1060"/>
      <c r="J66" s="1060"/>
      <c r="K66" s="1060"/>
      <c r="L66" s="1060"/>
      <c r="M66" s="1060"/>
      <c r="N66" s="1060"/>
      <c r="O66" s="1060"/>
      <c r="P66" s="1061"/>
      <c r="Q66" s="1065" t="s">
        <v>424</v>
      </c>
      <c r="R66" s="1066"/>
      <c r="S66" s="1066"/>
      <c r="T66" s="1066"/>
      <c r="U66" s="1067"/>
      <c r="V66" s="1065" t="s">
        <v>400</v>
      </c>
      <c r="W66" s="1066"/>
      <c r="X66" s="1066"/>
      <c r="Y66" s="1066"/>
      <c r="Z66" s="1067"/>
      <c r="AA66" s="1065" t="s">
        <v>425</v>
      </c>
      <c r="AB66" s="1066"/>
      <c r="AC66" s="1066"/>
      <c r="AD66" s="1066"/>
      <c r="AE66" s="1067"/>
      <c r="AF66" s="1071" t="s">
        <v>402</v>
      </c>
      <c r="AG66" s="1072"/>
      <c r="AH66" s="1072"/>
      <c r="AI66" s="1072"/>
      <c r="AJ66" s="1073"/>
      <c r="AK66" s="1065" t="s">
        <v>426</v>
      </c>
      <c r="AL66" s="1060"/>
      <c r="AM66" s="1060"/>
      <c r="AN66" s="1060"/>
      <c r="AO66" s="1061"/>
      <c r="AP66" s="1065" t="s">
        <v>427</v>
      </c>
      <c r="AQ66" s="1066"/>
      <c r="AR66" s="1066"/>
      <c r="AS66" s="1066"/>
      <c r="AT66" s="1067"/>
      <c r="AU66" s="1065" t="s">
        <v>428</v>
      </c>
      <c r="AV66" s="1066"/>
      <c r="AW66" s="1066"/>
      <c r="AX66" s="1066"/>
      <c r="AY66" s="1067"/>
      <c r="AZ66" s="1065" t="s">
        <v>380</v>
      </c>
      <c r="BA66" s="1066"/>
      <c r="BB66" s="1066"/>
      <c r="BC66" s="1066"/>
      <c r="BD66" s="1079"/>
      <c r="BE66" s="237"/>
      <c r="BF66" s="237"/>
      <c r="BG66" s="237"/>
      <c r="BH66" s="237"/>
      <c r="BI66" s="237"/>
      <c r="BJ66" s="237"/>
      <c r="BK66" s="237"/>
      <c r="BL66" s="237"/>
      <c r="BM66" s="237"/>
      <c r="BN66" s="237"/>
      <c r="BO66" s="237"/>
      <c r="BP66" s="237"/>
      <c r="BQ66" s="234">
        <v>60</v>
      </c>
      <c r="BR66" s="239"/>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6"/>
    </row>
    <row r="67" spans="1:131" ht="26.25" customHeight="1" thickBot="1" x14ac:dyDescent="0.2">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37"/>
      <c r="BF67" s="237"/>
      <c r="BG67" s="237"/>
      <c r="BH67" s="237"/>
      <c r="BI67" s="237"/>
      <c r="BJ67" s="237"/>
      <c r="BK67" s="237"/>
      <c r="BL67" s="237"/>
      <c r="BM67" s="237"/>
      <c r="BN67" s="237"/>
      <c r="BO67" s="237"/>
      <c r="BP67" s="237"/>
      <c r="BQ67" s="234">
        <v>61</v>
      </c>
      <c r="BR67" s="239"/>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6"/>
    </row>
    <row r="68" spans="1:131" ht="26.25" customHeight="1" thickTop="1" x14ac:dyDescent="0.15">
      <c r="A68" s="232">
        <v>1</v>
      </c>
      <c r="B68" s="1049" t="s">
        <v>591</v>
      </c>
      <c r="C68" s="1050"/>
      <c r="D68" s="1050"/>
      <c r="E68" s="1050"/>
      <c r="F68" s="1050"/>
      <c r="G68" s="1050"/>
      <c r="H68" s="1050"/>
      <c r="I68" s="1050"/>
      <c r="J68" s="1050"/>
      <c r="K68" s="1050"/>
      <c r="L68" s="1050"/>
      <c r="M68" s="1050"/>
      <c r="N68" s="1050"/>
      <c r="O68" s="1050"/>
      <c r="P68" s="1051"/>
      <c r="Q68" s="1052">
        <v>4087</v>
      </c>
      <c r="R68" s="1046"/>
      <c r="S68" s="1046"/>
      <c r="T68" s="1046"/>
      <c r="U68" s="1046"/>
      <c r="V68" s="1046">
        <v>3964</v>
      </c>
      <c r="W68" s="1046"/>
      <c r="X68" s="1046"/>
      <c r="Y68" s="1046"/>
      <c r="Z68" s="1046"/>
      <c r="AA68" s="1046">
        <v>123</v>
      </c>
      <c r="AB68" s="1046"/>
      <c r="AC68" s="1046"/>
      <c r="AD68" s="1046"/>
      <c r="AE68" s="1046"/>
      <c r="AF68" s="1046">
        <v>5579</v>
      </c>
      <c r="AG68" s="1046"/>
      <c r="AH68" s="1046"/>
      <c r="AI68" s="1046"/>
      <c r="AJ68" s="1046"/>
      <c r="AK68" s="1046">
        <v>0</v>
      </c>
      <c r="AL68" s="1046"/>
      <c r="AM68" s="1046"/>
      <c r="AN68" s="1046"/>
      <c r="AO68" s="1046"/>
      <c r="AP68" s="1046">
        <v>11333</v>
      </c>
      <c r="AQ68" s="1046"/>
      <c r="AR68" s="1046"/>
      <c r="AS68" s="1046"/>
      <c r="AT68" s="1046"/>
      <c r="AU68" s="1046" t="s">
        <v>517</v>
      </c>
      <c r="AV68" s="1046"/>
      <c r="AW68" s="1046"/>
      <c r="AX68" s="1046"/>
      <c r="AY68" s="1046"/>
      <c r="AZ68" s="1047"/>
      <c r="BA68" s="1047"/>
      <c r="BB68" s="1047"/>
      <c r="BC68" s="1047"/>
      <c r="BD68" s="1048"/>
      <c r="BE68" s="237"/>
      <c r="BF68" s="237"/>
      <c r="BG68" s="237"/>
      <c r="BH68" s="237"/>
      <c r="BI68" s="237"/>
      <c r="BJ68" s="237"/>
      <c r="BK68" s="237"/>
      <c r="BL68" s="237"/>
      <c r="BM68" s="237"/>
      <c r="BN68" s="237"/>
      <c r="BO68" s="237"/>
      <c r="BP68" s="237"/>
      <c r="BQ68" s="234">
        <v>62</v>
      </c>
      <c r="BR68" s="239"/>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6"/>
    </row>
    <row r="69" spans="1:131" ht="26.25" customHeight="1" x14ac:dyDescent="0.15">
      <c r="A69" s="234">
        <v>2</v>
      </c>
      <c r="B69" s="1038" t="s">
        <v>592</v>
      </c>
      <c r="C69" s="1039"/>
      <c r="D69" s="1039"/>
      <c r="E69" s="1039"/>
      <c r="F69" s="1039"/>
      <c r="G69" s="1039"/>
      <c r="H69" s="1039"/>
      <c r="I69" s="1039"/>
      <c r="J69" s="1039"/>
      <c r="K69" s="1039"/>
      <c r="L69" s="1039"/>
      <c r="M69" s="1039"/>
      <c r="N69" s="1039"/>
      <c r="O69" s="1039"/>
      <c r="P69" s="1040"/>
      <c r="Q69" s="1041">
        <v>798</v>
      </c>
      <c r="R69" s="1035"/>
      <c r="S69" s="1035"/>
      <c r="T69" s="1035"/>
      <c r="U69" s="1035"/>
      <c r="V69" s="1035">
        <v>745</v>
      </c>
      <c r="W69" s="1035"/>
      <c r="X69" s="1035"/>
      <c r="Y69" s="1035"/>
      <c r="Z69" s="1035"/>
      <c r="AA69" s="1035">
        <v>53</v>
      </c>
      <c r="AB69" s="1035"/>
      <c r="AC69" s="1035"/>
      <c r="AD69" s="1035"/>
      <c r="AE69" s="1035"/>
      <c r="AF69" s="1035">
        <v>53</v>
      </c>
      <c r="AG69" s="1035"/>
      <c r="AH69" s="1035"/>
      <c r="AI69" s="1035"/>
      <c r="AJ69" s="1035"/>
      <c r="AK69" s="1035">
        <v>0</v>
      </c>
      <c r="AL69" s="1035"/>
      <c r="AM69" s="1035"/>
      <c r="AN69" s="1035"/>
      <c r="AO69" s="1035"/>
      <c r="AP69" s="1035" t="s">
        <v>517</v>
      </c>
      <c r="AQ69" s="1035"/>
      <c r="AR69" s="1035"/>
      <c r="AS69" s="1035"/>
      <c r="AT69" s="1035"/>
      <c r="AU69" s="1042" t="s">
        <v>517</v>
      </c>
      <c r="AV69" s="1043"/>
      <c r="AW69" s="1043"/>
      <c r="AX69" s="1043"/>
      <c r="AY69" s="1044"/>
      <c r="AZ69" s="1036"/>
      <c r="BA69" s="1036"/>
      <c r="BB69" s="1036"/>
      <c r="BC69" s="1036"/>
      <c r="BD69" s="1037"/>
      <c r="BE69" s="237"/>
      <c r="BF69" s="237"/>
      <c r="BG69" s="237"/>
      <c r="BH69" s="237"/>
      <c r="BI69" s="237"/>
      <c r="BJ69" s="237"/>
      <c r="BK69" s="237"/>
      <c r="BL69" s="237"/>
      <c r="BM69" s="237"/>
      <c r="BN69" s="237"/>
      <c r="BO69" s="237"/>
      <c r="BP69" s="237"/>
      <c r="BQ69" s="234">
        <v>63</v>
      </c>
      <c r="BR69" s="239"/>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6"/>
    </row>
    <row r="70" spans="1:131" ht="26.25" customHeight="1" x14ac:dyDescent="0.15">
      <c r="A70" s="234">
        <v>3</v>
      </c>
      <c r="B70" s="1038" t="s">
        <v>593</v>
      </c>
      <c r="C70" s="1039"/>
      <c r="D70" s="1039"/>
      <c r="E70" s="1039"/>
      <c r="F70" s="1039"/>
      <c r="G70" s="1039"/>
      <c r="H70" s="1039"/>
      <c r="I70" s="1039"/>
      <c r="J70" s="1039"/>
      <c r="K70" s="1039"/>
      <c r="L70" s="1039"/>
      <c r="M70" s="1039"/>
      <c r="N70" s="1039"/>
      <c r="O70" s="1039"/>
      <c r="P70" s="1040"/>
      <c r="Q70" s="1041">
        <v>254237</v>
      </c>
      <c r="R70" s="1035"/>
      <c r="S70" s="1035"/>
      <c r="T70" s="1035"/>
      <c r="U70" s="1035"/>
      <c r="V70" s="1035">
        <v>237960</v>
      </c>
      <c r="W70" s="1035"/>
      <c r="X70" s="1035"/>
      <c r="Y70" s="1035"/>
      <c r="Z70" s="1035"/>
      <c r="AA70" s="1035">
        <v>16277</v>
      </c>
      <c r="AB70" s="1035"/>
      <c r="AC70" s="1035"/>
      <c r="AD70" s="1035"/>
      <c r="AE70" s="1035"/>
      <c r="AF70" s="1035">
        <v>16277</v>
      </c>
      <c r="AG70" s="1035"/>
      <c r="AH70" s="1035"/>
      <c r="AI70" s="1035"/>
      <c r="AJ70" s="1035"/>
      <c r="AK70" s="1035">
        <v>534</v>
      </c>
      <c r="AL70" s="1035"/>
      <c r="AM70" s="1035"/>
      <c r="AN70" s="1035"/>
      <c r="AO70" s="1035"/>
      <c r="AP70" s="1035" t="s">
        <v>517</v>
      </c>
      <c r="AQ70" s="1035"/>
      <c r="AR70" s="1035"/>
      <c r="AS70" s="1035"/>
      <c r="AT70" s="1035"/>
      <c r="AU70" s="1042" t="s">
        <v>517</v>
      </c>
      <c r="AV70" s="1043"/>
      <c r="AW70" s="1043"/>
      <c r="AX70" s="1043"/>
      <c r="AY70" s="1044"/>
      <c r="AZ70" s="1036"/>
      <c r="BA70" s="1036"/>
      <c r="BB70" s="1036"/>
      <c r="BC70" s="1036"/>
      <c r="BD70" s="1037"/>
      <c r="BE70" s="237"/>
      <c r="BF70" s="237"/>
      <c r="BG70" s="237"/>
      <c r="BH70" s="237"/>
      <c r="BI70" s="237"/>
      <c r="BJ70" s="237"/>
      <c r="BK70" s="237"/>
      <c r="BL70" s="237"/>
      <c r="BM70" s="237"/>
      <c r="BN70" s="237"/>
      <c r="BO70" s="237"/>
      <c r="BP70" s="237"/>
      <c r="BQ70" s="234">
        <v>64</v>
      </c>
      <c r="BR70" s="239"/>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6"/>
    </row>
    <row r="71" spans="1:131" ht="26.25" customHeight="1" x14ac:dyDescent="0.15">
      <c r="A71" s="234">
        <v>4</v>
      </c>
      <c r="B71" s="1038" t="s">
        <v>594</v>
      </c>
      <c r="C71" s="1039"/>
      <c r="D71" s="1039"/>
      <c r="E71" s="1039"/>
      <c r="F71" s="1039"/>
      <c r="G71" s="1039"/>
      <c r="H71" s="1039"/>
      <c r="I71" s="1039"/>
      <c r="J71" s="1039"/>
      <c r="K71" s="1039"/>
      <c r="L71" s="1039"/>
      <c r="M71" s="1039"/>
      <c r="N71" s="1039"/>
      <c r="O71" s="1039"/>
      <c r="P71" s="1040"/>
      <c r="Q71" s="1041">
        <v>8056</v>
      </c>
      <c r="R71" s="1035"/>
      <c r="S71" s="1035"/>
      <c r="T71" s="1035"/>
      <c r="U71" s="1035"/>
      <c r="V71" s="1035">
        <v>6911</v>
      </c>
      <c r="W71" s="1035"/>
      <c r="X71" s="1035"/>
      <c r="Y71" s="1035"/>
      <c r="Z71" s="1035"/>
      <c r="AA71" s="1035">
        <v>1145</v>
      </c>
      <c r="AB71" s="1035"/>
      <c r="AC71" s="1035"/>
      <c r="AD71" s="1035"/>
      <c r="AE71" s="1035"/>
      <c r="AF71" s="1035" t="s">
        <v>517</v>
      </c>
      <c r="AG71" s="1035"/>
      <c r="AH71" s="1035"/>
      <c r="AI71" s="1035"/>
      <c r="AJ71" s="1035"/>
      <c r="AK71" s="1035">
        <v>14</v>
      </c>
      <c r="AL71" s="1035"/>
      <c r="AM71" s="1035"/>
      <c r="AN71" s="1035"/>
      <c r="AO71" s="1035"/>
      <c r="AP71" s="1035" t="s">
        <v>517</v>
      </c>
      <c r="AQ71" s="1035"/>
      <c r="AR71" s="1035"/>
      <c r="AS71" s="1035"/>
      <c r="AT71" s="1035"/>
      <c r="AU71" s="1042" t="s">
        <v>517</v>
      </c>
      <c r="AV71" s="1043"/>
      <c r="AW71" s="1043"/>
      <c r="AX71" s="1043"/>
      <c r="AY71" s="1044"/>
      <c r="AZ71" s="1036"/>
      <c r="BA71" s="1036"/>
      <c r="BB71" s="1036"/>
      <c r="BC71" s="1036"/>
      <c r="BD71" s="1037"/>
      <c r="BE71" s="237"/>
      <c r="BF71" s="237"/>
      <c r="BG71" s="237"/>
      <c r="BH71" s="237"/>
      <c r="BI71" s="237"/>
      <c r="BJ71" s="237"/>
      <c r="BK71" s="237"/>
      <c r="BL71" s="237"/>
      <c r="BM71" s="237"/>
      <c r="BN71" s="237"/>
      <c r="BO71" s="237"/>
      <c r="BP71" s="237"/>
      <c r="BQ71" s="234">
        <v>65</v>
      </c>
      <c r="BR71" s="239"/>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6"/>
    </row>
    <row r="72" spans="1:131" ht="26.25" customHeight="1" x14ac:dyDescent="0.15">
      <c r="A72" s="234">
        <v>5</v>
      </c>
      <c r="B72" s="1038" t="s">
        <v>595</v>
      </c>
      <c r="C72" s="1039"/>
      <c r="D72" s="1039"/>
      <c r="E72" s="1039"/>
      <c r="F72" s="1039"/>
      <c r="G72" s="1039"/>
      <c r="H72" s="1039"/>
      <c r="I72" s="1039"/>
      <c r="J72" s="1039"/>
      <c r="K72" s="1039"/>
      <c r="L72" s="1039"/>
      <c r="M72" s="1039"/>
      <c r="N72" s="1039"/>
      <c r="O72" s="1039"/>
      <c r="P72" s="1040"/>
      <c r="Q72" s="1041">
        <v>1445</v>
      </c>
      <c r="R72" s="1035"/>
      <c r="S72" s="1035"/>
      <c r="T72" s="1035"/>
      <c r="U72" s="1035"/>
      <c r="V72" s="1035">
        <v>1444</v>
      </c>
      <c r="W72" s="1035"/>
      <c r="X72" s="1035"/>
      <c r="Y72" s="1035"/>
      <c r="Z72" s="1035"/>
      <c r="AA72" s="1035">
        <v>1</v>
      </c>
      <c r="AB72" s="1035"/>
      <c r="AC72" s="1035"/>
      <c r="AD72" s="1035"/>
      <c r="AE72" s="1035"/>
      <c r="AF72" s="1035" t="s">
        <v>517</v>
      </c>
      <c r="AG72" s="1035"/>
      <c r="AH72" s="1035"/>
      <c r="AI72" s="1035"/>
      <c r="AJ72" s="1035"/>
      <c r="AK72" s="1035" t="s">
        <v>517</v>
      </c>
      <c r="AL72" s="1035"/>
      <c r="AM72" s="1035"/>
      <c r="AN72" s="1035"/>
      <c r="AO72" s="1035"/>
      <c r="AP72" s="1035" t="s">
        <v>517</v>
      </c>
      <c r="AQ72" s="1035"/>
      <c r="AR72" s="1035"/>
      <c r="AS72" s="1035"/>
      <c r="AT72" s="1035"/>
      <c r="AU72" s="1042" t="s">
        <v>517</v>
      </c>
      <c r="AV72" s="1043"/>
      <c r="AW72" s="1043"/>
      <c r="AX72" s="1043"/>
      <c r="AY72" s="1044"/>
      <c r="AZ72" s="1036"/>
      <c r="BA72" s="1036"/>
      <c r="BB72" s="1036"/>
      <c r="BC72" s="1036"/>
      <c r="BD72" s="1037"/>
      <c r="BE72" s="237"/>
      <c r="BF72" s="237"/>
      <c r="BG72" s="237"/>
      <c r="BH72" s="237"/>
      <c r="BI72" s="237"/>
      <c r="BJ72" s="237"/>
      <c r="BK72" s="237"/>
      <c r="BL72" s="237"/>
      <c r="BM72" s="237"/>
      <c r="BN72" s="237"/>
      <c r="BO72" s="237"/>
      <c r="BP72" s="237"/>
      <c r="BQ72" s="234">
        <v>66</v>
      </c>
      <c r="BR72" s="239"/>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6"/>
    </row>
    <row r="73" spans="1:131" ht="26.25" customHeight="1" x14ac:dyDescent="0.15">
      <c r="A73" s="234">
        <v>6</v>
      </c>
      <c r="B73" s="1038" t="s">
        <v>596</v>
      </c>
      <c r="C73" s="1039"/>
      <c r="D73" s="1039"/>
      <c r="E73" s="1039"/>
      <c r="F73" s="1039"/>
      <c r="G73" s="1039"/>
      <c r="H73" s="1039"/>
      <c r="I73" s="1039"/>
      <c r="J73" s="1039"/>
      <c r="K73" s="1039"/>
      <c r="L73" s="1039"/>
      <c r="M73" s="1039"/>
      <c r="N73" s="1039"/>
      <c r="O73" s="1039"/>
      <c r="P73" s="1040"/>
      <c r="Q73" s="1041">
        <v>1</v>
      </c>
      <c r="R73" s="1035"/>
      <c r="S73" s="1035"/>
      <c r="T73" s="1035"/>
      <c r="U73" s="1035"/>
      <c r="V73" s="1035">
        <v>0</v>
      </c>
      <c r="W73" s="1035"/>
      <c r="X73" s="1035"/>
      <c r="Y73" s="1035"/>
      <c r="Z73" s="1035"/>
      <c r="AA73" s="1035">
        <v>1</v>
      </c>
      <c r="AB73" s="1035"/>
      <c r="AC73" s="1035"/>
      <c r="AD73" s="1035"/>
      <c r="AE73" s="1035"/>
      <c r="AF73" s="1035" t="s">
        <v>517</v>
      </c>
      <c r="AG73" s="1035"/>
      <c r="AH73" s="1035"/>
      <c r="AI73" s="1035"/>
      <c r="AJ73" s="1035"/>
      <c r="AK73" s="1035" t="s">
        <v>517</v>
      </c>
      <c r="AL73" s="1035"/>
      <c r="AM73" s="1035"/>
      <c r="AN73" s="1035"/>
      <c r="AO73" s="1035"/>
      <c r="AP73" s="1035" t="s">
        <v>517</v>
      </c>
      <c r="AQ73" s="1035"/>
      <c r="AR73" s="1035"/>
      <c r="AS73" s="1035"/>
      <c r="AT73" s="1035"/>
      <c r="AU73" s="1042" t="s">
        <v>517</v>
      </c>
      <c r="AV73" s="1043"/>
      <c r="AW73" s="1043"/>
      <c r="AX73" s="1043"/>
      <c r="AY73" s="1044"/>
      <c r="AZ73" s="1036"/>
      <c r="BA73" s="1036"/>
      <c r="BB73" s="1036"/>
      <c r="BC73" s="1036"/>
      <c r="BD73" s="1037"/>
      <c r="BE73" s="237"/>
      <c r="BF73" s="237"/>
      <c r="BG73" s="237"/>
      <c r="BH73" s="237"/>
      <c r="BI73" s="237"/>
      <c r="BJ73" s="237"/>
      <c r="BK73" s="237"/>
      <c r="BL73" s="237"/>
      <c r="BM73" s="237"/>
      <c r="BN73" s="237"/>
      <c r="BO73" s="237"/>
      <c r="BP73" s="237"/>
      <c r="BQ73" s="234">
        <v>67</v>
      </c>
      <c r="BR73" s="239"/>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6"/>
    </row>
    <row r="74" spans="1:131" ht="26.25" customHeight="1" x14ac:dyDescent="0.15">
      <c r="A74" s="234">
        <v>7</v>
      </c>
      <c r="B74" s="1038" t="s">
        <v>597</v>
      </c>
      <c r="C74" s="1039"/>
      <c r="D74" s="1039"/>
      <c r="E74" s="1039"/>
      <c r="F74" s="1039"/>
      <c r="G74" s="1039"/>
      <c r="H74" s="1039"/>
      <c r="I74" s="1039"/>
      <c r="J74" s="1039"/>
      <c r="K74" s="1039"/>
      <c r="L74" s="1039"/>
      <c r="M74" s="1039"/>
      <c r="N74" s="1039"/>
      <c r="O74" s="1039"/>
      <c r="P74" s="1040"/>
      <c r="Q74" s="1041">
        <v>59</v>
      </c>
      <c r="R74" s="1035"/>
      <c r="S74" s="1035"/>
      <c r="T74" s="1035"/>
      <c r="U74" s="1035"/>
      <c r="V74" s="1035">
        <v>33</v>
      </c>
      <c r="W74" s="1035"/>
      <c r="X74" s="1035"/>
      <c r="Y74" s="1035"/>
      <c r="Z74" s="1035"/>
      <c r="AA74" s="1035">
        <v>26</v>
      </c>
      <c r="AB74" s="1035"/>
      <c r="AC74" s="1035"/>
      <c r="AD74" s="1035"/>
      <c r="AE74" s="1035"/>
      <c r="AF74" s="1035" t="s">
        <v>517</v>
      </c>
      <c r="AG74" s="1035"/>
      <c r="AH74" s="1035"/>
      <c r="AI74" s="1035"/>
      <c r="AJ74" s="1035"/>
      <c r="AK74" s="1035" t="s">
        <v>517</v>
      </c>
      <c r="AL74" s="1035"/>
      <c r="AM74" s="1035"/>
      <c r="AN74" s="1035"/>
      <c r="AO74" s="1035"/>
      <c r="AP74" s="1035" t="s">
        <v>517</v>
      </c>
      <c r="AQ74" s="1035"/>
      <c r="AR74" s="1035"/>
      <c r="AS74" s="1035"/>
      <c r="AT74" s="1035"/>
      <c r="AU74" s="1042" t="s">
        <v>517</v>
      </c>
      <c r="AV74" s="1043"/>
      <c r="AW74" s="1043"/>
      <c r="AX74" s="1043"/>
      <c r="AY74" s="1044"/>
      <c r="AZ74" s="1036"/>
      <c r="BA74" s="1036"/>
      <c r="BB74" s="1036"/>
      <c r="BC74" s="1036"/>
      <c r="BD74" s="1037"/>
      <c r="BE74" s="237"/>
      <c r="BF74" s="237"/>
      <c r="BG74" s="237"/>
      <c r="BH74" s="237"/>
      <c r="BI74" s="237"/>
      <c r="BJ74" s="237"/>
      <c r="BK74" s="237"/>
      <c r="BL74" s="237"/>
      <c r="BM74" s="237"/>
      <c r="BN74" s="237"/>
      <c r="BO74" s="237"/>
      <c r="BP74" s="237"/>
      <c r="BQ74" s="234">
        <v>68</v>
      </c>
      <c r="BR74" s="239"/>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6"/>
    </row>
    <row r="75" spans="1:131" ht="26.25" customHeight="1" x14ac:dyDescent="0.15">
      <c r="A75" s="234">
        <v>8</v>
      </c>
      <c r="B75" s="1038" t="s">
        <v>598</v>
      </c>
      <c r="C75" s="1039"/>
      <c r="D75" s="1039"/>
      <c r="E75" s="1039"/>
      <c r="F75" s="1039"/>
      <c r="G75" s="1039"/>
      <c r="H75" s="1039"/>
      <c r="I75" s="1039"/>
      <c r="J75" s="1039"/>
      <c r="K75" s="1039"/>
      <c r="L75" s="1039"/>
      <c r="M75" s="1039"/>
      <c r="N75" s="1039"/>
      <c r="O75" s="1039"/>
      <c r="P75" s="1040"/>
      <c r="Q75" s="1045">
        <v>42</v>
      </c>
      <c r="R75" s="1043"/>
      <c r="S75" s="1043"/>
      <c r="T75" s="1043"/>
      <c r="U75" s="1044"/>
      <c r="V75" s="1042">
        <v>41</v>
      </c>
      <c r="W75" s="1043"/>
      <c r="X75" s="1043"/>
      <c r="Y75" s="1043"/>
      <c r="Z75" s="1044"/>
      <c r="AA75" s="1042">
        <v>1</v>
      </c>
      <c r="AB75" s="1043"/>
      <c r="AC75" s="1043"/>
      <c r="AD75" s="1043"/>
      <c r="AE75" s="1044"/>
      <c r="AF75" s="1035" t="s">
        <v>517</v>
      </c>
      <c r="AG75" s="1035"/>
      <c r="AH75" s="1035"/>
      <c r="AI75" s="1035"/>
      <c r="AJ75" s="1035"/>
      <c r="AK75" s="1042" t="s">
        <v>517</v>
      </c>
      <c r="AL75" s="1043"/>
      <c r="AM75" s="1043"/>
      <c r="AN75" s="1043"/>
      <c r="AO75" s="1044"/>
      <c r="AP75" s="1042" t="s">
        <v>517</v>
      </c>
      <c r="AQ75" s="1043"/>
      <c r="AR75" s="1043"/>
      <c r="AS75" s="1043"/>
      <c r="AT75" s="1044"/>
      <c r="AU75" s="1042" t="s">
        <v>517</v>
      </c>
      <c r="AV75" s="1043"/>
      <c r="AW75" s="1043"/>
      <c r="AX75" s="1043"/>
      <c r="AY75" s="1044"/>
      <c r="AZ75" s="1036"/>
      <c r="BA75" s="1036"/>
      <c r="BB75" s="1036"/>
      <c r="BC75" s="1036"/>
      <c r="BD75" s="1037"/>
      <c r="BE75" s="237"/>
      <c r="BF75" s="237"/>
      <c r="BG75" s="237"/>
      <c r="BH75" s="237"/>
      <c r="BI75" s="237"/>
      <c r="BJ75" s="237"/>
      <c r="BK75" s="237"/>
      <c r="BL75" s="237"/>
      <c r="BM75" s="237"/>
      <c r="BN75" s="237"/>
      <c r="BO75" s="237"/>
      <c r="BP75" s="237"/>
      <c r="BQ75" s="234">
        <v>69</v>
      </c>
      <c r="BR75" s="239"/>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6"/>
    </row>
    <row r="76" spans="1:131" ht="26.25" customHeight="1" x14ac:dyDescent="0.15">
      <c r="A76" s="234">
        <v>9</v>
      </c>
      <c r="B76" s="1038" t="s">
        <v>599</v>
      </c>
      <c r="C76" s="1039"/>
      <c r="D76" s="1039"/>
      <c r="E76" s="1039"/>
      <c r="F76" s="1039"/>
      <c r="G76" s="1039"/>
      <c r="H76" s="1039"/>
      <c r="I76" s="1039"/>
      <c r="J76" s="1039"/>
      <c r="K76" s="1039"/>
      <c r="L76" s="1039"/>
      <c r="M76" s="1039"/>
      <c r="N76" s="1039"/>
      <c r="O76" s="1039"/>
      <c r="P76" s="1040"/>
      <c r="Q76" s="1045">
        <v>364</v>
      </c>
      <c r="R76" s="1043"/>
      <c r="S76" s="1043"/>
      <c r="T76" s="1043"/>
      <c r="U76" s="1044"/>
      <c r="V76" s="1042">
        <v>175</v>
      </c>
      <c r="W76" s="1043"/>
      <c r="X76" s="1043"/>
      <c r="Y76" s="1043"/>
      <c r="Z76" s="1044"/>
      <c r="AA76" s="1042">
        <v>189</v>
      </c>
      <c r="AB76" s="1043"/>
      <c r="AC76" s="1043"/>
      <c r="AD76" s="1043"/>
      <c r="AE76" s="1044"/>
      <c r="AF76" s="1042">
        <v>189</v>
      </c>
      <c r="AG76" s="1043"/>
      <c r="AH76" s="1043"/>
      <c r="AI76" s="1043"/>
      <c r="AJ76" s="1044"/>
      <c r="AK76" s="1042" t="s">
        <v>517</v>
      </c>
      <c r="AL76" s="1043"/>
      <c r="AM76" s="1043"/>
      <c r="AN76" s="1043"/>
      <c r="AO76" s="1044"/>
      <c r="AP76" s="1042" t="s">
        <v>517</v>
      </c>
      <c r="AQ76" s="1043"/>
      <c r="AR76" s="1043"/>
      <c r="AS76" s="1043"/>
      <c r="AT76" s="1044"/>
      <c r="AU76" s="1042" t="s">
        <v>517</v>
      </c>
      <c r="AV76" s="1043"/>
      <c r="AW76" s="1043"/>
      <c r="AX76" s="1043"/>
      <c r="AY76" s="1044"/>
      <c r="AZ76" s="1036"/>
      <c r="BA76" s="1036"/>
      <c r="BB76" s="1036"/>
      <c r="BC76" s="1036"/>
      <c r="BD76" s="1037"/>
      <c r="BE76" s="237"/>
      <c r="BF76" s="237"/>
      <c r="BG76" s="237"/>
      <c r="BH76" s="237"/>
      <c r="BI76" s="237"/>
      <c r="BJ76" s="237"/>
      <c r="BK76" s="237"/>
      <c r="BL76" s="237"/>
      <c r="BM76" s="237"/>
      <c r="BN76" s="237"/>
      <c r="BO76" s="237"/>
      <c r="BP76" s="237"/>
      <c r="BQ76" s="234">
        <v>70</v>
      </c>
      <c r="BR76" s="239"/>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6"/>
    </row>
    <row r="77" spans="1:131" ht="26.25" customHeight="1" x14ac:dyDescent="0.15">
      <c r="A77" s="234">
        <v>10</v>
      </c>
      <c r="B77" s="1038" t="s">
        <v>600</v>
      </c>
      <c r="C77" s="1039"/>
      <c r="D77" s="1039"/>
      <c r="E77" s="1039"/>
      <c r="F77" s="1039"/>
      <c r="G77" s="1039"/>
      <c r="H77" s="1039"/>
      <c r="I77" s="1039"/>
      <c r="J77" s="1039"/>
      <c r="K77" s="1039"/>
      <c r="L77" s="1039"/>
      <c r="M77" s="1039"/>
      <c r="N77" s="1039"/>
      <c r="O77" s="1039"/>
      <c r="P77" s="1040"/>
      <c r="Q77" s="1045">
        <v>176</v>
      </c>
      <c r="R77" s="1043"/>
      <c r="S77" s="1043"/>
      <c r="T77" s="1043"/>
      <c r="U77" s="1044"/>
      <c r="V77" s="1042">
        <v>160</v>
      </c>
      <c r="W77" s="1043"/>
      <c r="X77" s="1043"/>
      <c r="Y77" s="1043"/>
      <c r="Z77" s="1044"/>
      <c r="AA77" s="1042">
        <v>16</v>
      </c>
      <c r="AB77" s="1043"/>
      <c r="AC77" s="1043"/>
      <c r="AD77" s="1043"/>
      <c r="AE77" s="1044"/>
      <c r="AF77" s="1042">
        <v>16</v>
      </c>
      <c r="AG77" s="1043"/>
      <c r="AH77" s="1043"/>
      <c r="AI77" s="1043"/>
      <c r="AJ77" s="1044"/>
      <c r="AK77" s="1042">
        <v>23</v>
      </c>
      <c r="AL77" s="1043"/>
      <c r="AM77" s="1043"/>
      <c r="AN77" s="1043"/>
      <c r="AO77" s="1044"/>
      <c r="AP77" s="1042" t="s">
        <v>517</v>
      </c>
      <c r="AQ77" s="1043"/>
      <c r="AR77" s="1043"/>
      <c r="AS77" s="1043"/>
      <c r="AT77" s="1044"/>
      <c r="AU77" s="1042" t="s">
        <v>517</v>
      </c>
      <c r="AV77" s="1043"/>
      <c r="AW77" s="1043"/>
      <c r="AX77" s="1043"/>
      <c r="AY77" s="1044"/>
      <c r="AZ77" s="1036"/>
      <c r="BA77" s="1036"/>
      <c r="BB77" s="1036"/>
      <c r="BC77" s="1036"/>
      <c r="BD77" s="1037"/>
      <c r="BE77" s="237"/>
      <c r="BF77" s="237"/>
      <c r="BG77" s="237"/>
      <c r="BH77" s="237"/>
      <c r="BI77" s="237"/>
      <c r="BJ77" s="237"/>
      <c r="BK77" s="237"/>
      <c r="BL77" s="237"/>
      <c r="BM77" s="237"/>
      <c r="BN77" s="237"/>
      <c r="BO77" s="237"/>
      <c r="BP77" s="237"/>
      <c r="BQ77" s="234">
        <v>71</v>
      </c>
      <c r="BR77" s="239"/>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6"/>
    </row>
    <row r="78" spans="1:131" ht="26.25" customHeight="1" x14ac:dyDescent="0.15">
      <c r="A78" s="234">
        <v>11</v>
      </c>
      <c r="B78" s="1038" t="s">
        <v>601</v>
      </c>
      <c r="C78" s="1039"/>
      <c r="D78" s="1039"/>
      <c r="E78" s="1039"/>
      <c r="F78" s="1039"/>
      <c r="G78" s="1039"/>
      <c r="H78" s="1039"/>
      <c r="I78" s="1039"/>
      <c r="J78" s="1039"/>
      <c r="K78" s="1039"/>
      <c r="L78" s="1039"/>
      <c r="M78" s="1039"/>
      <c r="N78" s="1039"/>
      <c r="O78" s="1039"/>
      <c r="P78" s="1040"/>
      <c r="Q78" s="1041">
        <v>54</v>
      </c>
      <c r="R78" s="1035"/>
      <c r="S78" s="1035"/>
      <c r="T78" s="1035"/>
      <c r="U78" s="1035"/>
      <c r="V78" s="1035">
        <v>54</v>
      </c>
      <c r="W78" s="1035"/>
      <c r="X78" s="1035"/>
      <c r="Y78" s="1035"/>
      <c r="Z78" s="1035"/>
      <c r="AA78" s="1035">
        <v>0</v>
      </c>
      <c r="AB78" s="1035"/>
      <c r="AC78" s="1035"/>
      <c r="AD78" s="1035"/>
      <c r="AE78" s="1035"/>
      <c r="AF78" s="1035">
        <v>0</v>
      </c>
      <c r="AG78" s="1035"/>
      <c r="AH78" s="1035"/>
      <c r="AI78" s="1035"/>
      <c r="AJ78" s="1035"/>
      <c r="AK78" s="1035">
        <v>0</v>
      </c>
      <c r="AL78" s="1035"/>
      <c r="AM78" s="1035"/>
      <c r="AN78" s="1035"/>
      <c r="AO78" s="1035"/>
      <c r="AP78" s="1035">
        <v>0</v>
      </c>
      <c r="AQ78" s="1035"/>
      <c r="AR78" s="1035"/>
      <c r="AS78" s="1035"/>
      <c r="AT78" s="1035"/>
      <c r="AU78" s="1042" t="s">
        <v>517</v>
      </c>
      <c r="AV78" s="1043"/>
      <c r="AW78" s="1043"/>
      <c r="AX78" s="1043"/>
      <c r="AY78" s="1044"/>
      <c r="AZ78" s="1036"/>
      <c r="BA78" s="1036"/>
      <c r="BB78" s="1036"/>
      <c r="BC78" s="1036"/>
      <c r="BD78" s="1037"/>
      <c r="BE78" s="237"/>
      <c r="BF78" s="237"/>
      <c r="BG78" s="237"/>
      <c r="BH78" s="237"/>
      <c r="BI78" s="237"/>
      <c r="BJ78" s="226"/>
      <c r="BK78" s="226"/>
      <c r="BL78" s="226"/>
      <c r="BM78" s="226"/>
      <c r="BN78" s="226"/>
      <c r="BO78" s="237"/>
      <c r="BP78" s="237"/>
      <c r="BQ78" s="234">
        <v>72</v>
      </c>
      <c r="BR78" s="239"/>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6"/>
    </row>
    <row r="79" spans="1:131" ht="26.25" customHeight="1" x14ac:dyDescent="0.15">
      <c r="A79" s="234">
        <v>12</v>
      </c>
      <c r="B79" s="1038" t="s">
        <v>602</v>
      </c>
      <c r="C79" s="1039"/>
      <c r="D79" s="1039"/>
      <c r="E79" s="1039"/>
      <c r="F79" s="1039"/>
      <c r="G79" s="1039"/>
      <c r="H79" s="1039"/>
      <c r="I79" s="1039"/>
      <c r="J79" s="1039"/>
      <c r="K79" s="1039"/>
      <c r="L79" s="1039"/>
      <c r="M79" s="1039"/>
      <c r="N79" s="1039"/>
      <c r="O79" s="1039"/>
      <c r="P79" s="1040"/>
      <c r="Q79" s="1041">
        <v>356</v>
      </c>
      <c r="R79" s="1035"/>
      <c r="S79" s="1035"/>
      <c r="T79" s="1035"/>
      <c r="U79" s="1035"/>
      <c r="V79" s="1035">
        <v>352</v>
      </c>
      <c r="W79" s="1035"/>
      <c r="X79" s="1035"/>
      <c r="Y79" s="1035"/>
      <c r="Z79" s="1035"/>
      <c r="AA79" s="1035">
        <v>4</v>
      </c>
      <c r="AB79" s="1035"/>
      <c r="AC79" s="1035"/>
      <c r="AD79" s="1035"/>
      <c r="AE79" s="1035"/>
      <c r="AF79" s="1035">
        <v>4</v>
      </c>
      <c r="AG79" s="1035"/>
      <c r="AH79" s="1035"/>
      <c r="AI79" s="1035"/>
      <c r="AJ79" s="1035"/>
      <c r="AK79" s="1035">
        <v>38</v>
      </c>
      <c r="AL79" s="1035"/>
      <c r="AM79" s="1035"/>
      <c r="AN79" s="1035"/>
      <c r="AO79" s="1035"/>
      <c r="AP79" s="1035">
        <v>191</v>
      </c>
      <c r="AQ79" s="1035"/>
      <c r="AR79" s="1035"/>
      <c r="AS79" s="1035"/>
      <c r="AT79" s="1035"/>
      <c r="AU79" s="1035">
        <v>43</v>
      </c>
      <c r="AV79" s="1035"/>
      <c r="AW79" s="1035"/>
      <c r="AX79" s="1035"/>
      <c r="AY79" s="1035"/>
      <c r="AZ79" s="1036"/>
      <c r="BA79" s="1036"/>
      <c r="BB79" s="1036"/>
      <c r="BC79" s="1036"/>
      <c r="BD79" s="1037"/>
      <c r="BE79" s="237"/>
      <c r="BF79" s="237"/>
      <c r="BG79" s="237"/>
      <c r="BH79" s="237"/>
      <c r="BI79" s="237"/>
      <c r="BJ79" s="226"/>
      <c r="BK79" s="226"/>
      <c r="BL79" s="226"/>
      <c r="BM79" s="226"/>
      <c r="BN79" s="226"/>
      <c r="BO79" s="237"/>
      <c r="BP79" s="237"/>
      <c r="BQ79" s="234">
        <v>73</v>
      </c>
      <c r="BR79" s="239"/>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6"/>
    </row>
    <row r="80" spans="1:131" ht="26.25" customHeight="1" x14ac:dyDescent="0.15">
      <c r="A80" s="234">
        <v>13</v>
      </c>
      <c r="B80" s="1038" t="s">
        <v>603</v>
      </c>
      <c r="C80" s="1039"/>
      <c r="D80" s="1039"/>
      <c r="E80" s="1039"/>
      <c r="F80" s="1039"/>
      <c r="G80" s="1039"/>
      <c r="H80" s="1039"/>
      <c r="I80" s="1039"/>
      <c r="J80" s="1039"/>
      <c r="K80" s="1039"/>
      <c r="L80" s="1039"/>
      <c r="M80" s="1039"/>
      <c r="N80" s="1039"/>
      <c r="O80" s="1039"/>
      <c r="P80" s="1040"/>
      <c r="Q80" s="1041">
        <v>633</v>
      </c>
      <c r="R80" s="1035"/>
      <c r="S80" s="1035"/>
      <c r="T80" s="1035"/>
      <c r="U80" s="1035"/>
      <c r="V80" s="1035">
        <v>617</v>
      </c>
      <c r="W80" s="1035"/>
      <c r="X80" s="1035"/>
      <c r="Y80" s="1035"/>
      <c r="Z80" s="1035"/>
      <c r="AA80" s="1035">
        <v>16</v>
      </c>
      <c r="AB80" s="1035"/>
      <c r="AC80" s="1035"/>
      <c r="AD80" s="1035"/>
      <c r="AE80" s="1035"/>
      <c r="AF80" s="1035">
        <v>12</v>
      </c>
      <c r="AG80" s="1035"/>
      <c r="AH80" s="1035"/>
      <c r="AI80" s="1035"/>
      <c r="AJ80" s="1035"/>
      <c r="AK80" s="1035">
        <v>6</v>
      </c>
      <c r="AL80" s="1035"/>
      <c r="AM80" s="1035"/>
      <c r="AN80" s="1035"/>
      <c r="AO80" s="1035"/>
      <c r="AP80" s="1035">
        <v>154</v>
      </c>
      <c r="AQ80" s="1035"/>
      <c r="AR80" s="1035"/>
      <c r="AS80" s="1035"/>
      <c r="AT80" s="1035"/>
      <c r="AU80" s="1035" t="s">
        <v>517</v>
      </c>
      <c r="AV80" s="1035"/>
      <c r="AW80" s="1035"/>
      <c r="AX80" s="1035"/>
      <c r="AY80" s="1035"/>
      <c r="AZ80" s="1036"/>
      <c r="BA80" s="1036"/>
      <c r="BB80" s="1036"/>
      <c r="BC80" s="1036"/>
      <c r="BD80" s="1037"/>
      <c r="BE80" s="237"/>
      <c r="BF80" s="237"/>
      <c r="BG80" s="237"/>
      <c r="BH80" s="237"/>
      <c r="BI80" s="237"/>
      <c r="BJ80" s="237"/>
      <c r="BK80" s="237"/>
      <c r="BL80" s="237"/>
      <c r="BM80" s="237"/>
      <c r="BN80" s="237"/>
      <c r="BO80" s="237"/>
      <c r="BP80" s="237"/>
      <c r="BQ80" s="234">
        <v>74</v>
      </c>
      <c r="BR80" s="239"/>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6"/>
    </row>
    <row r="81" spans="1:131" ht="26.25" customHeight="1" x14ac:dyDescent="0.15">
      <c r="A81" s="234">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37"/>
      <c r="BF81" s="237"/>
      <c r="BG81" s="237"/>
      <c r="BH81" s="237"/>
      <c r="BI81" s="237"/>
      <c r="BJ81" s="237"/>
      <c r="BK81" s="237"/>
      <c r="BL81" s="237"/>
      <c r="BM81" s="237"/>
      <c r="BN81" s="237"/>
      <c r="BO81" s="237"/>
      <c r="BP81" s="237"/>
      <c r="BQ81" s="234">
        <v>75</v>
      </c>
      <c r="BR81" s="239"/>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6"/>
    </row>
    <row r="82" spans="1:131" ht="26.25" customHeight="1" x14ac:dyDescent="0.15">
      <c r="A82" s="234">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37"/>
      <c r="BF82" s="237"/>
      <c r="BG82" s="237"/>
      <c r="BH82" s="237"/>
      <c r="BI82" s="237"/>
      <c r="BJ82" s="237"/>
      <c r="BK82" s="237"/>
      <c r="BL82" s="237"/>
      <c r="BM82" s="237"/>
      <c r="BN82" s="237"/>
      <c r="BO82" s="237"/>
      <c r="BP82" s="237"/>
      <c r="BQ82" s="234">
        <v>76</v>
      </c>
      <c r="BR82" s="239"/>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6"/>
    </row>
    <row r="83" spans="1:131" ht="26.25" customHeight="1" x14ac:dyDescent="0.15">
      <c r="A83" s="234">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37"/>
      <c r="BF83" s="237"/>
      <c r="BG83" s="237"/>
      <c r="BH83" s="237"/>
      <c r="BI83" s="237"/>
      <c r="BJ83" s="237"/>
      <c r="BK83" s="237"/>
      <c r="BL83" s="237"/>
      <c r="BM83" s="237"/>
      <c r="BN83" s="237"/>
      <c r="BO83" s="237"/>
      <c r="BP83" s="237"/>
      <c r="BQ83" s="234">
        <v>77</v>
      </c>
      <c r="BR83" s="239"/>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6"/>
    </row>
    <row r="84" spans="1:131" ht="26.25" customHeight="1" x14ac:dyDescent="0.15">
      <c r="A84" s="234">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37"/>
      <c r="BF84" s="237"/>
      <c r="BG84" s="237"/>
      <c r="BH84" s="237"/>
      <c r="BI84" s="237"/>
      <c r="BJ84" s="237"/>
      <c r="BK84" s="237"/>
      <c r="BL84" s="237"/>
      <c r="BM84" s="237"/>
      <c r="BN84" s="237"/>
      <c r="BO84" s="237"/>
      <c r="BP84" s="237"/>
      <c r="BQ84" s="234">
        <v>78</v>
      </c>
      <c r="BR84" s="239"/>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6"/>
    </row>
    <row r="85" spans="1:131" ht="26.25" customHeight="1" x14ac:dyDescent="0.15">
      <c r="A85" s="234">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37"/>
      <c r="BF85" s="237"/>
      <c r="BG85" s="237"/>
      <c r="BH85" s="237"/>
      <c r="BI85" s="237"/>
      <c r="BJ85" s="237"/>
      <c r="BK85" s="237"/>
      <c r="BL85" s="237"/>
      <c r="BM85" s="237"/>
      <c r="BN85" s="237"/>
      <c r="BO85" s="237"/>
      <c r="BP85" s="237"/>
      <c r="BQ85" s="234">
        <v>79</v>
      </c>
      <c r="BR85" s="239"/>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6"/>
    </row>
    <row r="86" spans="1:131" ht="26.25" customHeight="1" x14ac:dyDescent="0.15">
      <c r="A86" s="234">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37"/>
      <c r="BF86" s="237"/>
      <c r="BG86" s="237"/>
      <c r="BH86" s="237"/>
      <c r="BI86" s="237"/>
      <c r="BJ86" s="237"/>
      <c r="BK86" s="237"/>
      <c r="BL86" s="237"/>
      <c r="BM86" s="237"/>
      <c r="BN86" s="237"/>
      <c r="BO86" s="237"/>
      <c r="BP86" s="237"/>
      <c r="BQ86" s="234">
        <v>80</v>
      </c>
      <c r="BR86" s="239"/>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6"/>
    </row>
    <row r="87" spans="1:131" ht="26.25" customHeight="1" x14ac:dyDescent="0.15">
      <c r="A87" s="240">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37"/>
      <c r="BF87" s="237"/>
      <c r="BG87" s="237"/>
      <c r="BH87" s="237"/>
      <c r="BI87" s="237"/>
      <c r="BJ87" s="237"/>
      <c r="BK87" s="237"/>
      <c r="BL87" s="237"/>
      <c r="BM87" s="237"/>
      <c r="BN87" s="237"/>
      <c r="BO87" s="237"/>
      <c r="BP87" s="237"/>
      <c r="BQ87" s="234">
        <v>81</v>
      </c>
      <c r="BR87" s="239"/>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6"/>
    </row>
    <row r="88" spans="1:131" ht="26.25" customHeight="1" thickBot="1" x14ac:dyDescent="0.2">
      <c r="A88" s="236" t="s">
        <v>394</v>
      </c>
      <c r="B88" s="1001" t="s">
        <v>429</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22130</v>
      </c>
      <c r="AG88" s="1023"/>
      <c r="AH88" s="1023"/>
      <c r="AI88" s="1023"/>
      <c r="AJ88" s="1023"/>
      <c r="AK88" s="1027"/>
      <c r="AL88" s="1027"/>
      <c r="AM88" s="1027"/>
      <c r="AN88" s="1027"/>
      <c r="AO88" s="1027"/>
      <c r="AP88" s="1023">
        <v>11678</v>
      </c>
      <c r="AQ88" s="1023"/>
      <c r="AR88" s="1023"/>
      <c r="AS88" s="1023"/>
      <c r="AT88" s="1023"/>
      <c r="AU88" s="1023">
        <v>43</v>
      </c>
      <c r="AV88" s="1023"/>
      <c r="AW88" s="1023"/>
      <c r="AX88" s="1023"/>
      <c r="AY88" s="1023"/>
      <c r="AZ88" s="1024"/>
      <c r="BA88" s="1024"/>
      <c r="BB88" s="1024"/>
      <c r="BC88" s="1024"/>
      <c r="BD88" s="1025"/>
      <c r="BE88" s="237"/>
      <c r="BF88" s="237"/>
      <c r="BG88" s="237"/>
      <c r="BH88" s="237"/>
      <c r="BI88" s="237"/>
      <c r="BJ88" s="237"/>
      <c r="BK88" s="237"/>
      <c r="BL88" s="237"/>
      <c r="BM88" s="237"/>
      <c r="BN88" s="237"/>
      <c r="BO88" s="237"/>
      <c r="BP88" s="237"/>
      <c r="BQ88" s="234">
        <v>82</v>
      </c>
      <c r="BR88" s="239"/>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394</v>
      </c>
      <c r="BR102" s="1001" t="s">
        <v>430</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567</v>
      </c>
      <c r="CS102" s="1017"/>
      <c r="CT102" s="1017"/>
      <c r="CU102" s="1017"/>
      <c r="CV102" s="1018"/>
      <c r="CW102" s="1016">
        <v>277</v>
      </c>
      <c r="CX102" s="1017"/>
      <c r="CY102" s="1017"/>
      <c r="CZ102" s="1017"/>
      <c r="DA102" s="1018"/>
      <c r="DB102" s="1016">
        <v>2338</v>
      </c>
      <c r="DC102" s="1017"/>
      <c r="DD102" s="1017"/>
      <c r="DE102" s="1017"/>
      <c r="DF102" s="1018"/>
      <c r="DG102" s="1016">
        <v>2890</v>
      </c>
      <c r="DH102" s="1017"/>
      <c r="DI102" s="1017"/>
      <c r="DJ102" s="1017"/>
      <c r="DK102" s="1018"/>
      <c r="DL102" s="1016" t="s">
        <v>610</v>
      </c>
      <c r="DM102" s="1017"/>
      <c r="DN102" s="1017"/>
      <c r="DO102" s="1017"/>
      <c r="DP102" s="1018"/>
      <c r="DQ102" s="1016">
        <v>1894</v>
      </c>
      <c r="DR102" s="1017"/>
      <c r="DS102" s="1017"/>
      <c r="DT102" s="1017"/>
      <c r="DU102" s="1018"/>
      <c r="DV102" s="1001"/>
      <c r="DW102" s="1002"/>
      <c r="DX102" s="1002"/>
      <c r="DY102" s="1002"/>
      <c r="DZ102" s="1003"/>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4" t="s">
        <v>431</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5" t="s">
        <v>432</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433</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434</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1006" t="s">
        <v>435</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436</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6" customFormat="1" ht="26.25" customHeight="1" x14ac:dyDescent="0.15">
      <c r="A109" s="959" t="s">
        <v>437</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438</v>
      </c>
      <c r="AB109" s="960"/>
      <c r="AC109" s="960"/>
      <c r="AD109" s="960"/>
      <c r="AE109" s="961"/>
      <c r="AF109" s="962" t="s">
        <v>439</v>
      </c>
      <c r="AG109" s="960"/>
      <c r="AH109" s="960"/>
      <c r="AI109" s="960"/>
      <c r="AJ109" s="961"/>
      <c r="AK109" s="962" t="s">
        <v>307</v>
      </c>
      <c r="AL109" s="960"/>
      <c r="AM109" s="960"/>
      <c r="AN109" s="960"/>
      <c r="AO109" s="961"/>
      <c r="AP109" s="962" t="s">
        <v>440</v>
      </c>
      <c r="AQ109" s="960"/>
      <c r="AR109" s="960"/>
      <c r="AS109" s="960"/>
      <c r="AT109" s="993"/>
      <c r="AU109" s="959" t="s">
        <v>437</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438</v>
      </c>
      <c r="BR109" s="960"/>
      <c r="BS109" s="960"/>
      <c r="BT109" s="960"/>
      <c r="BU109" s="961"/>
      <c r="BV109" s="962" t="s">
        <v>439</v>
      </c>
      <c r="BW109" s="960"/>
      <c r="BX109" s="960"/>
      <c r="BY109" s="960"/>
      <c r="BZ109" s="961"/>
      <c r="CA109" s="962" t="s">
        <v>307</v>
      </c>
      <c r="CB109" s="960"/>
      <c r="CC109" s="960"/>
      <c r="CD109" s="960"/>
      <c r="CE109" s="961"/>
      <c r="CF109" s="1000" t="s">
        <v>440</v>
      </c>
      <c r="CG109" s="1000"/>
      <c r="CH109" s="1000"/>
      <c r="CI109" s="1000"/>
      <c r="CJ109" s="1000"/>
      <c r="CK109" s="962" t="s">
        <v>441</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438</v>
      </c>
      <c r="DH109" s="960"/>
      <c r="DI109" s="960"/>
      <c r="DJ109" s="960"/>
      <c r="DK109" s="961"/>
      <c r="DL109" s="962" t="s">
        <v>439</v>
      </c>
      <c r="DM109" s="960"/>
      <c r="DN109" s="960"/>
      <c r="DO109" s="960"/>
      <c r="DP109" s="961"/>
      <c r="DQ109" s="962" t="s">
        <v>307</v>
      </c>
      <c r="DR109" s="960"/>
      <c r="DS109" s="960"/>
      <c r="DT109" s="960"/>
      <c r="DU109" s="961"/>
      <c r="DV109" s="962" t="s">
        <v>440</v>
      </c>
      <c r="DW109" s="960"/>
      <c r="DX109" s="960"/>
      <c r="DY109" s="960"/>
      <c r="DZ109" s="993"/>
    </row>
    <row r="110" spans="1:131" s="226" customFormat="1" ht="26.25" customHeight="1" x14ac:dyDescent="0.15">
      <c r="A110" s="871" t="s">
        <v>442</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8100197</v>
      </c>
      <c r="AB110" s="953"/>
      <c r="AC110" s="953"/>
      <c r="AD110" s="953"/>
      <c r="AE110" s="954"/>
      <c r="AF110" s="955">
        <v>8131205</v>
      </c>
      <c r="AG110" s="953"/>
      <c r="AH110" s="953"/>
      <c r="AI110" s="953"/>
      <c r="AJ110" s="954"/>
      <c r="AK110" s="955">
        <v>8352142</v>
      </c>
      <c r="AL110" s="953"/>
      <c r="AM110" s="953"/>
      <c r="AN110" s="953"/>
      <c r="AO110" s="954"/>
      <c r="AP110" s="956">
        <v>15.3</v>
      </c>
      <c r="AQ110" s="957"/>
      <c r="AR110" s="957"/>
      <c r="AS110" s="957"/>
      <c r="AT110" s="958"/>
      <c r="AU110" s="994" t="s">
        <v>72</v>
      </c>
      <c r="AV110" s="995"/>
      <c r="AW110" s="995"/>
      <c r="AX110" s="995"/>
      <c r="AY110" s="995"/>
      <c r="AZ110" s="924" t="s">
        <v>443</v>
      </c>
      <c r="BA110" s="872"/>
      <c r="BB110" s="872"/>
      <c r="BC110" s="872"/>
      <c r="BD110" s="872"/>
      <c r="BE110" s="872"/>
      <c r="BF110" s="872"/>
      <c r="BG110" s="872"/>
      <c r="BH110" s="872"/>
      <c r="BI110" s="872"/>
      <c r="BJ110" s="872"/>
      <c r="BK110" s="872"/>
      <c r="BL110" s="872"/>
      <c r="BM110" s="872"/>
      <c r="BN110" s="872"/>
      <c r="BO110" s="872"/>
      <c r="BP110" s="873"/>
      <c r="BQ110" s="925">
        <v>89566356</v>
      </c>
      <c r="BR110" s="906"/>
      <c r="BS110" s="906"/>
      <c r="BT110" s="906"/>
      <c r="BU110" s="906"/>
      <c r="BV110" s="906">
        <v>94605338</v>
      </c>
      <c r="BW110" s="906"/>
      <c r="BX110" s="906"/>
      <c r="BY110" s="906"/>
      <c r="BZ110" s="906"/>
      <c r="CA110" s="906">
        <v>100002326</v>
      </c>
      <c r="CB110" s="906"/>
      <c r="CC110" s="906"/>
      <c r="CD110" s="906"/>
      <c r="CE110" s="906"/>
      <c r="CF110" s="930">
        <v>182.7</v>
      </c>
      <c r="CG110" s="931"/>
      <c r="CH110" s="931"/>
      <c r="CI110" s="931"/>
      <c r="CJ110" s="931"/>
      <c r="CK110" s="990" t="s">
        <v>444</v>
      </c>
      <c r="CL110" s="883"/>
      <c r="CM110" s="924" t="s">
        <v>445</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235</v>
      </c>
      <c r="DH110" s="906"/>
      <c r="DI110" s="906"/>
      <c r="DJ110" s="906"/>
      <c r="DK110" s="906"/>
      <c r="DL110" s="906" t="s">
        <v>396</v>
      </c>
      <c r="DM110" s="906"/>
      <c r="DN110" s="906"/>
      <c r="DO110" s="906"/>
      <c r="DP110" s="906"/>
      <c r="DQ110" s="906" t="s">
        <v>396</v>
      </c>
      <c r="DR110" s="906"/>
      <c r="DS110" s="906"/>
      <c r="DT110" s="906"/>
      <c r="DU110" s="906"/>
      <c r="DV110" s="907" t="s">
        <v>396</v>
      </c>
      <c r="DW110" s="907"/>
      <c r="DX110" s="907"/>
      <c r="DY110" s="907"/>
      <c r="DZ110" s="908"/>
    </row>
    <row r="111" spans="1:131" s="226" customFormat="1" ht="26.25" customHeight="1" x14ac:dyDescent="0.15">
      <c r="A111" s="838" t="s">
        <v>446</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396</v>
      </c>
      <c r="AB111" s="983"/>
      <c r="AC111" s="983"/>
      <c r="AD111" s="983"/>
      <c r="AE111" s="984"/>
      <c r="AF111" s="985" t="s">
        <v>396</v>
      </c>
      <c r="AG111" s="983"/>
      <c r="AH111" s="983"/>
      <c r="AI111" s="983"/>
      <c r="AJ111" s="984"/>
      <c r="AK111" s="985" t="s">
        <v>421</v>
      </c>
      <c r="AL111" s="983"/>
      <c r="AM111" s="983"/>
      <c r="AN111" s="983"/>
      <c r="AO111" s="984"/>
      <c r="AP111" s="986" t="s">
        <v>396</v>
      </c>
      <c r="AQ111" s="987"/>
      <c r="AR111" s="987"/>
      <c r="AS111" s="987"/>
      <c r="AT111" s="988"/>
      <c r="AU111" s="996"/>
      <c r="AV111" s="997"/>
      <c r="AW111" s="997"/>
      <c r="AX111" s="997"/>
      <c r="AY111" s="997"/>
      <c r="AZ111" s="879" t="s">
        <v>447</v>
      </c>
      <c r="BA111" s="816"/>
      <c r="BB111" s="816"/>
      <c r="BC111" s="816"/>
      <c r="BD111" s="816"/>
      <c r="BE111" s="816"/>
      <c r="BF111" s="816"/>
      <c r="BG111" s="816"/>
      <c r="BH111" s="816"/>
      <c r="BI111" s="816"/>
      <c r="BJ111" s="816"/>
      <c r="BK111" s="816"/>
      <c r="BL111" s="816"/>
      <c r="BM111" s="816"/>
      <c r="BN111" s="816"/>
      <c r="BO111" s="816"/>
      <c r="BP111" s="817"/>
      <c r="BQ111" s="880">
        <v>35091</v>
      </c>
      <c r="BR111" s="881"/>
      <c r="BS111" s="881"/>
      <c r="BT111" s="881"/>
      <c r="BU111" s="881"/>
      <c r="BV111" s="881">
        <v>30485</v>
      </c>
      <c r="BW111" s="881"/>
      <c r="BX111" s="881"/>
      <c r="BY111" s="881"/>
      <c r="BZ111" s="881"/>
      <c r="CA111" s="881">
        <v>26055</v>
      </c>
      <c r="CB111" s="881"/>
      <c r="CC111" s="881"/>
      <c r="CD111" s="881"/>
      <c r="CE111" s="881"/>
      <c r="CF111" s="939">
        <v>0</v>
      </c>
      <c r="CG111" s="940"/>
      <c r="CH111" s="940"/>
      <c r="CI111" s="940"/>
      <c r="CJ111" s="940"/>
      <c r="CK111" s="991"/>
      <c r="CL111" s="885"/>
      <c r="CM111" s="879" t="s">
        <v>448</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396</v>
      </c>
      <c r="DH111" s="881"/>
      <c r="DI111" s="881"/>
      <c r="DJ111" s="881"/>
      <c r="DK111" s="881"/>
      <c r="DL111" s="881" t="s">
        <v>396</v>
      </c>
      <c r="DM111" s="881"/>
      <c r="DN111" s="881"/>
      <c r="DO111" s="881"/>
      <c r="DP111" s="881"/>
      <c r="DQ111" s="881" t="s">
        <v>396</v>
      </c>
      <c r="DR111" s="881"/>
      <c r="DS111" s="881"/>
      <c r="DT111" s="881"/>
      <c r="DU111" s="881"/>
      <c r="DV111" s="858" t="s">
        <v>396</v>
      </c>
      <c r="DW111" s="858"/>
      <c r="DX111" s="858"/>
      <c r="DY111" s="858"/>
      <c r="DZ111" s="859"/>
    </row>
    <row r="112" spans="1:131" s="226" customFormat="1" ht="26.25" customHeight="1" x14ac:dyDescent="0.15">
      <c r="A112" s="976" t="s">
        <v>449</v>
      </c>
      <c r="B112" s="977"/>
      <c r="C112" s="816" t="s">
        <v>450</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396</v>
      </c>
      <c r="AB112" s="844"/>
      <c r="AC112" s="844"/>
      <c r="AD112" s="844"/>
      <c r="AE112" s="845"/>
      <c r="AF112" s="846" t="s">
        <v>396</v>
      </c>
      <c r="AG112" s="844"/>
      <c r="AH112" s="844"/>
      <c r="AI112" s="844"/>
      <c r="AJ112" s="845"/>
      <c r="AK112" s="846" t="s">
        <v>235</v>
      </c>
      <c r="AL112" s="844"/>
      <c r="AM112" s="844"/>
      <c r="AN112" s="844"/>
      <c r="AO112" s="845"/>
      <c r="AP112" s="888" t="s">
        <v>396</v>
      </c>
      <c r="AQ112" s="889"/>
      <c r="AR112" s="889"/>
      <c r="AS112" s="889"/>
      <c r="AT112" s="890"/>
      <c r="AU112" s="996"/>
      <c r="AV112" s="997"/>
      <c r="AW112" s="997"/>
      <c r="AX112" s="997"/>
      <c r="AY112" s="997"/>
      <c r="AZ112" s="879" t="s">
        <v>451</v>
      </c>
      <c r="BA112" s="816"/>
      <c r="BB112" s="816"/>
      <c r="BC112" s="816"/>
      <c r="BD112" s="816"/>
      <c r="BE112" s="816"/>
      <c r="BF112" s="816"/>
      <c r="BG112" s="816"/>
      <c r="BH112" s="816"/>
      <c r="BI112" s="816"/>
      <c r="BJ112" s="816"/>
      <c r="BK112" s="816"/>
      <c r="BL112" s="816"/>
      <c r="BM112" s="816"/>
      <c r="BN112" s="816"/>
      <c r="BO112" s="816"/>
      <c r="BP112" s="817"/>
      <c r="BQ112" s="880">
        <v>24642638</v>
      </c>
      <c r="BR112" s="881"/>
      <c r="BS112" s="881"/>
      <c r="BT112" s="881"/>
      <c r="BU112" s="881"/>
      <c r="BV112" s="881">
        <v>24100757</v>
      </c>
      <c r="BW112" s="881"/>
      <c r="BX112" s="881"/>
      <c r="BY112" s="881"/>
      <c r="BZ112" s="881"/>
      <c r="CA112" s="881">
        <v>25267765</v>
      </c>
      <c r="CB112" s="881"/>
      <c r="CC112" s="881"/>
      <c r="CD112" s="881"/>
      <c r="CE112" s="881"/>
      <c r="CF112" s="939">
        <v>46.2</v>
      </c>
      <c r="CG112" s="940"/>
      <c r="CH112" s="940"/>
      <c r="CI112" s="940"/>
      <c r="CJ112" s="940"/>
      <c r="CK112" s="991"/>
      <c r="CL112" s="885"/>
      <c r="CM112" s="879" t="s">
        <v>452</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396</v>
      </c>
      <c r="DH112" s="881"/>
      <c r="DI112" s="881"/>
      <c r="DJ112" s="881"/>
      <c r="DK112" s="881"/>
      <c r="DL112" s="881" t="s">
        <v>421</v>
      </c>
      <c r="DM112" s="881"/>
      <c r="DN112" s="881"/>
      <c r="DO112" s="881"/>
      <c r="DP112" s="881"/>
      <c r="DQ112" s="881" t="s">
        <v>421</v>
      </c>
      <c r="DR112" s="881"/>
      <c r="DS112" s="881"/>
      <c r="DT112" s="881"/>
      <c r="DU112" s="881"/>
      <c r="DV112" s="858" t="s">
        <v>235</v>
      </c>
      <c r="DW112" s="858"/>
      <c r="DX112" s="858"/>
      <c r="DY112" s="858"/>
      <c r="DZ112" s="859"/>
    </row>
    <row r="113" spans="1:130" s="226" customFormat="1" ht="26.25" customHeight="1" x14ac:dyDescent="0.15">
      <c r="A113" s="978"/>
      <c r="B113" s="979"/>
      <c r="C113" s="816" t="s">
        <v>453</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2714668</v>
      </c>
      <c r="AB113" s="983"/>
      <c r="AC113" s="983"/>
      <c r="AD113" s="983"/>
      <c r="AE113" s="984"/>
      <c r="AF113" s="985">
        <v>2523537</v>
      </c>
      <c r="AG113" s="983"/>
      <c r="AH113" s="983"/>
      <c r="AI113" s="983"/>
      <c r="AJ113" s="984"/>
      <c r="AK113" s="985">
        <v>2542331</v>
      </c>
      <c r="AL113" s="983"/>
      <c r="AM113" s="983"/>
      <c r="AN113" s="983"/>
      <c r="AO113" s="984"/>
      <c r="AP113" s="986">
        <v>4.5999999999999996</v>
      </c>
      <c r="AQ113" s="987"/>
      <c r="AR113" s="987"/>
      <c r="AS113" s="987"/>
      <c r="AT113" s="988"/>
      <c r="AU113" s="996"/>
      <c r="AV113" s="997"/>
      <c r="AW113" s="997"/>
      <c r="AX113" s="997"/>
      <c r="AY113" s="997"/>
      <c r="AZ113" s="879" t="s">
        <v>454</v>
      </c>
      <c r="BA113" s="816"/>
      <c r="BB113" s="816"/>
      <c r="BC113" s="816"/>
      <c r="BD113" s="816"/>
      <c r="BE113" s="816"/>
      <c r="BF113" s="816"/>
      <c r="BG113" s="816"/>
      <c r="BH113" s="816"/>
      <c r="BI113" s="816"/>
      <c r="BJ113" s="816"/>
      <c r="BK113" s="816"/>
      <c r="BL113" s="816"/>
      <c r="BM113" s="816"/>
      <c r="BN113" s="816"/>
      <c r="BO113" s="816"/>
      <c r="BP113" s="817"/>
      <c r="BQ113" s="880">
        <v>97491</v>
      </c>
      <c r="BR113" s="881"/>
      <c r="BS113" s="881"/>
      <c r="BT113" s="881"/>
      <c r="BU113" s="881"/>
      <c r="BV113" s="881">
        <v>70022</v>
      </c>
      <c r="BW113" s="881"/>
      <c r="BX113" s="881"/>
      <c r="BY113" s="881"/>
      <c r="BZ113" s="881"/>
      <c r="CA113" s="881">
        <v>43230</v>
      </c>
      <c r="CB113" s="881"/>
      <c r="CC113" s="881"/>
      <c r="CD113" s="881"/>
      <c r="CE113" s="881"/>
      <c r="CF113" s="939">
        <v>0.1</v>
      </c>
      <c r="CG113" s="940"/>
      <c r="CH113" s="940"/>
      <c r="CI113" s="940"/>
      <c r="CJ113" s="940"/>
      <c r="CK113" s="991"/>
      <c r="CL113" s="885"/>
      <c r="CM113" s="879" t="s">
        <v>455</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396</v>
      </c>
      <c r="DH113" s="844"/>
      <c r="DI113" s="844"/>
      <c r="DJ113" s="844"/>
      <c r="DK113" s="845"/>
      <c r="DL113" s="846" t="s">
        <v>396</v>
      </c>
      <c r="DM113" s="844"/>
      <c r="DN113" s="844"/>
      <c r="DO113" s="844"/>
      <c r="DP113" s="845"/>
      <c r="DQ113" s="846" t="s">
        <v>396</v>
      </c>
      <c r="DR113" s="844"/>
      <c r="DS113" s="844"/>
      <c r="DT113" s="844"/>
      <c r="DU113" s="845"/>
      <c r="DV113" s="888" t="s">
        <v>396</v>
      </c>
      <c r="DW113" s="889"/>
      <c r="DX113" s="889"/>
      <c r="DY113" s="889"/>
      <c r="DZ113" s="890"/>
    </row>
    <row r="114" spans="1:130" s="226" customFormat="1" ht="26.25" customHeight="1" x14ac:dyDescent="0.15">
      <c r="A114" s="978"/>
      <c r="B114" s="979"/>
      <c r="C114" s="816" t="s">
        <v>456</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20110</v>
      </c>
      <c r="AB114" s="844"/>
      <c r="AC114" s="844"/>
      <c r="AD114" s="844"/>
      <c r="AE114" s="845"/>
      <c r="AF114" s="846">
        <v>17610</v>
      </c>
      <c r="AG114" s="844"/>
      <c r="AH114" s="844"/>
      <c r="AI114" s="844"/>
      <c r="AJ114" s="845"/>
      <c r="AK114" s="846">
        <v>16548</v>
      </c>
      <c r="AL114" s="844"/>
      <c r="AM114" s="844"/>
      <c r="AN114" s="844"/>
      <c r="AO114" s="845"/>
      <c r="AP114" s="888">
        <v>0</v>
      </c>
      <c r="AQ114" s="889"/>
      <c r="AR114" s="889"/>
      <c r="AS114" s="889"/>
      <c r="AT114" s="890"/>
      <c r="AU114" s="996"/>
      <c r="AV114" s="997"/>
      <c r="AW114" s="997"/>
      <c r="AX114" s="997"/>
      <c r="AY114" s="997"/>
      <c r="AZ114" s="879" t="s">
        <v>457</v>
      </c>
      <c r="BA114" s="816"/>
      <c r="BB114" s="816"/>
      <c r="BC114" s="816"/>
      <c r="BD114" s="816"/>
      <c r="BE114" s="816"/>
      <c r="BF114" s="816"/>
      <c r="BG114" s="816"/>
      <c r="BH114" s="816"/>
      <c r="BI114" s="816"/>
      <c r="BJ114" s="816"/>
      <c r="BK114" s="816"/>
      <c r="BL114" s="816"/>
      <c r="BM114" s="816"/>
      <c r="BN114" s="816"/>
      <c r="BO114" s="816"/>
      <c r="BP114" s="817"/>
      <c r="BQ114" s="880">
        <v>14644520</v>
      </c>
      <c r="BR114" s="881"/>
      <c r="BS114" s="881"/>
      <c r="BT114" s="881"/>
      <c r="BU114" s="881"/>
      <c r="BV114" s="881">
        <v>14774847</v>
      </c>
      <c r="BW114" s="881"/>
      <c r="BX114" s="881"/>
      <c r="BY114" s="881"/>
      <c r="BZ114" s="881"/>
      <c r="CA114" s="881">
        <v>14495823</v>
      </c>
      <c r="CB114" s="881"/>
      <c r="CC114" s="881"/>
      <c r="CD114" s="881"/>
      <c r="CE114" s="881"/>
      <c r="CF114" s="939">
        <v>26.5</v>
      </c>
      <c r="CG114" s="940"/>
      <c r="CH114" s="940"/>
      <c r="CI114" s="940"/>
      <c r="CJ114" s="940"/>
      <c r="CK114" s="991"/>
      <c r="CL114" s="885"/>
      <c r="CM114" s="879" t="s">
        <v>458</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396</v>
      </c>
      <c r="DH114" s="844"/>
      <c r="DI114" s="844"/>
      <c r="DJ114" s="844"/>
      <c r="DK114" s="845"/>
      <c r="DL114" s="846" t="s">
        <v>235</v>
      </c>
      <c r="DM114" s="844"/>
      <c r="DN114" s="844"/>
      <c r="DO114" s="844"/>
      <c r="DP114" s="845"/>
      <c r="DQ114" s="846" t="s">
        <v>396</v>
      </c>
      <c r="DR114" s="844"/>
      <c r="DS114" s="844"/>
      <c r="DT114" s="844"/>
      <c r="DU114" s="845"/>
      <c r="DV114" s="888" t="s">
        <v>421</v>
      </c>
      <c r="DW114" s="889"/>
      <c r="DX114" s="889"/>
      <c r="DY114" s="889"/>
      <c r="DZ114" s="890"/>
    </row>
    <row r="115" spans="1:130" s="226" customFormat="1" ht="26.25" customHeight="1" x14ac:dyDescent="0.15">
      <c r="A115" s="978"/>
      <c r="B115" s="979"/>
      <c r="C115" s="816" t="s">
        <v>459</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16504</v>
      </c>
      <c r="AB115" s="983"/>
      <c r="AC115" s="983"/>
      <c r="AD115" s="983"/>
      <c r="AE115" s="984"/>
      <c r="AF115" s="985">
        <v>22299</v>
      </c>
      <c r="AG115" s="983"/>
      <c r="AH115" s="983"/>
      <c r="AI115" s="983"/>
      <c r="AJ115" s="984"/>
      <c r="AK115" s="985">
        <v>119316</v>
      </c>
      <c r="AL115" s="983"/>
      <c r="AM115" s="983"/>
      <c r="AN115" s="983"/>
      <c r="AO115" s="984"/>
      <c r="AP115" s="986">
        <v>0.2</v>
      </c>
      <c r="AQ115" s="987"/>
      <c r="AR115" s="987"/>
      <c r="AS115" s="987"/>
      <c r="AT115" s="988"/>
      <c r="AU115" s="996"/>
      <c r="AV115" s="997"/>
      <c r="AW115" s="997"/>
      <c r="AX115" s="997"/>
      <c r="AY115" s="997"/>
      <c r="AZ115" s="879" t="s">
        <v>460</v>
      </c>
      <c r="BA115" s="816"/>
      <c r="BB115" s="816"/>
      <c r="BC115" s="816"/>
      <c r="BD115" s="816"/>
      <c r="BE115" s="816"/>
      <c r="BF115" s="816"/>
      <c r="BG115" s="816"/>
      <c r="BH115" s="816"/>
      <c r="BI115" s="816"/>
      <c r="BJ115" s="816"/>
      <c r="BK115" s="816"/>
      <c r="BL115" s="816"/>
      <c r="BM115" s="816"/>
      <c r="BN115" s="816"/>
      <c r="BO115" s="816"/>
      <c r="BP115" s="817"/>
      <c r="BQ115" s="880">
        <v>2948195</v>
      </c>
      <c r="BR115" s="881"/>
      <c r="BS115" s="881"/>
      <c r="BT115" s="881"/>
      <c r="BU115" s="881"/>
      <c r="BV115" s="881">
        <v>2739092</v>
      </c>
      <c r="BW115" s="881"/>
      <c r="BX115" s="881"/>
      <c r="BY115" s="881"/>
      <c r="BZ115" s="881"/>
      <c r="CA115" s="881">
        <v>1893840</v>
      </c>
      <c r="CB115" s="881"/>
      <c r="CC115" s="881"/>
      <c r="CD115" s="881"/>
      <c r="CE115" s="881"/>
      <c r="CF115" s="939">
        <v>3.5</v>
      </c>
      <c r="CG115" s="940"/>
      <c r="CH115" s="940"/>
      <c r="CI115" s="940"/>
      <c r="CJ115" s="940"/>
      <c r="CK115" s="991"/>
      <c r="CL115" s="885"/>
      <c r="CM115" s="879" t="s">
        <v>461</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421</v>
      </c>
      <c r="DH115" s="844"/>
      <c r="DI115" s="844"/>
      <c r="DJ115" s="844"/>
      <c r="DK115" s="845"/>
      <c r="DL115" s="846" t="s">
        <v>235</v>
      </c>
      <c r="DM115" s="844"/>
      <c r="DN115" s="844"/>
      <c r="DO115" s="844"/>
      <c r="DP115" s="845"/>
      <c r="DQ115" s="846" t="s">
        <v>396</v>
      </c>
      <c r="DR115" s="844"/>
      <c r="DS115" s="844"/>
      <c r="DT115" s="844"/>
      <c r="DU115" s="845"/>
      <c r="DV115" s="888" t="s">
        <v>396</v>
      </c>
      <c r="DW115" s="889"/>
      <c r="DX115" s="889"/>
      <c r="DY115" s="889"/>
      <c r="DZ115" s="890"/>
    </row>
    <row r="116" spans="1:130" s="226" customFormat="1" ht="26.25" customHeight="1" x14ac:dyDescent="0.15">
      <c r="A116" s="980"/>
      <c r="B116" s="981"/>
      <c r="C116" s="903" t="s">
        <v>462</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396</v>
      </c>
      <c r="AB116" s="844"/>
      <c r="AC116" s="844"/>
      <c r="AD116" s="844"/>
      <c r="AE116" s="845"/>
      <c r="AF116" s="846" t="s">
        <v>396</v>
      </c>
      <c r="AG116" s="844"/>
      <c r="AH116" s="844"/>
      <c r="AI116" s="844"/>
      <c r="AJ116" s="845"/>
      <c r="AK116" s="846" t="s">
        <v>421</v>
      </c>
      <c r="AL116" s="844"/>
      <c r="AM116" s="844"/>
      <c r="AN116" s="844"/>
      <c r="AO116" s="845"/>
      <c r="AP116" s="888" t="s">
        <v>396</v>
      </c>
      <c r="AQ116" s="889"/>
      <c r="AR116" s="889"/>
      <c r="AS116" s="889"/>
      <c r="AT116" s="890"/>
      <c r="AU116" s="996"/>
      <c r="AV116" s="997"/>
      <c r="AW116" s="997"/>
      <c r="AX116" s="997"/>
      <c r="AY116" s="997"/>
      <c r="AZ116" s="973" t="s">
        <v>463</v>
      </c>
      <c r="BA116" s="974"/>
      <c r="BB116" s="974"/>
      <c r="BC116" s="974"/>
      <c r="BD116" s="974"/>
      <c r="BE116" s="974"/>
      <c r="BF116" s="974"/>
      <c r="BG116" s="974"/>
      <c r="BH116" s="974"/>
      <c r="BI116" s="974"/>
      <c r="BJ116" s="974"/>
      <c r="BK116" s="974"/>
      <c r="BL116" s="974"/>
      <c r="BM116" s="974"/>
      <c r="BN116" s="974"/>
      <c r="BO116" s="974"/>
      <c r="BP116" s="975"/>
      <c r="BQ116" s="880" t="s">
        <v>421</v>
      </c>
      <c r="BR116" s="881"/>
      <c r="BS116" s="881"/>
      <c r="BT116" s="881"/>
      <c r="BU116" s="881"/>
      <c r="BV116" s="881" t="s">
        <v>396</v>
      </c>
      <c r="BW116" s="881"/>
      <c r="BX116" s="881"/>
      <c r="BY116" s="881"/>
      <c r="BZ116" s="881"/>
      <c r="CA116" s="881" t="s">
        <v>396</v>
      </c>
      <c r="CB116" s="881"/>
      <c r="CC116" s="881"/>
      <c r="CD116" s="881"/>
      <c r="CE116" s="881"/>
      <c r="CF116" s="939" t="s">
        <v>235</v>
      </c>
      <c r="CG116" s="940"/>
      <c r="CH116" s="940"/>
      <c r="CI116" s="940"/>
      <c r="CJ116" s="940"/>
      <c r="CK116" s="991"/>
      <c r="CL116" s="885"/>
      <c r="CM116" s="879" t="s">
        <v>464</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396</v>
      </c>
      <c r="DH116" s="844"/>
      <c r="DI116" s="844"/>
      <c r="DJ116" s="844"/>
      <c r="DK116" s="845"/>
      <c r="DL116" s="846" t="s">
        <v>396</v>
      </c>
      <c r="DM116" s="844"/>
      <c r="DN116" s="844"/>
      <c r="DO116" s="844"/>
      <c r="DP116" s="845"/>
      <c r="DQ116" s="846" t="s">
        <v>396</v>
      </c>
      <c r="DR116" s="844"/>
      <c r="DS116" s="844"/>
      <c r="DT116" s="844"/>
      <c r="DU116" s="845"/>
      <c r="DV116" s="888" t="s">
        <v>235</v>
      </c>
      <c r="DW116" s="889"/>
      <c r="DX116" s="889"/>
      <c r="DY116" s="889"/>
      <c r="DZ116" s="890"/>
    </row>
    <row r="117" spans="1:130" s="226" customFormat="1" ht="26.25" customHeight="1" x14ac:dyDescent="0.15">
      <c r="A117" s="959" t="s">
        <v>190</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465</v>
      </c>
      <c r="Z117" s="961"/>
      <c r="AA117" s="966">
        <v>10851479</v>
      </c>
      <c r="AB117" s="967"/>
      <c r="AC117" s="967"/>
      <c r="AD117" s="967"/>
      <c r="AE117" s="968"/>
      <c r="AF117" s="969">
        <v>10694651</v>
      </c>
      <c r="AG117" s="967"/>
      <c r="AH117" s="967"/>
      <c r="AI117" s="967"/>
      <c r="AJ117" s="968"/>
      <c r="AK117" s="969">
        <v>11030337</v>
      </c>
      <c r="AL117" s="967"/>
      <c r="AM117" s="967"/>
      <c r="AN117" s="967"/>
      <c r="AO117" s="968"/>
      <c r="AP117" s="970"/>
      <c r="AQ117" s="971"/>
      <c r="AR117" s="971"/>
      <c r="AS117" s="971"/>
      <c r="AT117" s="972"/>
      <c r="AU117" s="996"/>
      <c r="AV117" s="997"/>
      <c r="AW117" s="997"/>
      <c r="AX117" s="997"/>
      <c r="AY117" s="997"/>
      <c r="AZ117" s="927" t="s">
        <v>466</v>
      </c>
      <c r="BA117" s="928"/>
      <c r="BB117" s="928"/>
      <c r="BC117" s="928"/>
      <c r="BD117" s="928"/>
      <c r="BE117" s="928"/>
      <c r="BF117" s="928"/>
      <c r="BG117" s="928"/>
      <c r="BH117" s="928"/>
      <c r="BI117" s="928"/>
      <c r="BJ117" s="928"/>
      <c r="BK117" s="928"/>
      <c r="BL117" s="928"/>
      <c r="BM117" s="928"/>
      <c r="BN117" s="928"/>
      <c r="BO117" s="928"/>
      <c r="BP117" s="929"/>
      <c r="BQ117" s="880" t="s">
        <v>396</v>
      </c>
      <c r="BR117" s="881"/>
      <c r="BS117" s="881"/>
      <c r="BT117" s="881"/>
      <c r="BU117" s="881"/>
      <c r="BV117" s="881" t="s">
        <v>396</v>
      </c>
      <c r="BW117" s="881"/>
      <c r="BX117" s="881"/>
      <c r="BY117" s="881"/>
      <c r="BZ117" s="881"/>
      <c r="CA117" s="881" t="s">
        <v>396</v>
      </c>
      <c r="CB117" s="881"/>
      <c r="CC117" s="881"/>
      <c r="CD117" s="881"/>
      <c r="CE117" s="881"/>
      <c r="CF117" s="939" t="s">
        <v>396</v>
      </c>
      <c r="CG117" s="940"/>
      <c r="CH117" s="940"/>
      <c r="CI117" s="940"/>
      <c r="CJ117" s="940"/>
      <c r="CK117" s="991"/>
      <c r="CL117" s="885"/>
      <c r="CM117" s="879" t="s">
        <v>467</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396</v>
      </c>
      <c r="DH117" s="844"/>
      <c r="DI117" s="844"/>
      <c r="DJ117" s="844"/>
      <c r="DK117" s="845"/>
      <c r="DL117" s="846" t="s">
        <v>396</v>
      </c>
      <c r="DM117" s="844"/>
      <c r="DN117" s="844"/>
      <c r="DO117" s="844"/>
      <c r="DP117" s="845"/>
      <c r="DQ117" s="846" t="s">
        <v>396</v>
      </c>
      <c r="DR117" s="844"/>
      <c r="DS117" s="844"/>
      <c r="DT117" s="844"/>
      <c r="DU117" s="845"/>
      <c r="DV117" s="888" t="s">
        <v>396</v>
      </c>
      <c r="DW117" s="889"/>
      <c r="DX117" s="889"/>
      <c r="DY117" s="889"/>
      <c r="DZ117" s="890"/>
    </row>
    <row r="118" spans="1:130" s="226" customFormat="1" ht="26.25" customHeight="1" x14ac:dyDescent="0.15">
      <c r="A118" s="959" t="s">
        <v>441</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438</v>
      </c>
      <c r="AB118" s="960"/>
      <c r="AC118" s="960"/>
      <c r="AD118" s="960"/>
      <c r="AE118" s="961"/>
      <c r="AF118" s="962" t="s">
        <v>439</v>
      </c>
      <c r="AG118" s="960"/>
      <c r="AH118" s="960"/>
      <c r="AI118" s="960"/>
      <c r="AJ118" s="961"/>
      <c r="AK118" s="962" t="s">
        <v>307</v>
      </c>
      <c r="AL118" s="960"/>
      <c r="AM118" s="960"/>
      <c r="AN118" s="960"/>
      <c r="AO118" s="961"/>
      <c r="AP118" s="963" t="s">
        <v>440</v>
      </c>
      <c r="AQ118" s="964"/>
      <c r="AR118" s="964"/>
      <c r="AS118" s="964"/>
      <c r="AT118" s="965"/>
      <c r="AU118" s="996"/>
      <c r="AV118" s="997"/>
      <c r="AW118" s="997"/>
      <c r="AX118" s="997"/>
      <c r="AY118" s="997"/>
      <c r="AZ118" s="902" t="s">
        <v>468</v>
      </c>
      <c r="BA118" s="903"/>
      <c r="BB118" s="903"/>
      <c r="BC118" s="903"/>
      <c r="BD118" s="903"/>
      <c r="BE118" s="903"/>
      <c r="BF118" s="903"/>
      <c r="BG118" s="903"/>
      <c r="BH118" s="903"/>
      <c r="BI118" s="903"/>
      <c r="BJ118" s="903"/>
      <c r="BK118" s="903"/>
      <c r="BL118" s="903"/>
      <c r="BM118" s="903"/>
      <c r="BN118" s="903"/>
      <c r="BO118" s="903"/>
      <c r="BP118" s="904"/>
      <c r="BQ118" s="943" t="s">
        <v>396</v>
      </c>
      <c r="BR118" s="909"/>
      <c r="BS118" s="909"/>
      <c r="BT118" s="909"/>
      <c r="BU118" s="909"/>
      <c r="BV118" s="909" t="s">
        <v>396</v>
      </c>
      <c r="BW118" s="909"/>
      <c r="BX118" s="909"/>
      <c r="BY118" s="909"/>
      <c r="BZ118" s="909"/>
      <c r="CA118" s="909" t="s">
        <v>396</v>
      </c>
      <c r="CB118" s="909"/>
      <c r="CC118" s="909"/>
      <c r="CD118" s="909"/>
      <c r="CE118" s="909"/>
      <c r="CF118" s="939" t="s">
        <v>396</v>
      </c>
      <c r="CG118" s="940"/>
      <c r="CH118" s="940"/>
      <c r="CI118" s="940"/>
      <c r="CJ118" s="940"/>
      <c r="CK118" s="991"/>
      <c r="CL118" s="885"/>
      <c r="CM118" s="879" t="s">
        <v>469</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396</v>
      </c>
      <c r="DH118" s="844"/>
      <c r="DI118" s="844"/>
      <c r="DJ118" s="844"/>
      <c r="DK118" s="845"/>
      <c r="DL118" s="846" t="s">
        <v>421</v>
      </c>
      <c r="DM118" s="844"/>
      <c r="DN118" s="844"/>
      <c r="DO118" s="844"/>
      <c r="DP118" s="845"/>
      <c r="DQ118" s="846" t="s">
        <v>396</v>
      </c>
      <c r="DR118" s="844"/>
      <c r="DS118" s="844"/>
      <c r="DT118" s="844"/>
      <c r="DU118" s="845"/>
      <c r="DV118" s="888" t="s">
        <v>396</v>
      </c>
      <c r="DW118" s="889"/>
      <c r="DX118" s="889"/>
      <c r="DY118" s="889"/>
      <c r="DZ118" s="890"/>
    </row>
    <row r="119" spans="1:130" s="226" customFormat="1" ht="26.25" customHeight="1" x14ac:dyDescent="0.15">
      <c r="A119" s="882" t="s">
        <v>444</v>
      </c>
      <c r="B119" s="883"/>
      <c r="C119" s="924" t="s">
        <v>445</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396</v>
      </c>
      <c r="AB119" s="953"/>
      <c r="AC119" s="953"/>
      <c r="AD119" s="953"/>
      <c r="AE119" s="954"/>
      <c r="AF119" s="955" t="s">
        <v>235</v>
      </c>
      <c r="AG119" s="953"/>
      <c r="AH119" s="953"/>
      <c r="AI119" s="953"/>
      <c r="AJ119" s="954"/>
      <c r="AK119" s="955" t="s">
        <v>396</v>
      </c>
      <c r="AL119" s="953"/>
      <c r="AM119" s="953"/>
      <c r="AN119" s="953"/>
      <c r="AO119" s="954"/>
      <c r="AP119" s="956" t="s">
        <v>235</v>
      </c>
      <c r="AQ119" s="957"/>
      <c r="AR119" s="957"/>
      <c r="AS119" s="957"/>
      <c r="AT119" s="958"/>
      <c r="AU119" s="998"/>
      <c r="AV119" s="999"/>
      <c r="AW119" s="999"/>
      <c r="AX119" s="999"/>
      <c r="AY119" s="999"/>
      <c r="AZ119" s="247" t="s">
        <v>190</v>
      </c>
      <c r="BA119" s="247"/>
      <c r="BB119" s="247"/>
      <c r="BC119" s="247"/>
      <c r="BD119" s="247"/>
      <c r="BE119" s="247"/>
      <c r="BF119" s="247"/>
      <c r="BG119" s="247"/>
      <c r="BH119" s="247"/>
      <c r="BI119" s="247"/>
      <c r="BJ119" s="247"/>
      <c r="BK119" s="247"/>
      <c r="BL119" s="247"/>
      <c r="BM119" s="247"/>
      <c r="BN119" s="247"/>
      <c r="BO119" s="941" t="s">
        <v>470</v>
      </c>
      <c r="BP119" s="942"/>
      <c r="BQ119" s="943">
        <v>131934291</v>
      </c>
      <c r="BR119" s="909"/>
      <c r="BS119" s="909"/>
      <c r="BT119" s="909"/>
      <c r="BU119" s="909"/>
      <c r="BV119" s="909">
        <v>136320541</v>
      </c>
      <c r="BW119" s="909"/>
      <c r="BX119" s="909"/>
      <c r="BY119" s="909"/>
      <c r="BZ119" s="909"/>
      <c r="CA119" s="909">
        <v>141729039</v>
      </c>
      <c r="CB119" s="909"/>
      <c r="CC119" s="909"/>
      <c r="CD119" s="909"/>
      <c r="CE119" s="909"/>
      <c r="CF119" s="812"/>
      <c r="CG119" s="813"/>
      <c r="CH119" s="813"/>
      <c r="CI119" s="813"/>
      <c r="CJ119" s="898"/>
      <c r="CK119" s="992"/>
      <c r="CL119" s="887"/>
      <c r="CM119" s="902" t="s">
        <v>471</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v>35091</v>
      </c>
      <c r="DH119" s="828"/>
      <c r="DI119" s="828"/>
      <c r="DJ119" s="828"/>
      <c r="DK119" s="829"/>
      <c r="DL119" s="830">
        <v>30485</v>
      </c>
      <c r="DM119" s="828"/>
      <c r="DN119" s="828"/>
      <c r="DO119" s="828"/>
      <c r="DP119" s="829"/>
      <c r="DQ119" s="830">
        <v>26055</v>
      </c>
      <c r="DR119" s="828"/>
      <c r="DS119" s="828"/>
      <c r="DT119" s="828"/>
      <c r="DU119" s="829"/>
      <c r="DV119" s="912">
        <v>0</v>
      </c>
      <c r="DW119" s="913"/>
      <c r="DX119" s="913"/>
      <c r="DY119" s="913"/>
      <c r="DZ119" s="914"/>
    </row>
    <row r="120" spans="1:130" s="226" customFormat="1" ht="26.25" customHeight="1" x14ac:dyDescent="0.15">
      <c r="A120" s="884"/>
      <c r="B120" s="885"/>
      <c r="C120" s="879" t="s">
        <v>448</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396</v>
      </c>
      <c r="AB120" s="844"/>
      <c r="AC120" s="844"/>
      <c r="AD120" s="844"/>
      <c r="AE120" s="845"/>
      <c r="AF120" s="846" t="s">
        <v>396</v>
      </c>
      <c r="AG120" s="844"/>
      <c r="AH120" s="844"/>
      <c r="AI120" s="844"/>
      <c r="AJ120" s="845"/>
      <c r="AK120" s="846" t="s">
        <v>396</v>
      </c>
      <c r="AL120" s="844"/>
      <c r="AM120" s="844"/>
      <c r="AN120" s="844"/>
      <c r="AO120" s="845"/>
      <c r="AP120" s="888" t="s">
        <v>396</v>
      </c>
      <c r="AQ120" s="889"/>
      <c r="AR120" s="889"/>
      <c r="AS120" s="889"/>
      <c r="AT120" s="890"/>
      <c r="AU120" s="944" t="s">
        <v>472</v>
      </c>
      <c r="AV120" s="945"/>
      <c r="AW120" s="945"/>
      <c r="AX120" s="945"/>
      <c r="AY120" s="946"/>
      <c r="AZ120" s="924" t="s">
        <v>473</v>
      </c>
      <c r="BA120" s="872"/>
      <c r="BB120" s="872"/>
      <c r="BC120" s="872"/>
      <c r="BD120" s="872"/>
      <c r="BE120" s="872"/>
      <c r="BF120" s="872"/>
      <c r="BG120" s="872"/>
      <c r="BH120" s="872"/>
      <c r="BI120" s="872"/>
      <c r="BJ120" s="872"/>
      <c r="BK120" s="872"/>
      <c r="BL120" s="872"/>
      <c r="BM120" s="872"/>
      <c r="BN120" s="872"/>
      <c r="BO120" s="872"/>
      <c r="BP120" s="873"/>
      <c r="BQ120" s="925">
        <v>21476229</v>
      </c>
      <c r="BR120" s="906"/>
      <c r="BS120" s="906"/>
      <c r="BT120" s="906"/>
      <c r="BU120" s="906"/>
      <c r="BV120" s="906">
        <v>22803539</v>
      </c>
      <c r="BW120" s="906"/>
      <c r="BX120" s="906"/>
      <c r="BY120" s="906"/>
      <c r="BZ120" s="906"/>
      <c r="CA120" s="906">
        <v>25591399</v>
      </c>
      <c r="CB120" s="906"/>
      <c r="CC120" s="906"/>
      <c r="CD120" s="906"/>
      <c r="CE120" s="906"/>
      <c r="CF120" s="930">
        <v>46.8</v>
      </c>
      <c r="CG120" s="931"/>
      <c r="CH120" s="931"/>
      <c r="CI120" s="931"/>
      <c r="CJ120" s="931"/>
      <c r="CK120" s="932" t="s">
        <v>474</v>
      </c>
      <c r="CL120" s="916"/>
      <c r="CM120" s="916"/>
      <c r="CN120" s="916"/>
      <c r="CO120" s="917"/>
      <c r="CP120" s="936" t="s">
        <v>412</v>
      </c>
      <c r="CQ120" s="937"/>
      <c r="CR120" s="937"/>
      <c r="CS120" s="937"/>
      <c r="CT120" s="937"/>
      <c r="CU120" s="937"/>
      <c r="CV120" s="937"/>
      <c r="CW120" s="937"/>
      <c r="CX120" s="937"/>
      <c r="CY120" s="937"/>
      <c r="CZ120" s="937"/>
      <c r="DA120" s="937"/>
      <c r="DB120" s="937"/>
      <c r="DC120" s="937"/>
      <c r="DD120" s="937"/>
      <c r="DE120" s="937"/>
      <c r="DF120" s="938"/>
      <c r="DG120" s="925">
        <v>23162716</v>
      </c>
      <c r="DH120" s="906"/>
      <c r="DI120" s="906"/>
      <c r="DJ120" s="906"/>
      <c r="DK120" s="906"/>
      <c r="DL120" s="906">
        <v>22861999</v>
      </c>
      <c r="DM120" s="906"/>
      <c r="DN120" s="906"/>
      <c r="DO120" s="906"/>
      <c r="DP120" s="906"/>
      <c r="DQ120" s="906">
        <v>24110766</v>
      </c>
      <c r="DR120" s="906"/>
      <c r="DS120" s="906"/>
      <c r="DT120" s="906"/>
      <c r="DU120" s="906"/>
      <c r="DV120" s="907">
        <v>44</v>
      </c>
      <c r="DW120" s="907"/>
      <c r="DX120" s="907"/>
      <c r="DY120" s="907"/>
      <c r="DZ120" s="908"/>
    </row>
    <row r="121" spans="1:130" s="226" customFormat="1" ht="26.25" customHeight="1" x14ac:dyDescent="0.15">
      <c r="A121" s="884"/>
      <c r="B121" s="885"/>
      <c r="C121" s="927" t="s">
        <v>475</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396</v>
      </c>
      <c r="AB121" s="844"/>
      <c r="AC121" s="844"/>
      <c r="AD121" s="844"/>
      <c r="AE121" s="845"/>
      <c r="AF121" s="846" t="s">
        <v>396</v>
      </c>
      <c r="AG121" s="844"/>
      <c r="AH121" s="844"/>
      <c r="AI121" s="844"/>
      <c r="AJ121" s="845"/>
      <c r="AK121" s="846" t="s">
        <v>396</v>
      </c>
      <c r="AL121" s="844"/>
      <c r="AM121" s="844"/>
      <c r="AN121" s="844"/>
      <c r="AO121" s="845"/>
      <c r="AP121" s="888" t="s">
        <v>396</v>
      </c>
      <c r="AQ121" s="889"/>
      <c r="AR121" s="889"/>
      <c r="AS121" s="889"/>
      <c r="AT121" s="890"/>
      <c r="AU121" s="947"/>
      <c r="AV121" s="948"/>
      <c r="AW121" s="948"/>
      <c r="AX121" s="948"/>
      <c r="AY121" s="949"/>
      <c r="AZ121" s="879" t="s">
        <v>476</v>
      </c>
      <c r="BA121" s="816"/>
      <c r="BB121" s="816"/>
      <c r="BC121" s="816"/>
      <c r="BD121" s="816"/>
      <c r="BE121" s="816"/>
      <c r="BF121" s="816"/>
      <c r="BG121" s="816"/>
      <c r="BH121" s="816"/>
      <c r="BI121" s="816"/>
      <c r="BJ121" s="816"/>
      <c r="BK121" s="816"/>
      <c r="BL121" s="816"/>
      <c r="BM121" s="816"/>
      <c r="BN121" s="816"/>
      <c r="BO121" s="816"/>
      <c r="BP121" s="817"/>
      <c r="BQ121" s="880">
        <v>15468879</v>
      </c>
      <c r="BR121" s="881"/>
      <c r="BS121" s="881"/>
      <c r="BT121" s="881"/>
      <c r="BU121" s="881"/>
      <c r="BV121" s="881">
        <v>17918767</v>
      </c>
      <c r="BW121" s="881"/>
      <c r="BX121" s="881"/>
      <c r="BY121" s="881"/>
      <c r="BZ121" s="881"/>
      <c r="CA121" s="881">
        <v>22430960</v>
      </c>
      <c r="CB121" s="881"/>
      <c r="CC121" s="881"/>
      <c r="CD121" s="881"/>
      <c r="CE121" s="881"/>
      <c r="CF121" s="939">
        <v>41</v>
      </c>
      <c r="CG121" s="940"/>
      <c r="CH121" s="940"/>
      <c r="CI121" s="940"/>
      <c r="CJ121" s="940"/>
      <c r="CK121" s="933"/>
      <c r="CL121" s="919"/>
      <c r="CM121" s="919"/>
      <c r="CN121" s="919"/>
      <c r="CO121" s="920"/>
      <c r="CP121" s="899" t="s">
        <v>477</v>
      </c>
      <c r="CQ121" s="900"/>
      <c r="CR121" s="900"/>
      <c r="CS121" s="900"/>
      <c r="CT121" s="900"/>
      <c r="CU121" s="900"/>
      <c r="CV121" s="900"/>
      <c r="CW121" s="900"/>
      <c r="CX121" s="900"/>
      <c r="CY121" s="900"/>
      <c r="CZ121" s="900"/>
      <c r="DA121" s="900"/>
      <c r="DB121" s="900"/>
      <c r="DC121" s="900"/>
      <c r="DD121" s="900"/>
      <c r="DE121" s="900"/>
      <c r="DF121" s="901"/>
      <c r="DG121" s="880">
        <v>1006314</v>
      </c>
      <c r="DH121" s="881"/>
      <c r="DI121" s="881"/>
      <c r="DJ121" s="881"/>
      <c r="DK121" s="881"/>
      <c r="DL121" s="881">
        <v>883471</v>
      </c>
      <c r="DM121" s="881"/>
      <c r="DN121" s="881"/>
      <c r="DO121" s="881"/>
      <c r="DP121" s="881"/>
      <c r="DQ121" s="881">
        <v>768402</v>
      </c>
      <c r="DR121" s="881"/>
      <c r="DS121" s="881"/>
      <c r="DT121" s="881"/>
      <c r="DU121" s="881"/>
      <c r="DV121" s="858">
        <v>1.4</v>
      </c>
      <c r="DW121" s="858"/>
      <c r="DX121" s="858"/>
      <c r="DY121" s="858"/>
      <c r="DZ121" s="859"/>
    </row>
    <row r="122" spans="1:130" s="226" customFormat="1" ht="26.25" customHeight="1" x14ac:dyDescent="0.15">
      <c r="A122" s="884"/>
      <c r="B122" s="885"/>
      <c r="C122" s="879" t="s">
        <v>458</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396</v>
      </c>
      <c r="AB122" s="844"/>
      <c r="AC122" s="844"/>
      <c r="AD122" s="844"/>
      <c r="AE122" s="845"/>
      <c r="AF122" s="846" t="s">
        <v>396</v>
      </c>
      <c r="AG122" s="844"/>
      <c r="AH122" s="844"/>
      <c r="AI122" s="844"/>
      <c r="AJ122" s="845"/>
      <c r="AK122" s="846" t="s">
        <v>396</v>
      </c>
      <c r="AL122" s="844"/>
      <c r="AM122" s="844"/>
      <c r="AN122" s="844"/>
      <c r="AO122" s="845"/>
      <c r="AP122" s="888" t="s">
        <v>396</v>
      </c>
      <c r="AQ122" s="889"/>
      <c r="AR122" s="889"/>
      <c r="AS122" s="889"/>
      <c r="AT122" s="890"/>
      <c r="AU122" s="947"/>
      <c r="AV122" s="948"/>
      <c r="AW122" s="948"/>
      <c r="AX122" s="948"/>
      <c r="AY122" s="949"/>
      <c r="AZ122" s="902" t="s">
        <v>478</v>
      </c>
      <c r="BA122" s="903"/>
      <c r="BB122" s="903"/>
      <c r="BC122" s="903"/>
      <c r="BD122" s="903"/>
      <c r="BE122" s="903"/>
      <c r="BF122" s="903"/>
      <c r="BG122" s="903"/>
      <c r="BH122" s="903"/>
      <c r="BI122" s="903"/>
      <c r="BJ122" s="903"/>
      <c r="BK122" s="903"/>
      <c r="BL122" s="903"/>
      <c r="BM122" s="903"/>
      <c r="BN122" s="903"/>
      <c r="BO122" s="903"/>
      <c r="BP122" s="904"/>
      <c r="BQ122" s="943">
        <v>87731311</v>
      </c>
      <c r="BR122" s="909"/>
      <c r="BS122" s="909"/>
      <c r="BT122" s="909"/>
      <c r="BU122" s="909"/>
      <c r="BV122" s="909">
        <v>87882355</v>
      </c>
      <c r="BW122" s="909"/>
      <c r="BX122" s="909"/>
      <c r="BY122" s="909"/>
      <c r="BZ122" s="909"/>
      <c r="CA122" s="909">
        <v>88477438</v>
      </c>
      <c r="CB122" s="909"/>
      <c r="CC122" s="909"/>
      <c r="CD122" s="909"/>
      <c r="CE122" s="909"/>
      <c r="CF122" s="910">
        <v>161.6</v>
      </c>
      <c r="CG122" s="911"/>
      <c r="CH122" s="911"/>
      <c r="CI122" s="911"/>
      <c r="CJ122" s="911"/>
      <c r="CK122" s="933"/>
      <c r="CL122" s="919"/>
      <c r="CM122" s="919"/>
      <c r="CN122" s="919"/>
      <c r="CO122" s="920"/>
      <c r="CP122" s="899" t="s">
        <v>410</v>
      </c>
      <c r="CQ122" s="900"/>
      <c r="CR122" s="900"/>
      <c r="CS122" s="900"/>
      <c r="CT122" s="900"/>
      <c r="CU122" s="900"/>
      <c r="CV122" s="900"/>
      <c r="CW122" s="900"/>
      <c r="CX122" s="900"/>
      <c r="CY122" s="900"/>
      <c r="CZ122" s="900"/>
      <c r="DA122" s="900"/>
      <c r="DB122" s="900"/>
      <c r="DC122" s="900"/>
      <c r="DD122" s="900"/>
      <c r="DE122" s="900"/>
      <c r="DF122" s="901"/>
      <c r="DG122" s="880">
        <v>210466</v>
      </c>
      <c r="DH122" s="881"/>
      <c r="DI122" s="881"/>
      <c r="DJ122" s="881"/>
      <c r="DK122" s="881"/>
      <c r="DL122" s="881">
        <v>226358</v>
      </c>
      <c r="DM122" s="881"/>
      <c r="DN122" s="881"/>
      <c r="DO122" s="881"/>
      <c r="DP122" s="881"/>
      <c r="DQ122" s="881">
        <v>239477</v>
      </c>
      <c r="DR122" s="881"/>
      <c r="DS122" s="881"/>
      <c r="DT122" s="881"/>
      <c r="DU122" s="881"/>
      <c r="DV122" s="858">
        <v>0.4</v>
      </c>
      <c r="DW122" s="858"/>
      <c r="DX122" s="858"/>
      <c r="DY122" s="858"/>
      <c r="DZ122" s="859"/>
    </row>
    <row r="123" spans="1:130" s="226" customFormat="1" ht="26.25" customHeight="1" x14ac:dyDescent="0.15">
      <c r="A123" s="884"/>
      <c r="B123" s="885"/>
      <c r="C123" s="879" t="s">
        <v>464</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421</v>
      </c>
      <c r="AB123" s="844"/>
      <c r="AC123" s="844"/>
      <c r="AD123" s="844"/>
      <c r="AE123" s="845"/>
      <c r="AF123" s="846" t="s">
        <v>396</v>
      </c>
      <c r="AG123" s="844"/>
      <c r="AH123" s="844"/>
      <c r="AI123" s="844"/>
      <c r="AJ123" s="845"/>
      <c r="AK123" s="846" t="s">
        <v>396</v>
      </c>
      <c r="AL123" s="844"/>
      <c r="AM123" s="844"/>
      <c r="AN123" s="844"/>
      <c r="AO123" s="845"/>
      <c r="AP123" s="888" t="s">
        <v>396</v>
      </c>
      <c r="AQ123" s="889"/>
      <c r="AR123" s="889"/>
      <c r="AS123" s="889"/>
      <c r="AT123" s="890"/>
      <c r="AU123" s="950"/>
      <c r="AV123" s="951"/>
      <c r="AW123" s="951"/>
      <c r="AX123" s="951"/>
      <c r="AY123" s="951"/>
      <c r="AZ123" s="247" t="s">
        <v>190</v>
      </c>
      <c r="BA123" s="247"/>
      <c r="BB123" s="247"/>
      <c r="BC123" s="247"/>
      <c r="BD123" s="247"/>
      <c r="BE123" s="247"/>
      <c r="BF123" s="247"/>
      <c r="BG123" s="247"/>
      <c r="BH123" s="247"/>
      <c r="BI123" s="247"/>
      <c r="BJ123" s="247"/>
      <c r="BK123" s="247"/>
      <c r="BL123" s="247"/>
      <c r="BM123" s="247"/>
      <c r="BN123" s="247"/>
      <c r="BO123" s="941" t="s">
        <v>479</v>
      </c>
      <c r="BP123" s="942"/>
      <c r="BQ123" s="896">
        <v>124676419</v>
      </c>
      <c r="BR123" s="897"/>
      <c r="BS123" s="897"/>
      <c r="BT123" s="897"/>
      <c r="BU123" s="897"/>
      <c r="BV123" s="897">
        <v>128604661</v>
      </c>
      <c r="BW123" s="897"/>
      <c r="BX123" s="897"/>
      <c r="BY123" s="897"/>
      <c r="BZ123" s="897"/>
      <c r="CA123" s="897">
        <v>136499797</v>
      </c>
      <c r="CB123" s="897"/>
      <c r="CC123" s="897"/>
      <c r="CD123" s="897"/>
      <c r="CE123" s="897"/>
      <c r="CF123" s="812"/>
      <c r="CG123" s="813"/>
      <c r="CH123" s="813"/>
      <c r="CI123" s="813"/>
      <c r="CJ123" s="898"/>
      <c r="CK123" s="933"/>
      <c r="CL123" s="919"/>
      <c r="CM123" s="919"/>
      <c r="CN123" s="919"/>
      <c r="CO123" s="920"/>
      <c r="CP123" s="899" t="s">
        <v>480</v>
      </c>
      <c r="CQ123" s="900"/>
      <c r="CR123" s="900"/>
      <c r="CS123" s="900"/>
      <c r="CT123" s="900"/>
      <c r="CU123" s="900"/>
      <c r="CV123" s="900"/>
      <c r="CW123" s="900"/>
      <c r="CX123" s="900"/>
      <c r="CY123" s="900"/>
      <c r="CZ123" s="900"/>
      <c r="DA123" s="900"/>
      <c r="DB123" s="900"/>
      <c r="DC123" s="900"/>
      <c r="DD123" s="900"/>
      <c r="DE123" s="900"/>
      <c r="DF123" s="901"/>
      <c r="DG123" s="843">
        <v>192527</v>
      </c>
      <c r="DH123" s="844"/>
      <c r="DI123" s="844"/>
      <c r="DJ123" s="844"/>
      <c r="DK123" s="845"/>
      <c r="DL123" s="846">
        <v>79156</v>
      </c>
      <c r="DM123" s="844"/>
      <c r="DN123" s="844"/>
      <c r="DO123" s="844"/>
      <c r="DP123" s="845"/>
      <c r="DQ123" s="846">
        <v>94145</v>
      </c>
      <c r="DR123" s="844"/>
      <c r="DS123" s="844"/>
      <c r="DT123" s="844"/>
      <c r="DU123" s="845"/>
      <c r="DV123" s="888">
        <v>0.2</v>
      </c>
      <c r="DW123" s="889"/>
      <c r="DX123" s="889"/>
      <c r="DY123" s="889"/>
      <c r="DZ123" s="890"/>
    </row>
    <row r="124" spans="1:130" s="226" customFormat="1" ht="26.25" customHeight="1" thickBot="1" x14ac:dyDescent="0.2">
      <c r="A124" s="884"/>
      <c r="B124" s="885"/>
      <c r="C124" s="879" t="s">
        <v>467</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396</v>
      </c>
      <c r="AB124" s="844"/>
      <c r="AC124" s="844"/>
      <c r="AD124" s="844"/>
      <c r="AE124" s="845"/>
      <c r="AF124" s="846" t="s">
        <v>396</v>
      </c>
      <c r="AG124" s="844"/>
      <c r="AH124" s="844"/>
      <c r="AI124" s="844"/>
      <c r="AJ124" s="845"/>
      <c r="AK124" s="846" t="s">
        <v>396</v>
      </c>
      <c r="AL124" s="844"/>
      <c r="AM124" s="844"/>
      <c r="AN124" s="844"/>
      <c r="AO124" s="845"/>
      <c r="AP124" s="888" t="s">
        <v>421</v>
      </c>
      <c r="AQ124" s="889"/>
      <c r="AR124" s="889"/>
      <c r="AS124" s="889"/>
      <c r="AT124" s="890"/>
      <c r="AU124" s="891" t="s">
        <v>481</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v>14.3</v>
      </c>
      <c r="BR124" s="895"/>
      <c r="BS124" s="895"/>
      <c r="BT124" s="895"/>
      <c r="BU124" s="895"/>
      <c r="BV124" s="895">
        <v>14.7</v>
      </c>
      <c r="BW124" s="895"/>
      <c r="BX124" s="895"/>
      <c r="BY124" s="895"/>
      <c r="BZ124" s="895"/>
      <c r="CA124" s="895">
        <v>9.5</v>
      </c>
      <c r="CB124" s="895"/>
      <c r="CC124" s="895"/>
      <c r="CD124" s="895"/>
      <c r="CE124" s="895"/>
      <c r="CF124" s="790"/>
      <c r="CG124" s="791"/>
      <c r="CH124" s="791"/>
      <c r="CI124" s="791"/>
      <c r="CJ124" s="926"/>
      <c r="CK124" s="934"/>
      <c r="CL124" s="934"/>
      <c r="CM124" s="934"/>
      <c r="CN124" s="934"/>
      <c r="CO124" s="935"/>
      <c r="CP124" s="899" t="s">
        <v>482</v>
      </c>
      <c r="CQ124" s="900"/>
      <c r="CR124" s="900"/>
      <c r="CS124" s="900"/>
      <c r="CT124" s="900"/>
      <c r="CU124" s="900"/>
      <c r="CV124" s="900"/>
      <c r="CW124" s="900"/>
      <c r="CX124" s="900"/>
      <c r="CY124" s="900"/>
      <c r="CZ124" s="900"/>
      <c r="DA124" s="900"/>
      <c r="DB124" s="900"/>
      <c r="DC124" s="900"/>
      <c r="DD124" s="900"/>
      <c r="DE124" s="900"/>
      <c r="DF124" s="901"/>
      <c r="DG124" s="827">
        <v>70615</v>
      </c>
      <c r="DH124" s="828"/>
      <c r="DI124" s="828"/>
      <c r="DJ124" s="828"/>
      <c r="DK124" s="829"/>
      <c r="DL124" s="830">
        <v>49773</v>
      </c>
      <c r="DM124" s="828"/>
      <c r="DN124" s="828"/>
      <c r="DO124" s="828"/>
      <c r="DP124" s="829"/>
      <c r="DQ124" s="830">
        <v>54975</v>
      </c>
      <c r="DR124" s="828"/>
      <c r="DS124" s="828"/>
      <c r="DT124" s="828"/>
      <c r="DU124" s="829"/>
      <c r="DV124" s="912">
        <v>0.1</v>
      </c>
      <c r="DW124" s="913"/>
      <c r="DX124" s="913"/>
      <c r="DY124" s="913"/>
      <c r="DZ124" s="914"/>
    </row>
    <row r="125" spans="1:130" s="226" customFormat="1" ht="26.25" customHeight="1" x14ac:dyDescent="0.15">
      <c r="A125" s="884"/>
      <c r="B125" s="885"/>
      <c r="C125" s="879" t="s">
        <v>469</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235</v>
      </c>
      <c r="AB125" s="844"/>
      <c r="AC125" s="844"/>
      <c r="AD125" s="844"/>
      <c r="AE125" s="845"/>
      <c r="AF125" s="846" t="s">
        <v>396</v>
      </c>
      <c r="AG125" s="844"/>
      <c r="AH125" s="844"/>
      <c r="AI125" s="844"/>
      <c r="AJ125" s="845"/>
      <c r="AK125" s="846" t="s">
        <v>396</v>
      </c>
      <c r="AL125" s="844"/>
      <c r="AM125" s="844"/>
      <c r="AN125" s="844"/>
      <c r="AO125" s="845"/>
      <c r="AP125" s="888" t="s">
        <v>235</v>
      </c>
      <c r="AQ125" s="889"/>
      <c r="AR125" s="889"/>
      <c r="AS125" s="889"/>
      <c r="AT125" s="89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5" t="s">
        <v>483</v>
      </c>
      <c r="CL125" s="916"/>
      <c r="CM125" s="916"/>
      <c r="CN125" s="916"/>
      <c r="CO125" s="917"/>
      <c r="CP125" s="924" t="s">
        <v>484</v>
      </c>
      <c r="CQ125" s="872"/>
      <c r="CR125" s="872"/>
      <c r="CS125" s="872"/>
      <c r="CT125" s="872"/>
      <c r="CU125" s="872"/>
      <c r="CV125" s="872"/>
      <c r="CW125" s="872"/>
      <c r="CX125" s="872"/>
      <c r="CY125" s="872"/>
      <c r="CZ125" s="872"/>
      <c r="DA125" s="872"/>
      <c r="DB125" s="872"/>
      <c r="DC125" s="872"/>
      <c r="DD125" s="872"/>
      <c r="DE125" s="872"/>
      <c r="DF125" s="873"/>
      <c r="DG125" s="925" t="s">
        <v>235</v>
      </c>
      <c r="DH125" s="906"/>
      <c r="DI125" s="906"/>
      <c r="DJ125" s="906"/>
      <c r="DK125" s="906"/>
      <c r="DL125" s="906" t="s">
        <v>235</v>
      </c>
      <c r="DM125" s="906"/>
      <c r="DN125" s="906"/>
      <c r="DO125" s="906"/>
      <c r="DP125" s="906"/>
      <c r="DQ125" s="906" t="s">
        <v>235</v>
      </c>
      <c r="DR125" s="906"/>
      <c r="DS125" s="906"/>
      <c r="DT125" s="906"/>
      <c r="DU125" s="906"/>
      <c r="DV125" s="907" t="s">
        <v>396</v>
      </c>
      <c r="DW125" s="907"/>
      <c r="DX125" s="907"/>
      <c r="DY125" s="907"/>
      <c r="DZ125" s="908"/>
    </row>
    <row r="126" spans="1:130" s="226" customFormat="1" ht="26.25" customHeight="1" thickBot="1" x14ac:dyDescent="0.2">
      <c r="A126" s="884"/>
      <c r="B126" s="885"/>
      <c r="C126" s="879" t="s">
        <v>471</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v>4621</v>
      </c>
      <c r="AB126" s="844"/>
      <c r="AC126" s="844"/>
      <c r="AD126" s="844"/>
      <c r="AE126" s="845"/>
      <c r="AF126" s="846">
        <v>4607</v>
      </c>
      <c r="AG126" s="844"/>
      <c r="AH126" s="844"/>
      <c r="AI126" s="844"/>
      <c r="AJ126" s="845"/>
      <c r="AK126" s="846">
        <v>4606</v>
      </c>
      <c r="AL126" s="844"/>
      <c r="AM126" s="844"/>
      <c r="AN126" s="844"/>
      <c r="AO126" s="845"/>
      <c r="AP126" s="888">
        <v>0</v>
      </c>
      <c r="AQ126" s="889"/>
      <c r="AR126" s="889"/>
      <c r="AS126" s="889"/>
      <c r="AT126" s="89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8"/>
      <c r="CL126" s="919"/>
      <c r="CM126" s="919"/>
      <c r="CN126" s="919"/>
      <c r="CO126" s="920"/>
      <c r="CP126" s="879" t="s">
        <v>485</v>
      </c>
      <c r="CQ126" s="816"/>
      <c r="CR126" s="816"/>
      <c r="CS126" s="816"/>
      <c r="CT126" s="816"/>
      <c r="CU126" s="816"/>
      <c r="CV126" s="816"/>
      <c r="CW126" s="816"/>
      <c r="CX126" s="816"/>
      <c r="CY126" s="816"/>
      <c r="CZ126" s="816"/>
      <c r="DA126" s="816"/>
      <c r="DB126" s="816"/>
      <c r="DC126" s="816"/>
      <c r="DD126" s="816"/>
      <c r="DE126" s="816"/>
      <c r="DF126" s="817"/>
      <c r="DG126" s="880">
        <v>2948195</v>
      </c>
      <c r="DH126" s="881"/>
      <c r="DI126" s="881"/>
      <c r="DJ126" s="881"/>
      <c r="DK126" s="881"/>
      <c r="DL126" s="881">
        <v>2739092</v>
      </c>
      <c r="DM126" s="881"/>
      <c r="DN126" s="881"/>
      <c r="DO126" s="881"/>
      <c r="DP126" s="881"/>
      <c r="DQ126" s="881">
        <v>1893840</v>
      </c>
      <c r="DR126" s="881"/>
      <c r="DS126" s="881"/>
      <c r="DT126" s="881"/>
      <c r="DU126" s="881"/>
      <c r="DV126" s="858">
        <v>3.5</v>
      </c>
      <c r="DW126" s="858"/>
      <c r="DX126" s="858"/>
      <c r="DY126" s="858"/>
      <c r="DZ126" s="859"/>
    </row>
    <row r="127" spans="1:130" s="226" customFormat="1" ht="26.25" customHeight="1" x14ac:dyDescent="0.15">
      <c r="A127" s="886"/>
      <c r="B127" s="887"/>
      <c r="C127" s="902" t="s">
        <v>486</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v>11883</v>
      </c>
      <c r="AB127" s="844"/>
      <c r="AC127" s="844"/>
      <c r="AD127" s="844"/>
      <c r="AE127" s="845"/>
      <c r="AF127" s="846">
        <v>17692</v>
      </c>
      <c r="AG127" s="844"/>
      <c r="AH127" s="844"/>
      <c r="AI127" s="844"/>
      <c r="AJ127" s="845"/>
      <c r="AK127" s="846">
        <v>114710</v>
      </c>
      <c r="AL127" s="844"/>
      <c r="AM127" s="844"/>
      <c r="AN127" s="844"/>
      <c r="AO127" s="845"/>
      <c r="AP127" s="888">
        <v>0.2</v>
      </c>
      <c r="AQ127" s="889"/>
      <c r="AR127" s="889"/>
      <c r="AS127" s="889"/>
      <c r="AT127" s="890"/>
      <c r="AU127" s="228"/>
      <c r="AV127" s="228"/>
      <c r="AW127" s="228"/>
      <c r="AX127" s="905" t="s">
        <v>487</v>
      </c>
      <c r="AY127" s="876"/>
      <c r="AZ127" s="876"/>
      <c r="BA127" s="876"/>
      <c r="BB127" s="876"/>
      <c r="BC127" s="876"/>
      <c r="BD127" s="876"/>
      <c r="BE127" s="877"/>
      <c r="BF127" s="875" t="s">
        <v>488</v>
      </c>
      <c r="BG127" s="876"/>
      <c r="BH127" s="876"/>
      <c r="BI127" s="876"/>
      <c r="BJ127" s="876"/>
      <c r="BK127" s="876"/>
      <c r="BL127" s="877"/>
      <c r="BM127" s="875" t="s">
        <v>489</v>
      </c>
      <c r="BN127" s="876"/>
      <c r="BO127" s="876"/>
      <c r="BP127" s="876"/>
      <c r="BQ127" s="876"/>
      <c r="BR127" s="876"/>
      <c r="BS127" s="877"/>
      <c r="BT127" s="875" t="s">
        <v>490</v>
      </c>
      <c r="BU127" s="876"/>
      <c r="BV127" s="876"/>
      <c r="BW127" s="876"/>
      <c r="BX127" s="876"/>
      <c r="BY127" s="876"/>
      <c r="BZ127" s="878"/>
      <c r="CA127" s="228"/>
      <c r="CB127" s="228"/>
      <c r="CC127" s="228"/>
      <c r="CD127" s="251"/>
      <c r="CE127" s="251"/>
      <c r="CF127" s="251"/>
      <c r="CG127" s="228"/>
      <c r="CH127" s="228"/>
      <c r="CI127" s="228"/>
      <c r="CJ127" s="250"/>
      <c r="CK127" s="918"/>
      <c r="CL127" s="919"/>
      <c r="CM127" s="919"/>
      <c r="CN127" s="919"/>
      <c r="CO127" s="920"/>
      <c r="CP127" s="879" t="s">
        <v>491</v>
      </c>
      <c r="CQ127" s="816"/>
      <c r="CR127" s="816"/>
      <c r="CS127" s="816"/>
      <c r="CT127" s="816"/>
      <c r="CU127" s="816"/>
      <c r="CV127" s="816"/>
      <c r="CW127" s="816"/>
      <c r="CX127" s="816"/>
      <c r="CY127" s="816"/>
      <c r="CZ127" s="816"/>
      <c r="DA127" s="816"/>
      <c r="DB127" s="816"/>
      <c r="DC127" s="816"/>
      <c r="DD127" s="816"/>
      <c r="DE127" s="816"/>
      <c r="DF127" s="817"/>
      <c r="DG127" s="880" t="s">
        <v>235</v>
      </c>
      <c r="DH127" s="881"/>
      <c r="DI127" s="881"/>
      <c r="DJ127" s="881"/>
      <c r="DK127" s="881"/>
      <c r="DL127" s="881" t="s">
        <v>396</v>
      </c>
      <c r="DM127" s="881"/>
      <c r="DN127" s="881"/>
      <c r="DO127" s="881"/>
      <c r="DP127" s="881"/>
      <c r="DQ127" s="881" t="s">
        <v>235</v>
      </c>
      <c r="DR127" s="881"/>
      <c r="DS127" s="881"/>
      <c r="DT127" s="881"/>
      <c r="DU127" s="881"/>
      <c r="DV127" s="858" t="s">
        <v>396</v>
      </c>
      <c r="DW127" s="858"/>
      <c r="DX127" s="858"/>
      <c r="DY127" s="858"/>
      <c r="DZ127" s="859"/>
    </row>
    <row r="128" spans="1:130" s="226" customFormat="1" ht="26.25" customHeight="1" thickBot="1" x14ac:dyDescent="0.2">
      <c r="A128" s="860" t="s">
        <v>492</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493</v>
      </c>
      <c r="X128" s="862"/>
      <c r="Y128" s="862"/>
      <c r="Z128" s="863"/>
      <c r="AA128" s="864">
        <v>2348738</v>
      </c>
      <c r="AB128" s="865"/>
      <c r="AC128" s="865"/>
      <c r="AD128" s="865"/>
      <c r="AE128" s="866"/>
      <c r="AF128" s="867">
        <v>2276138</v>
      </c>
      <c r="AG128" s="865"/>
      <c r="AH128" s="865"/>
      <c r="AI128" s="865"/>
      <c r="AJ128" s="866"/>
      <c r="AK128" s="867">
        <v>2510520</v>
      </c>
      <c r="AL128" s="865"/>
      <c r="AM128" s="865"/>
      <c r="AN128" s="865"/>
      <c r="AO128" s="866"/>
      <c r="AP128" s="868"/>
      <c r="AQ128" s="869"/>
      <c r="AR128" s="869"/>
      <c r="AS128" s="869"/>
      <c r="AT128" s="870"/>
      <c r="AU128" s="228"/>
      <c r="AV128" s="228"/>
      <c r="AW128" s="228"/>
      <c r="AX128" s="871" t="s">
        <v>494</v>
      </c>
      <c r="AY128" s="872"/>
      <c r="AZ128" s="872"/>
      <c r="BA128" s="872"/>
      <c r="BB128" s="872"/>
      <c r="BC128" s="872"/>
      <c r="BD128" s="872"/>
      <c r="BE128" s="873"/>
      <c r="BF128" s="850" t="s">
        <v>396</v>
      </c>
      <c r="BG128" s="851"/>
      <c r="BH128" s="851"/>
      <c r="BI128" s="851"/>
      <c r="BJ128" s="851"/>
      <c r="BK128" s="851"/>
      <c r="BL128" s="874"/>
      <c r="BM128" s="850">
        <v>11.25</v>
      </c>
      <c r="BN128" s="851"/>
      <c r="BO128" s="851"/>
      <c r="BP128" s="851"/>
      <c r="BQ128" s="851"/>
      <c r="BR128" s="851"/>
      <c r="BS128" s="874"/>
      <c r="BT128" s="850">
        <v>20</v>
      </c>
      <c r="BU128" s="851"/>
      <c r="BV128" s="851"/>
      <c r="BW128" s="851"/>
      <c r="BX128" s="851"/>
      <c r="BY128" s="851"/>
      <c r="BZ128" s="852"/>
      <c r="CA128" s="251"/>
      <c r="CB128" s="251"/>
      <c r="CC128" s="251"/>
      <c r="CD128" s="251"/>
      <c r="CE128" s="251"/>
      <c r="CF128" s="251"/>
      <c r="CG128" s="228"/>
      <c r="CH128" s="228"/>
      <c r="CI128" s="228"/>
      <c r="CJ128" s="250"/>
      <c r="CK128" s="921"/>
      <c r="CL128" s="922"/>
      <c r="CM128" s="922"/>
      <c r="CN128" s="922"/>
      <c r="CO128" s="923"/>
      <c r="CP128" s="853" t="s">
        <v>495</v>
      </c>
      <c r="CQ128" s="794"/>
      <c r="CR128" s="794"/>
      <c r="CS128" s="794"/>
      <c r="CT128" s="794"/>
      <c r="CU128" s="794"/>
      <c r="CV128" s="794"/>
      <c r="CW128" s="794"/>
      <c r="CX128" s="794"/>
      <c r="CY128" s="794"/>
      <c r="CZ128" s="794"/>
      <c r="DA128" s="794"/>
      <c r="DB128" s="794"/>
      <c r="DC128" s="794"/>
      <c r="DD128" s="794"/>
      <c r="DE128" s="794"/>
      <c r="DF128" s="795"/>
      <c r="DG128" s="854" t="s">
        <v>396</v>
      </c>
      <c r="DH128" s="855"/>
      <c r="DI128" s="855"/>
      <c r="DJ128" s="855"/>
      <c r="DK128" s="855"/>
      <c r="DL128" s="855" t="s">
        <v>235</v>
      </c>
      <c r="DM128" s="855"/>
      <c r="DN128" s="855"/>
      <c r="DO128" s="855"/>
      <c r="DP128" s="855"/>
      <c r="DQ128" s="855" t="s">
        <v>396</v>
      </c>
      <c r="DR128" s="855"/>
      <c r="DS128" s="855"/>
      <c r="DT128" s="855"/>
      <c r="DU128" s="855"/>
      <c r="DV128" s="856" t="s">
        <v>235</v>
      </c>
      <c r="DW128" s="856"/>
      <c r="DX128" s="856"/>
      <c r="DY128" s="856"/>
      <c r="DZ128" s="857"/>
    </row>
    <row r="129" spans="1:131" s="226" customFormat="1" ht="26.25" customHeight="1" x14ac:dyDescent="0.15">
      <c r="A129" s="838" t="s">
        <v>107</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496</v>
      </c>
      <c r="X129" s="841"/>
      <c r="Y129" s="841"/>
      <c r="Z129" s="842"/>
      <c r="AA129" s="843">
        <v>58596763</v>
      </c>
      <c r="AB129" s="844"/>
      <c r="AC129" s="844"/>
      <c r="AD129" s="844"/>
      <c r="AE129" s="845"/>
      <c r="AF129" s="846">
        <v>60146664</v>
      </c>
      <c r="AG129" s="844"/>
      <c r="AH129" s="844"/>
      <c r="AI129" s="844"/>
      <c r="AJ129" s="845"/>
      <c r="AK129" s="846">
        <v>62017428</v>
      </c>
      <c r="AL129" s="844"/>
      <c r="AM129" s="844"/>
      <c r="AN129" s="844"/>
      <c r="AO129" s="845"/>
      <c r="AP129" s="847"/>
      <c r="AQ129" s="848"/>
      <c r="AR129" s="848"/>
      <c r="AS129" s="848"/>
      <c r="AT129" s="849"/>
      <c r="AU129" s="229"/>
      <c r="AV129" s="229"/>
      <c r="AW129" s="229"/>
      <c r="AX129" s="815" t="s">
        <v>497</v>
      </c>
      <c r="AY129" s="816"/>
      <c r="AZ129" s="816"/>
      <c r="BA129" s="816"/>
      <c r="BB129" s="816"/>
      <c r="BC129" s="816"/>
      <c r="BD129" s="816"/>
      <c r="BE129" s="817"/>
      <c r="BF129" s="834" t="s">
        <v>396</v>
      </c>
      <c r="BG129" s="835"/>
      <c r="BH129" s="835"/>
      <c r="BI129" s="835"/>
      <c r="BJ129" s="835"/>
      <c r="BK129" s="835"/>
      <c r="BL129" s="836"/>
      <c r="BM129" s="834">
        <v>16.25</v>
      </c>
      <c r="BN129" s="835"/>
      <c r="BO129" s="835"/>
      <c r="BP129" s="835"/>
      <c r="BQ129" s="835"/>
      <c r="BR129" s="835"/>
      <c r="BS129" s="836"/>
      <c r="BT129" s="834">
        <v>30</v>
      </c>
      <c r="BU129" s="835"/>
      <c r="BV129" s="835"/>
      <c r="BW129" s="835"/>
      <c r="BX129" s="835"/>
      <c r="BY129" s="835"/>
      <c r="BZ129" s="8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38" t="s">
        <v>498</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499</v>
      </c>
      <c r="X130" s="841"/>
      <c r="Y130" s="841"/>
      <c r="Z130" s="842"/>
      <c r="AA130" s="843">
        <v>8029225</v>
      </c>
      <c r="AB130" s="844"/>
      <c r="AC130" s="844"/>
      <c r="AD130" s="844"/>
      <c r="AE130" s="845"/>
      <c r="AF130" s="846">
        <v>7747189</v>
      </c>
      <c r="AG130" s="844"/>
      <c r="AH130" s="844"/>
      <c r="AI130" s="844"/>
      <c r="AJ130" s="845"/>
      <c r="AK130" s="846">
        <v>7282120</v>
      </c>
      <c r="AL130" s="844"/>
      <c r="AM130" s="844"/>
      <c r="AN130" s="844"/>
      <c r="AO130" s="845"/>
      <c r="AP130" s="847"/>
      <c r="AQ130" s="848"/>
      <c r="AR130" s="848"/>
      <c r="AS130" s="848"/>
      <c r="AT130" s="849"/>
      <c r="AU130" s="229"/>
      <c r="AV130" s="229"/>
      <c r="AW130" s="229"/>
      <c r="AX130" s="815" t="s">
        <v>500</v>
      </c>
      <c r="AY130" s="816"/>
      <c r="AZ130" s="816"/>
      <c r="BA130" s="816"/>
      <c r="BB130" s="816"/>
      <c r="BC130" s="816"/>
      <c r="BD130" s="816"/>
      <c r="BE130" s="817"/>
      <c r="BF130" s="818">
        <v>1.4</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501</v>
      </c>
      <c r="X131" s="825"/>
      <c r="Y131" s="825"/>
      <c r="Z131" s="826"/>
      <c r="AA131" s="827">
        <v>50567538</v>
      </c>
      <c r="AB131" s="828"/>
      <c r="AC131" s="828"/>
      <c r="AD131" s="828"/>
      <c r="AE131" s="829"/>
      <c r="AF131" s="830">
        <v>52399475</v>
      </c>
      <c r="AG131" s="828"/>
      <c r="AH131" s="828"/>
      <c r="AI131" s="828"/>
      <c r="AJ131" s="829"/>
      <c r="AK131" s="830">
        <v>54735308</v>
      </c>
      <c r="AL131" s="828"/>
      <c r="AM131" s="828"/>
      <c r="AN131" s="828"/>
      <c r="AO131" s="829"/>
      <c r="AP131" s="831"/>
      <c r="AQ131" s="832"/>
      <c r="AR131" s="832"/>
      <c r="AS131" s="832"/>
      <c r="AT131" s="833"/>
      <c r="AU131" s="229"/>
      <c r="AV131" s="229"/>
      <c r="AW131" s="229"/>
      <c r="AX131" s="793" t="s">
        <v>502</v>
      </c>
      <c r="AY131" s="794"/>
      <c r="AZ131" s="794"/>
      <c r="BA131" s="794"/>
      <c r="BB131" s="794"/>
      <c r="BC131" s="794"/>
      <c r="BD131" s="794"/>
      <c r="BE131" s="795"/>
      <c r="BF131" s="796">
        <v>9.5</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802" t="s">
        <v>503</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504</v>
      </c>
      <c r="W132" s="806"/>
      <c r="X132" s="806"/>
      <c r="Y132" s="806"/>
      <c r="Z132" s="807"/>
      <c r="AA132" s="808">
        <v>0.93640264100000004</v>
      </c>
      <c r="AB132" s="809"/>
      <c r="AC132" s="809"/>
      <c r="AD132" s="809"/>
      <c r="AE132" s="810"/>
      <c r="AF132" s="811">
        <v>1.2811650560000001</v>
      </c>
      <c r="AG132" s="809"/>
      <c r="AH132" s="809"/>
      <c r="AI132" s="809"/>
      <c r="AJ132" s="810"/>
      <c r="AK132" s="811">
        <v>2.2612404910000001</v>
      </c>
      <c r="AL132" s="809"/>
      <c r="AM132" s="809"/>
      <c r="AN132" s="809"/>
      <c r="AO132" s="810"/>
      <c r="AP132" s="812"/>
      <c r="AQ132" s="813"/>
      <c r="AR132" s="813"/>
      <c r="AS132" s="813"/>
      <c r="AT132" s="81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505</v>
      </c>
      <c r="W133" s="785"/>
      <c r="X133" s="785"/>
      <c r="Y133" s="785"/>
      <c r="Z133" s="786"/>
      <c r="AA133" s="787">
        <v>1.2</v>
      </c>
      <c r="AB133" s="788"/>
      <c r="AC133" s="788"/>
      <c r="AD133" s="788"/>
      <c r="AE133" s="789"/>
      <c r="AF133" s="787">
        <v>1.1000000000000001</v>
      </c>
      <c r="AG133" s="788"/>
      <c r="AH133" s="788"/>
      <c r="AI133" s="788"/>
      <c r="AJ133" s="789"/>
      <c r="AK133" s="787">
        <v>1.4</v>
      </c>
      <c r="AL133" s="788"/>
      <c r="AM133" s="788"/>
      <c r="AN133" s="788"/>
      <c r="AO133" s="789"/>
      <c r="AP133" s="790"/>
      <c r="AQ133" s="791"/>
      <c r="AR133" s="791"/>
      <c r="AS133" s="791"/>
      <c r="AT133" s="79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557pNJLfKoQXW456Aqw/g4uKN5MHdjWKhPGbOdmkUWyx0/M94qZ5uGRLFlarb5WLQRO/t5h0zz2UeNk5lY4Hmg==" saltValue="/glhNvzu/Z+twaqb89s72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10" zoomScaleNormal="85" zoomScaleSheetLayoutView="100" workbookViewId="0">
      <selection activeCell="BA25" sqref="BA25"/>
    </sheetView>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506</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election activeCell="BY39" sqref="BY39:CM39"/>
    </sheetView>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5a3vbTeoZ/lQq0TCf7Q0SMYgHMxGHW1G+ZqpC1sqrN8u6gE0dxWjCYIOq/iCc5PRagRNYeR9scQ/bYFcT79Iw==" saltValue="S+K+BOlNKosIgI3xHTNwbA=="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19" workbookViewId="0">
      <selection activeCell="BY39" sqref="BY39:CM39"/>
    </sheetView>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507</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508</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2" t="s">
        <v>509</v>
      </c>
      <c r="AP7" s="268"/>
      <c r="AQ7" s="269" t="s">
        <v>510</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3"/>
      <c r="AP8" s="274" t="s">
        <v>511</v>
      </c>
      <c r="AQ8" s="275" t="s">
        <v>512</v>
      </c>
      <c r="AR8" s="276" t="s">
        <v>513</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4" t="s">
        <v>514</v>
      </c>
      <c r="AL9" s="1195"/>
      <c r="AM9" s="1195"/>
      <c r="AN9" s="1196"/>
      <c r="AO9" s="277">
        <v>18962590</v>
      </c>
      <c r="AP9" s="277">
        <v>69372</v>
      </c>
      <c r="AQ9" s="278">
        <v>62943</v>
      </c>
      <c r="AR9" s="279">
        <v>10.199999999999999</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4" t="s">
        <v>515</v>
      </c>
      <c r="AL10" s="1195"/>
      <c r="AM10" s="1195"/>
      <c r="AN10" s="1196"/>
      <c r="AO10" s="280">
        <v>41916</v>
      </c>
      <c r="AP10" s="280">
        <v>153</v>
      </c>
      <c r="AQ10" s="281">
        <v>1681</v>
      </c>
      <c r="AR10" s="282">
        <v>-90.9</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4" t="s">
        <v>516</v>
      </c>
      <c r="AL11" s="1195"/>
      <c r="AM11" s="1195"/>
      <c r="AN11" s="1196"/>
      <c r="AO11" s="280" t="s">
        <v>517</v>
      </c>
      <c r="AP11" s="280" t="s">
        <v>517</v>
      </c>
      <c r="AQ11" s="281">
        <v>656</v>
      </c>
      <c r="AR11" s="282" t="s">
        <v>517</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4" t="s">
        <v>518</v>
      </c>
      <c r="AL12" s="1195"/>
      <c r="AM12" s="1195"/>
      <c r="AN12" s="1196"/>
      <c r="AO12" s="280" t="s">
        <v>517</v>
      </c>
      <c r="AP12" s="280" t="s">
        <v>517</v>
      </c>
      <c r="AQ12" s="281">
        <v>24</v>
      </c>
      <c r="AR12" s="282" t="s">
        <v>517</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4" t="s">
        <v>519</v>
      </c>
      <c r="AL13" s="1195"/>
      <c r="AM13" s="1195"/>
      <c r="AN13" s="1196"/>
      <c r="AO13" s="280">
        <v>476789</v>
      </c>
      <c r="AP13" s="280">
        <v>1744</v>
      </c>
      <c r="AQ13" s="281">
        <v>1968</v>
      </c>
      <c r="AR13" s="282">
        <v>-11.4</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4" t="s">
        <v>520</v>
      </c>
      <c r="AL14" s="1195"/>
      <c r="AM14" s="1195"/>
      <c r="AN14" s="1196"/>
      <c r="AO14" s="280">
        <v>410358</v>
      </c>
      <c r="AP14" s="280">
        <v>1501</v>
      </c>
      <c r="AQ14" s="281">
        <v>1222</v>
      </c>
      <c r="AR14" s="282">
        <v>22.8</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7" t="s">
        <v>521</v>
      </c>
      <c r="AL15" s="1198"/>
      <c r="AM15" s="1198"/>
      <c r="AN15" s="1199"/>
      <c r="AO15" s="280">
        <v>-1431432</v>
      </c>
      <c r="AP15" s="280">
        <v>-5237</v>
      </c>
      <c r="AQ15" s="281">
        <v>-3725</v>
      </c>
      <c r="AR15" s="282">
        <v>40.6</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7" t="s">
        <v>190</v>
      </c>
      <c r="AL16" s="1198"/>
      <c r="AM16" s="1198"/>
      <c r="AN16" s="1199"/>
      <c r="AO16" s="280">
        <v>18460221</v>
      </c>
      <c r="AP16" s="280">
        <v>67534</v>
      </c>
      <c r="AQ16" s="281">
        <v>64768</v>
      </c>
      <c r="AR16" s="282">
        <v>4.3</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522</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523</v>
      </c>
      <c r="AP20" s="289" t="s">
        <v>524</v>
      </c>
      <c r="AQ20" s="290" t="s">
        <v>525</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0" t="s">
        <v>526</v>
      </c>
      <c r="AL21" s="1201"/>
      <c r="AM21" s="1201"/>
      <c r="AN21" s="1202"/>
      <c r="AO21" s="293">
        <v>7.21</v>
      </c>
      <c r="AP21" s="294">
        <v>6.41</v>
      </c>
      <c r="AQ21" s="295">
        <v>0.8</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0" t="s">
        <v>527</v>
      </c>
      <c r="AL22" s="1201"/>
      <c r="AM22" s="1201"/>
      <c r="AN22" s="1202"/>
      <c r="AO22" s="298">
        <v>101.5</v>
      </c>
      <c r="AP22" s="299">
        <v>99.7</v>
      </c>
      <c r="AQ22" s="300">
        <v>1.8</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93" t="s">
        <v>528</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63"/>
    </row>
    <row r="27" spans="1:46" x14ac:dyDescent="0.15">
      <c r="A27" s="305"/>
      <c r="AO27" s="258"/>
      <c r="AP27" s="258"/>
      <c r="AQ27" s="258"/>
      <c r="AR27" s="258"/>
      <c r="AS27" s="258"/>
      <c r="AT27" s="258"/>
    </row>
    <row r="28" spans="1:46" ht="17.25" x14ac:dyDescent="0.15">
      <c r="A28" s="259" t="s">
        <v>529</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530</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2" t="s">
        <v>509</v>
      </c>
      <c r="AP30" s="268"/>
      <c r="AQ30" s="269" t="s">
        <v>510</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3"/>
      <c r="AP31" s="274" t="s">
        <v>511</v>
      </c>
      <c r="AQ31" s="275" t="s">
        <v>512</v>
      </c>
      <c r="AR31" s="276" t="s">
        <v>513</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4" t="s">
        <v>531</v>
      </c>
      <c r="AL32" s="1185"/>
      <c r="AM32" s="1185"/>
      <c r="AN32" s="1186"/>
      <c r="AO32" s="308">
        <v>8352142</v>
      </c>
      <c r="AP32" s="308">
        <v>30555</v>
      </c>
      <c r="AQ32" s="309">
        <v>36898</v>
      </c>
      <c r="AR32" s="310">
        <v>-17.2</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4" t="s">
        <v>532</v>
      </c>
      <c r="AL33" s="1185"/>
      <c r="AM33" s="1185"/>
      <c r="AN33" s="1186"/>
      <c r="AO33" s="308" t="s">
        <v>517</v>
      </c>
      <c r="AP33" s="308" t="s">
        <v>517</v>
      </c>
      <c r="AQ33" s="309">
        <v>2</v>
      </c>
      <c r="AR33" s="310" t="s">
        <v>517</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4" t="s">
        <v>533</v>
      </c>
      <c r="AL34" s="1185"/>
      <c r="AM34" s="1185"/>
      <c r="AN34" s="1186"/>
      <c r="AO34" s="308" t="s">
        <v>517</v>
      </c>
      <c r="AP34" s="308" t="s">
        <v>517</v>
      </c>
      <c r="AQ34" s="309">
        <v>63</v>
      </c>
      <c r="AR34" s="310" t="s">
        <v>517</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4" t="s">
        <v>534</v>
      </c>
      <c r="AL35" s="1185"/>
      <c r="AM35" s="1185"/>
      <c r="AN35" s="1186"/>
      <c r="AO35" s="308">
        <v>2542331</v>
      </c>
      <c r="AP35" s="308">
        <v>9301</v>
      </c>
      <c r="AQ35" s="309">
        <v>8350</v>
      </c>
      <c r="AR35" s="310">
        <v>11.4</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4" t="s">
        <v>535</v>
      </c>
      <c r="AL36" s="1185"/>
      <c r="AM36" s="1185"/>
      <c r="AN36" s="1186"/>
      <c r="AO36" s="308">
        <v>16548</v>
      </c>
      <c r="AP36" s="308">
        <v>61</v>
      </c>
      <c r="AQ36" s="309">
        <v>436</v>
      </c>
      <c r="AR36" s="310">
        <v>-86</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4" t="s">
        <v>536</v>
      </c>
      <c r="AL37" s="1185"/>
      <c r="AM37" s="1185"/>
      <c r="AN37" s="1186"/>
      <c r="AO37" s="308">
        <v>119316</v>
      </c>
      <c r="AP37" s="308">
        <v>436</v>
      </c>
      <c r="AQ37" s="309">
        <v>641</v>
      </c>
      <c r="AR37" s="310">
        <v>-32</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7" t="s">
        <v>537</v>
      </c>
      <c r="AL38" s="1188"/>
      <c r="AM38" s="1188"/>
      <c r="AN38" s="1189"/>
      <c r="AO38" s="311" t="s">
        <v>517</v>
      </c>
      <c r="AP38" s="311" t="s">
        <v>517</v>
      </c>
      <c r="AQ38" s="312">
        <v>1</v>
      </c>
      <c r="AR38" s="300" t="s">
        <v>517</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7" t="s">
        <v>538</v>
      </c>
      <c r="AL39" s="1188"/>
      <c r="AM39" s="1188"/>
      <c r="AN39" s="1189"/>
      <c r="AO39" s="308">
        <v>-2510520</v>
      </c>
      <c r="AP39" s="308">
        <v>-9184</v>
      </c>
      <c r="AQ39" s="309">
        <v>-7817</v>
      </c>
      <c r="AR39" s="310">
        <v>17.5</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4" t="s">
        <v>539</v>
      </c>
      <c r="AL40" s="1185"/>
      <c r="AM40" s="1185"/>
      <c r="AN40" s="1186"/>
      <c r="AO40" s="308">
        <v>-7282120</v>
      </c>
      <c r="AP40" s="308">
        <v>-26640</v>
      </c>
      <c r="AQ40" s="309">
        <v>-28299</v>
      </c>
      <c r="AR40" s="310">
        <v>-5.9</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0" t="s">
        <v>300</v>
      </c>
      <c r="AL41" s="1191"/>
      <c r="AM41" s="1191"/>
      <c r="AN41" s="1192"/>
      <c r="AO41" s="308">
        <v>1237697</v>
      </c>
      <c r="AP41" s="308">
        <v>4528</v>
      </c>
      <c r="AQ41" s="309">
        <v>10277</v>
      </c>
      <c r="AR41" s="310">
        <v>-55.9</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540</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541</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542</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7" t="s">
        <v>509</v>
      </c>
      <c r="AN49" s="1179" t="s">
        <v>543</v>
      </c>
      <c r="AO49" s="1180"/>
      <c r="AP49" s="1180"/>
      <c r="AQ49" s="1180"/>
      <c r="AR49" s="1181"/>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8"/>
      <c r="AN50" s="324" t="s">
        <v>544</v>
      </c>
      <c r="AO50" s="325" t="s">
        <v>545</v>
      </c>
      <c r="AP50" s="326" t="s">
        <v>546</v>
      </c>
      <c r="AQ50" s="327" t="s">
        <v>547</v>
      </c>
      <c r="AR50" s="328" t="s">
        <v>548</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549</v>
      </c>
      <c r="AL51" s="321"/>
      <c r="AM51" s="329">
        <v>12367101</v>
      </c>
      <c r="AN51" s="330">
        <v>43939</v>
      </c>
      <c r="AO51" s="331">
        <v>0.9</v>
      </c>
      <c r="AP51" s="332">
        <v>41080</v>
      </c>
      <c r="AQ51" s="333">
        <v>3</v>
      </c>
      <c r="AR51" s="334">
        <v>-2.1</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550</v>
      </c>
      <c r="AM52" s="337">
        <v>6187680</v>
      </c>
      <c r="AN52" s="338">
        <v>21984</v>
      </c>
      <c r="AO52" s="339">
        <v>49.3</v>
      </c>
      <c r="AP52" s="340">
        <v>27265</v>
      </c>
      <c r="AQ52" s="341">
        <v>4.2</v>
      </c>
      <c r="AR52" s="342">
        <v>45.1</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551</v>
      </c>
      <c r="AL53" s="321"/>
      <c r="AM53" s="329">
        <v>17031031</v>
      </c>
      <c r="AN53" s="330">
        <v>60976</v>
      </c>
      <c r="AO53" s="331">
        <v>38.799999999999997</v>
      </c>
      <c r="AP53" s="332">
        <v>46457</v>
      </c>
      <c r="AQ53" s="333">
        <v>13.1</v>
      </c>
      <c r="AR53" s="334">
        <v>25.7</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550</v>
      </c>
      <c r="AM54" s="337">
        <v>8965174</v>
      </c>
      <c r="AN54" s="338">
        <v>32098</v>
      </c>
      <c r="AO54" s="339">
        <v>46</v>
      </c>
      <c r="AP54" s="340">
        <v>24020</v>
      </c>
      <c r="AQ54" s="341">
        <v>-11.9</v>
      </c>
      <c r="AR54" s="342">
        <v>57.9</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552</v>
      </c>
      <c r="AL55" s="321"/>
      <c r="AM55" s="329">
        <v>15434276</v>
      </c>
      <c r="AN55" s="330">
        <v>55693</v>
      </c>
      <c r="AO55" s="331">
        <v>-8.6999999999999993</v>
      </c>
      <c r="AP55" s="332">
        <v>51849</v>
      </c>
      <c r="AQ55" s="333">
        <v>11.6</v>
      </c>
      <c r="AR55" s="334">
        <v>-20.3</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550</v>
      </c>
      <c r="AM56" s="337">
        <v>7804872</v>
      </c>
      <c r="AN56" s="338">
        <v>28163</v>
      </c>
      <c r="AO56" s="339">
        <v>-12.3</v>
      </c>
      <c r="AP56" s="340">
        <v>26326</v>
      </c>
      <c r="AQ56" s="341">
        <v>9.6</v>
      </c>
      <c r="AR56" s="342">
        <v>-21.9</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553</v>
      </c>
      <c r="AL57" s="321"/>
      <c r="AM57" s="329">
        <v>16290211</v>
      </c>
      <c r="AN57" s="330">
        <v>59098</v>
      </c>
      <c r="AO57" s="331">
        <v>6.1</v>
      </c>
      <c r="AP57" s="332">
        <v>52191</v>
      </c>
      <c r="AQ57" s="333">
        <v>0.7</v>
      </c>
      <c r="AR57" s="334">
        <v>5.4</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550</v>
      </c>
      <c r="AM58" s="337">
        <v>7422570</v>
      </c>
      <c r="AN58" s="338">
        <v>26928</v>
      </c>
      <c r="AO58" s="339">
        <v>-4.4000000000000004</v>
      </c>
      <c r="AP58" s="340">
        <v>26807</v>
      </c>
      <c r="AQ58" s="341">
        <v>1.8</v>
      </c>
      <c r="AR58" s="342">
        <v>-6.2</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554</v>
      </c>
      <c r="AL59" s="321"/>
      <c r="AM59" s="329">
        <v>16864736</v>
      </c>
      <c r="AN59" s="330">
        <v>61697</v>
      </c>
      <c r="AO59" s="331">
        <v>4.4000000000000004</v>
      </c>
      <c r="AP59" s="332">
        <v>48105</v>
      </c>
      <c r="AQ59" s="333">
        <v>-7.8</v>
      </c>
      <c r="AR59" s="334">
        <v>12.2</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550</v>
      </c>
      <c r="AM60" s="337">
        <v>8399789</v>
      </c>
      <c r="AN60" s="338">
        <v>30729</v>
      </c>
      <c r="AO60" s="339">
        <v>14.1</v>
      </c>
      <c r="AP60" s="340">
        <v>24072</v>
      </c>
      <c r="AQ60" s="341">
        <v>-10.199999999999999</v>
      </c>
      <c r="AR60" s="342">
        <v>24.3</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555</v>
      </c>
      <c r="AL61" s="343"/>
      <c r="AM61" s="344">
        <v>15597471</v>
      </c>
      <c r="AN61" s="345">
        <v>56281</v>
      </c>
      <c r="AO61" s="346">
        <v>8.3000000000000007</v>
      </c>
      <c r="AP61" s="347">
        <v>47936</v>
      </c>
      <c r="AQ61" s="348">
        <v>4.0999999999999996</v>
      </c>
      <c r="AR61" s="334">
        <v>4.2</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550</v>
      </c>
      <c r="AM62" s="337">
        <v>7756017</v>
      </c>
      <c r="AN62" s="338">
        <v>27980</v>
      </c>
      <c r="AO62" s="339">
        <v>18.5</v>
      </c>
      <c r="AP62" s="340">
        <v>25698</v>
      </c>
      <c r="AQ62" s="341">
        <v>-1.3</v>
      </c>
      <c r="AR62" s="342">
        <v>19.8</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ZNQ1hL/7zjGgJiZO9ueAe5kILRu6MxVwfx7o2kYdJ76Y9PXE7fNX+HVBAIlHjxbok5Mc/cQq/1sxjTLlaN2UOA==" saltValue="3HpVLovFvHJa2VK4kPXxR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79" zoomScaleNormal="100" zoomScaleSheetLayoutView="55" workbookViewId="0">
      <selection activeCell="BY39" sqref="BY39:CM39"/>
    </sheetView>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557</v>
      </c>
    </row>
    <row r="120" spans="125:125" ht="13.5" hidden="1" customHeight="1" x14ac:dyDescent="0.15"/>
    <row r="121" spans="125:125" ht="13.5" hidden="1" customHeight="1" x14ac:dyDescent="0.15">
      <c r="DU121" s="255"/>
    </row>
  </sheetData>
  <sheetProtection algorithmName="SHA-512" hashValue="I9yeJGrsMVKqvsm6Lk1clcdDOYFKBY/9mR1G956x4+ncOHUMclgJ5pSX2LrX+oZ1KNuUMihRTzij6lD9TjWSiA==" saltValue="NCZ2IUXTAO+w1dPuyCe8y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79" zoomScaleNormal="100" zoomScaleSheetLayoutView="55" workbookViewId="0">
      <selection activeCell="BY39" sqref="BY39:CM39"/>
    </sheetView>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558</v>
      </c>
    </row>
  </sheetData>
  <sheetProtection algorithmName="SHA-512" hashValue="CS/K6gg4vv/zgbHOp2jGeI4iDzbQyuY31zur1PwPxisVAHUYXytqsq3vilNI4RIZ3YJ6IzA12r/fgh7wXj9FNg==" saltValue="SIMOglUvqMWoW55veMN92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28" zoomScaleSheetLayoutView="100" workbookViewId="0">
      <selection activeCell="BY39" sqref="BY39:CM3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03" t="s">
        <v>3</v>
      </c>
      <c r="D47" s="1203"/>
      <c r="E47" s="1204"/>
      <c r="F47" s="11">
        <v>12.57</v>
      </c>
      <c r="G47" s="12">
        <v>11.86</v>
      </c>
      <c r="H47" s="12">
        <v>11.2</v>
      </c>
      <c r="I47" s="12">
        <v>10.98</v>
      </c>
      <c r="J47" s="13">
        <v>10.68</v>
      </c>
    </row>
    <row r="48" spans="2:10" ht="57.75" customHeight="1" x14ac:dyDescent="0.15">
      <c r="B48" s="14"/>
      <c r="C48" s="1205" t="s">
        <v>4</v>
      </c>
      <c r="D48" s="1205"/>
      <c r="E48" s="1206"/>
      <c r="F48" s="15">
        <v>7.13</v>
      </c>
      <c r="G48" s="16">
        <v>8.16</v>
      </c>
      <c r="H48" s="16">
        <v>8.74</v>
      </c>
      <c r="I48" s="16">
        <v>8.68</v>
      </c>
      <c r="J48" s="17">
        <v>13.78</v>
      </c>
    </row>
    <row r="49" spans="2:10" ht="57.75" customHeight="1" thickBot="1" x14ac:dyDescent="0.2">
      <c r="B49" s="18"/>
      <c r="C49" s="1207" t="s">
        <v>5</v>
      </c>
      <c r="D49" s="1207"/>
      <c r="E49" s="1208"/>
      <c r="F49" s="19" t="s">
        <v>564</v>
      </c>
      <c r="G49" s="20">
        <v>0.83</v>
      </c>
      <c r="H49" s="20" t="s">
        <v>565</v>
      </c>
      <c r="I49" s="20">
        <v>0.24</v>
      </c>
      <c r="J49" s="21">
        <v>5.4</v>
      </c>
    </row>
    <row r="50" spans="2:10" x14ac:dyDescent="0.15"/>
  </sheetData>
  <sheetProtection algorithmName="SHA-512" hashValue="9YnH/47S9A8/SwQb2eaZoW3zZREziUX0IV0LZgUPm4GyQ9Iq3y4zqYE2o4qdHsSFLiUefy2tQBNWbhAM826abw==" saltValue="TN36lQb4HkrVCfj/UY0il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2023-03-16T10:18:07Z</cp:lastPrinted>
  <dcterms:created xsi:type="dcterms:W3CDTF">2023-02-20T04:02:04Z</dcterms:created>
  <dcterms:modified xsi:type="dcterms:W3CDTF">2024-03-21T00:30:00Z</dcterms:modified>
  <cp:category/>
</cp:coreProperties>
</file>