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共有フォルダ\★財政状況調査＆財政状況資料集\30年度\★市HP公表用\"/>
    </mc:Choice>
  </mc:AlternateContent>
  <bookViews>
    <workbookView xWindow="240" yWindow="60" windowWidth="14940" windowHeight="7875" tabRatio="9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BW36" i="9"/>
  <c r="BW37" i="9" s="1"/>
  <c r="BE36" i="9"/>
  <c r="C36" i="9"/>
  <c r="BW35" i="9"/>
  <c r="BW34" i="9"/>
  <c r="C34" i="9"/>
  <c r="C35" i="9" s="1"/>
  <c r="BW38" i="9" l="1"/>
  <c r="BW39" i="9" s="1"/>
  <c r="BW40" i="9" s="1"/>
  <c r="BW41" i="9" s="1"/>
  <c r="BW42" i="9" s="1"/>
  <c r="BW43" i="9" s="1"/>
  <c r="CO34" i="9"/>
  <c r="CO35" i="9" s="1"/>
  <c r="CO36" i="9" s="1"/>
  <c r="CO37" i="9" s="1"/>
  <c r="CO38" i="9" s="1"/>
  <c r="CO39" i="9" s="1"/>
  <c r="CO40" i="9" s="1"/>
  <c r="CO41" i="9" s="1"/>
  <c r="CO42" i="9" s="1"/>
  <c r="CO43"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s="1"/>
  <c r="BE34" i="9"/>
  <c r="BE35" i="9" s="1"/>
</calcChain>
</file>

<file path=xl/sharedStrings.xml><?xml version="1.0" encoding="utf-8"?>
<sst xmlns="http://schemas.openxmlformats.org/spreadsheetml/2006/main" count="996" uniqueCount="572">
  <si>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</si>
  <si>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</si>
  <si>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</si>
  <si>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</si>
  <si>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</si>
  <si>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</si>
  <si>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</si>
  <si>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</si>
  <si>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</si>
  <si>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</si>
  <si>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</si>
  <si>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</si>
  <si>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</si>
  <si>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</si>
  <si>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</si>
  <si>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</si>
  <si>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</si>
  <si>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</si>
  <si>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</si>
  <si>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</si>
  <si>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</si>
  <si>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</si>
  <si>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</si>
  <si>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</si>
  <si>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</si>
  <si>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</si>
  <si>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</si>
  <si>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</si>
  <si>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</si>
  <si>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</si>
  <si>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</si>
  <si>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</si>
  <si>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</si>
  <si>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</si>
  <si>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</si>
  <si>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</si>
  <si>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</si>
  <si>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</si>
  <si>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</si>
  <si>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</si>
  <si>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</si>
  <si>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</si>
  <si>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</si>
  <si>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</si>
  <si>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</si>
  <si>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</si>
  <si>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</si>
  <si>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</si>
  <si>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</si>
  <si>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</si>
  <si>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</si>
  <si>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</si>
  <si>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</si>
  <si>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</si>
  <si>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</si>
  <si>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</si>
  <si>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</si>
  <si>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</si>
  <si>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</si>
  <si>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</si>
  <si>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</si>
  <si>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</si>
  <si>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</si>
  <si>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</si>
  <si>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</si>
  <si>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</si>
  <si>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</si>
  <si>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</si>
  <si>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</si>
  <si>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</si>
  <si>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</si>
  <si>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</si>
  <si>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</si>
  <si>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</si>
  <si>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</si>
  <si>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</si>
  <si>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</si>
  <si>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</si>
  <si>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</si>
  <si>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</si>
  <si>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</si>
  <si>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</si>
  <si>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</si>
  <si>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</si>
  <si>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</si>
  <si>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</si>
  <si>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</si>
  <si>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</si>
  <si>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</si>
  <si>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</si>
  <si>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</si>
  <si>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</si>
  <si>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</si>
  <si>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</si>
  <si>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</si>
  <si>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</si>
  <si>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</si>
  <si>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</si>
  <si>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</si>
  <si>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</si>
  <si>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</si>
  <si>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</si>
  <si>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</si>
  <si>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</si>
  <si>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</si>
  <si>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</si>
  <si>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</si>
  <si>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</si>
  <si>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</si>
  <si>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</si>
  <si>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</si>
  <si>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</si>
  <si>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</si>
  <si>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</si>
  <si>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</si>
  <si>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</si>
  <si>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</si>
  <si>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</si>
  <si>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</si>
  <si>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</si>
  <si>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</si>
  <si>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</si>
  <si>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</si>
  <si>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</si>
  <si>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</si>
  <si>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</si>
  <si>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</si>
  <si>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</si>
  <si>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</si>
  <si>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</si>
  <si>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</si>
  <si>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</si>
  <si>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</si>
  <si>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</si>
  <si>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</si>
  <si>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</si>
  <si>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</si>
  <si>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</si>
  <si>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</si>
  <si>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</si>
  <si>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</si>
  <si>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</si>
  <si>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</si>
  <si>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</si>
  <si>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</si>
  <si>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</si>
  <si>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</si>
  <si>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</si>
  <si>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</si>
  <si>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</si>
  <si>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</si>
  <si>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</si>
  <si>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</si>
  <si>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</si>
  <si>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</si>
  <si>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</si>
  <si>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</si>
  <si>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</si>
  <si>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</si>
  <si>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</si>
  <si>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</si>
  <si>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</si>
  <si>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</si>
  <si>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</si>
  <si>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</si>
  <si>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</si>
  <si>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</si>
  <si>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</si>
  <si>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</si>
  <si>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</si>
  <si>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</si>
  <si>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</si>
  <si>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</si>
  <si>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</si>
  <si>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</si>
  <si>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</si>
  <si>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</si>
  <si>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</si>
  <si>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</si>
  <si>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</si>
  <si>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</si>
  <si>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</si>
  <si>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</si>
  <si>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</si>
  <si>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</si>
  <si>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</si>
  <si>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</si>
  <si>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</si>
  <si>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</si>
  <si>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</si>
  <si>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</si>
  <si>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</si>
  <si>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</si>
  <si>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</si>
  <si>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</si>
  <si>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</si>
  <si>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</si>
  <si>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福島県福島市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</si>
  <si>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</si>
  <si>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</si>
  <si>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</si>
  <si>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</si>
  <si>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</si>
  <si>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</si>
  <si>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</si>
  <si>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</si>
  <si>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</si>
  <si>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</si>
  <si>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</si>
  <si>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</si>
  <si>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</si>
  <si>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</si>
  <si>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</si>
  <si>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</si>
  <si>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</si>
  <si>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</si>
  <si>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</si>
  <si>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</si>
  <si>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</si>
  <si>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</si>
  <si>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</si>
  <si>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</si>
  <si>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</si>
  <si>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</si>
  <si>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</si>
  <si>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</si>
  <si>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</si>
  <si>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</si>
  <si>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</si>
  <si>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</si>
  <si>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</si>
  <si>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</si>
  <si>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</si>
  <si>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</si>
  <si>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</si>
  <si>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</si>
  <si>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</si>
  <si>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</si>
  <si>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</si>
  <si>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</si>
  <si>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</si>
  <si>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</si>
  <si>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</si>
  <si>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</si>
  <si>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</si>
  <si>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</si>
  <si>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</si>
  <si>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</si>
  <si>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</si>
  <si>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</si>
  <si>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</si>
  <si>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</si>
  <si>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</si>
  <si>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</si>
  <si>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</si>
  <si>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</si>
  <si>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</si>
  <si>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</si>
  <si>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</si>
  <si>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</si>
  <si>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</si>
  <si>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</si>
  <si>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</si>
  <si>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</si>
  <si>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</si>
  <si>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</si>
  <si>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</si>
  <si>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</si>
  <si>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</si>
  <si>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</si>
  <si>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</si>
  <si>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</si>
  <si>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</si>
  <si>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</si>
  <si>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</si>
  <si>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</si>
  <si>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</si>
  <si>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</si>
  <si>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</si>
  <si>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</si>
  <si>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</si>
  <si>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</si>
  <si>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</si>
  <si>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</si>
  <si>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</si>
  <si>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</si>
  <si>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</si>
  <si>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</si>
  <si>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</si>
  <si>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</si>
  <si>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</si>
  <si>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</si>
  <si>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</si>
  <si>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</si>
  <si>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</si>
  <si>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</si>
  <si>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</si>
  <si>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</si>
  <si>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</si>
  <si>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</si>
  <si>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</si>
  <si>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</si>
  <si>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</si>
  <si>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</si>
  <si>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</si>
  <si>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</si>
  <si>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</si>
  <si>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</si>
  <si>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</si>
  <si>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</si>
  <si>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</si>
  <si>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</si>
  <si>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</si>
  <si>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</si>
  <si>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</si>
  <si>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</si>
  <si>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</si>
  <si>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</si>
  <si>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</si>
  <si>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</si>
  <si>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</si>
  <si>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</si>
  <si>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</si>
  <si>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</si>
  <si>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</si>
  <si>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</si>
  <si>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</si>
  <si>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</si>
  <si>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</si>
  <si>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</si>
  <si>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</si>
  <si>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</si>
  <si>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</si>
  <si>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</si>
  <si>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</si>
  <si>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</si>
  <si>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</si>
  <si>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</si>
  <si>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</si>
  <si>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</si>
  <si>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</si>
  <si>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</si>
  <si>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</si>
  <si>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</si>
  <si>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</si>
  <si>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</si>
  <si>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福島県福島市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</si>
  <si>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</si>
  <si>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</si>
  <si>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</si>
  <si>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</si>
  <si>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</si>
  <si>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</si>
  <si>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</si>
  <si>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</si>
  <si>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</si>
  <si>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</si>
  <si>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</si>
  <si>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</si>
  <si>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</si>
  <si>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</si>
  <si>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</si>
  <si>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</si>
  <si>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</si>
  <si>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</si>
  <si>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</si>
  <si>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</si>
  <si>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庁舎整備基金運用特別会計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</si>
  <si>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</si>
  <si>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</si>
  <si>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</si>
  <si>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</si>
  <si>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</si>
  <si>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</si>
  <si>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</si>
  <si>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</si>
  <si>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</si>
  <si>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</si>
  <si>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</si>
  <si>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</si>
  <si>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</si>
  <si>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</si>
  <si>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</si>
  <si>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</si>
  <si>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水道事業会計</t>
    <phoneticPr fontId="5"/>
  </si>
  <si>
    <t>法適用企業</t>
    <phoneticPr fontId="5"/>
  </si>
  <si>
    <t>下水道事業会計</t>
    <phoneticPr fontId="5"/>
  </si>
  <si>
    <t>農業集落排水事業会計</t>
    <phoneticPr fontId="5"/>
  </si>
  <si>
    <t>公設地方卸売市場事業費特別会計</t>
    <phoneticPr fontId="5"/>
  </si>
  <si>
    <t>法非適用企業</t>
    <phoneticPr fontId="5"/>
  </si>
  <si>
    <t>土地区画整理事業費特別会計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</si>
  <si>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</si>
  <si>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</si>
  <si>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</si>
  <si>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</si>
  <si>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</si>
  <si>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</si>
  <si>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</si>
  <si>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</si>
  <si>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</si>
  <si>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</si>
  <si>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</si>
  <si>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</si>
  <si>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</si>
  <si>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</si>
  <si>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</si>
  <si>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</si>
  <si>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</si>
  <si>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</si>
  <si>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</si>
  <si>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</si>
  <si>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</si>
  <si>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</si>
  <si>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</si>
  <si>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</si>
  <si>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</si>
  <si>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</si>
  <si>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</si>
  <si>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</si>
  <si>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</si>
  <si>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</si>
  <si>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</si>
  <si>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</si>
  <si>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</si>
  <si>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</si>
  <si>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</si>
  <si>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</si>
  <si>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</si>
  <si>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</si>
  <si>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</si>
  <si>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</si>
  <si>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</si>
  <si>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</si>
  <si>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</si>
  <si>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</si>
  <si>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</si>
  <si>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</si>
  <si>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</si>
  <si>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</si>
  <si>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</si>
  <si>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</si>
  <si>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</si>
  <si>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</si>
  <si>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</si>
  <si>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</si>
  <si>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</si>
  <si>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</si>
  <si>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</si>
  <si>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</si>
  <si>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</si>
  <si>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</si>
  <si>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</si>
  <si>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</si>
  <si>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</si>
  <si>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</si>
  <si>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</si>
  <si>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</si>
  <si>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</si>
  <si>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</si>
  <si>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</si>
  <si>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</si>
  <si>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</si>
  <si>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</si>
  <si>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</si>
  <si>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</si>
  <si>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</si>
  <si>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</si>
  <si>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</si>
  <si>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</si>
  <si>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</si>
  <si>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</si>
  <si>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</si>
  <si>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</si>
  <si>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</si>
  <si>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</si>
  <si>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</si>
  <si>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</si>
  <si>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</si>
  <si>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</si>
  <si>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</si>
  <si>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</si>
  <si>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</si>
  <si>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</si>
  <si>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</si>
  <si>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</si>
  <si>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</si>
  <si>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</si>
  <si>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</si>
  <si>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</si>
  <si>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</si>
  <si>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</si>
  <si>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</si>
  <si>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</si>
  <si>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</si>
  <si>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</si>
  <si>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</si>
  <si>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</si>
  <si>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</si>
  <si>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</si>
  <si>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</si>
  <si>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</si>
  <si>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</si>
  <si>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</si>
  <si>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</si>
  <si>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</si>
  <si>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</si>
  <si>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</si>
  <si>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</si>
  <si>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</si>
  <si>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</si>
  <si>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</si>
  <si>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</si>
  <si>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</si>
  <si>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</si>
  <si>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</si>
  <si>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</si>
  <si>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</si>
  <si>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</si>
  <si>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</si>
  <si>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</si>
  <si>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</si>
  <si>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</si>
  <si>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</si>
  <si>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</si>
  <si>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</si>
  <si>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</si>
  <si>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2.43</t>
  </si>
  <si>
    <t>一般会計</t>
  </si>
  <si>
    <t>水道事業会計</t>
  </si>
  <si>
    <t>国民健康保険事業費特別会計</t>
  </si>
  <si>
    <t>下水道事業会計</t>
  </si>
  <si>
    <t>介護保険事業費特別会計</t>
  </si>
  <si>
    <t>土地区画整理事業費特別会計</t>
  </si>
  <si>
    <t>農業集落排水事業会計</t>
  </si>
  <si>
    <t>公設地方卸売市場事業費特別会計</t>
  </si>
  <si>
    <t>その他会計（赤字）</t>
  </si>
  <si>
    <t>その他会計（黒字）</t>
  </si>
  <si>
    <t>（公財）福島市振興公社</t>
    <rPh sb="1" eb="2">
      <t>オオヤケ</t>
    </rPh>
    <rPh sb="2" eb="3">
      <t>ザイ</t>
    </rPh>
    <rPh sb="4" eb="7">
      <t>フクシマシ</t>
    </rPh>
    <rPh sb="7" eb="9">
      <t>シンコウ</t>
    </rPh>
    <rPh sb="9" eb="11">
      <t>コウシャ</t>
    </rPh>
    <phoneticPr fontId="24"/>
  </si>
  <si>
    <t>（一財）福島市中小企業福祉サポートセンター</t>
    <rPh sb="1" eb="2">
      <t>イチ</t>
    </rPh>
    <rPh sb="2" eb="3">
      <t>ザイ</t>
    </rPh>
    <rPh sb="4" eb="7">
      <t>フクシマシ</t>
    </rPh>
    <rPh sb="7" eb="9">
      <t>チュウショウ</t>
    </rPh>
    <rPh sb="9" eb="11">
      <t>キギョウ</t>
    </rPh>
    <rPh sb="11" eb="13">
      <t>フクシ</t>
    </rPh>
    <phoneticPr fontId="24"/>
  </si>
  <si>
    <t>（公財）福島市スポーツ振興公社</t>
    <rPh sb="1" eb="2">
      <t>コウ</t>
    </rPh>
    <rPh sb="2" eb="3">
      <t>ザイ</t>
    </rPh>
    <rPh sb="4" eb="7">
      <t>フクシマシ</t>
    </rPh>
    <rPh sb="11" eb="13">
      <t>シンコウ</t>
    </rPh>
    <rPh sb="13" eb="15">
      <t>コウシャ</t>
    </rPh>
    <phoneticPr fontId="24"/>
  </si>
  <si>
    <t>福島市観光開発（株）</t>
    <rPh sb="0" eb="3">
      <t>フクシマシ</t>
    </rPh>
    <rPh sb="3" eb="5">
      <t>カンコウ</t>
    </rPh>
    <rPh sb="5" eb="7">
      <t>カイハツ</t>
    </rPh>
    <rPh sb="8" eb="9">
      <t>カブ</t>
    </rPh>
    <phoneticPr fontId="24"/>
  </si>
  <si>
    <t>福島地方土地開発公社</t>
    <rPh sb="0" eb="2">
      <t>フクシマ</t>
    </rPh>
    <rPh sb="2" eb="4">
      <t>チホウ</t>
    </rPh>
    <rPh sb="4" eb="6">
      <t>トチ</t>
    </rPh>
    <rPh sb="6" eb="8">
      <t>カイハツ</t>
    </rPh>
    <rPh sb="8" eb="10">
      <t>コウシャ</t>
    </rPh>
    <phoneticPr fontId="24"/>
  </si>
  <si>
    <t>（株）福島まちづくりセンター</t>
    <rPh sb="1" eb="2">
      <t>カブ</t>
    </rPh>
    <rPh sb="3" eb="5">
      <t>フクシマ</t>
    </rPh>
    <phoneticPr fontId="24"/>
  </si>
  <si>
    <t>（株）福島テクノサービスセンター</t>
    <rPh sb="1" eb="2">
      <t>カブ</t>
    </rPh>
    <rPh sb="3" eb="5">
      <t>フクシマ</t>
    </rPh>
    <phoneticPr fontId="24"/>
  </si>
  <si>
    <t>（株）飯野町振興公社</t>
    <rPh sb="1" eb="2">
      <t>カブ</t>
    </rPh>
    <rPh sb="3" eb="6">
      <t>イイノマチ</t>
    </rPh>
    <rPh sb="6" eb="8">
      <t>シンコウ</t>
    </rPh>
    <rPh sb="8" eb="10">
      <t>コウシャ</t>
    </rPh>
    <phoneticPr fontId="24"/>
  </si>
  <si>
    <t>（公財）福島県青少年育成・男女共生推進機構</t>
    <rPh sb="1" eb="2">
      <t>オオヤケ</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24"/>
  </si>
  <si>
    <t>阿武隈急行（株）</t>
    <rPh sb="0" eb="3">
      <t>アブクマ</t>
    </rPh>
    <rPh sb="3" eb="5">
      <t>キュウコウ</t>
    </rPh>
    <rPh sb="6" eb="7">
      <t>カブ</t>
    </rPh>
    <phoneticPr fontId="24"/>
  </si>
  <si>
    <t>伊達地方衛生処理組合　一般会計</t>
    <rPh sb="0" eb="2">
      <t>ダテ</t>
    </rPh>
    <rPh sb="2" eb="4">
      <t>チホウ</t>
    </rPh>
    <rPh sb="4" eb="5">
      <t>エイ</t>
    </rPh>
    <rPh sb="5" eb="6">
      <t>セイ</t>
    </rPh>
    <rPh sb="6" eb="8">
      <t>ショリ</t>
    </rPh>
    <rPh sb="8" eb="10">
      <t>クミアイ</t>
    </rPh>
    <rPh sb="11" eb="13">
      <t>イッパン</t>
    </rPh>
    <rPh sb="13" eb="15">
      <t>カイケイ</t>
    </rPh>
    <phoneticPr fontId="30"/>
  </si>
  <si>
    <t>伊達地方衛生処理組合　し尿処理事業費特別会計</t>
    <rPh sb="0" eb="2">
      <t>ダテ</t>
    </rPh>
    <rPh sb="2" eb="4">
      <t>チホウ</t>
    </rPh>
    <rPh sb="4" eb="5">
      <t>エイ</t>
    </rPh>
    <rPh sb="5" eb="6">
      <t>セイ</t>
    </rPh>
    <rPh sb="6" eb="8">
      <t>ショリ</t>
    </rPh>
    <rPh sb="8" eb="10">
      <t>クミアイ</t>
    </rPh>
    <rPh sb="12" eb="13">
      <t>ニョウ</t>
    </rPh>
    <rPh sb="13" eb="15">
      <t>ショリ</t>
    </rPh>
    <rPh sb="15" eb="17">
      <t>ジギョウ</t>
    </rPh>
    <rPh sb="17" eb="18">
      <t>ヒ</t>
    </rPh>
    <rPh sb="18" eb="20">
      <t>トクベツ</t>
    </rPh>
    <rPh sb="20" eb="21">
      <t>カイ</t>
    </rPh>
    <rPh sb="21" eb="22">
      <t>ケイ</t>
    </rPh>
    <phoneticPr fontId="30"/>
  </si>
  <si>
    <t>伊達地方衛生処理組合　ごみ処理事業費特別会計</t>
    <rPh sb="0" eb="2">
      <t>ダテ</t>
    </rPh>
    <rPh sb="2" eb="4">
      <t>チホウ</t>
    </rPh>
    <rPh sb="4" eb="5">
      <t>エイ</t>
    </rPh>
    <rPh sb="5" eb="6">
      <t>セイ</t>
    </rPh>
    <rPh sb="6" eb="8">
      <t>ショリ</t>
    </rPh>
    <rPh sb="8" eb="10">
      <t>クミアイ</t>
    </rPh>
    <rPh sb="13" eb="15">
      <t>ショリ</t>
    </rPh>
    <rPh sb="15" eb="17">
      <t>ジギョウ</t>
    </rPh>
    <rPh sb="17" eb="18">
      <t>ヒ</t>
    </rPh>
    <rPh sb="18" eb="20">
      <t>トクベツ</t>
    </rPh>
    <rPh sb="20" eb="21">
      <t>カイ</t>
    </rPh>
    <rPh sb="21" eb="22">
      <t>ケイ</t>
    </rPh>
    <phoneticPr fontId="30"/>
  </si>
  <si>
    <t>川俣方部衛生処理組合　一般会計</t>
    <rPh sb="0" eb="2">
      <t>カワマタ</t>
    </rPh>
    <rPh sb="2" eb="3">
      <t>ホウ</t>
    </rPh>
    <rPh sb="3" eb="4">
      <t>ブ</t>
    </rPh>
    <rPh sb="4" eb="5">
      <t>エイ</t>
    </rPh>
    <rPh sb="5" eb="6">
      <t>セイ</t>
    </rPh>
    <rPh sb="6" eb="8">
      <t>ショリ</t>
    </rPh>
    <rPh sb="8" eb="10">
      <t>クミアイ</t>
    </rPh>
    <rPh sb="11" eb="13">
      <t>イッパン</t>
    </rPh>
    <rPh sb="13" eb="15">
      <t>カイケイ</t>
    </rPh>
    <phoneticPr fontId="30"/>
  </si>
  <si>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30"/>
  </si>
  <si>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</si>
  <si>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1">
      <t>カイ</t>
    </rPh>
    <rPh sb="21" eb="22">
      <t>ケイ</t>
    </rPh>
    <phoneticPr fontId="30"/>
  </si>
  <si>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3">
      <t>カイ</t>
    </rPh>
    <rPh sb="23" eb="24">
      <t>ケイ</t>
    </rPh>
    <phoneticPr fontId="30"/>
  </si>
  <si>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</si>
  <si>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2">
      <t>カイ</t>
    </rPh>
    <rPh sb="22" eb="23">
      <t>ケイ</t>
    </rPh>
    <phoneticPr fontId="30"/>
  </si>
  <si>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</si>
  <si>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福島県後期高齢者医療広域連合　後期高齢者医療特別会計</t>
    <rPh sb="0" eb="3">
      <t>フクシマケン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5">
      <t>カイ</t>
    </rPh>
    <rPh sb="25" eb="26">
      <t>ケイ</t>
    </rPh>
    <phoneticPr fontId="30"/>
  </si>
  <si>
    <t>福島地方水道用水供給企業団　福島地方水道用水供給事業</t>
    <rPh sb="0" eb="2">
      <t>フクシマ</t>
    </rPh>
    <rPh sb="2" eb="4">
      <t>チホウ</t>
    </rPh>
    <rPh sb="4" eb="6">
      <t>スイドウ</t>
    </rPh>
    <rPh sb="6" eb="8">
      <t>ヨウスイ</t>
    </rPh>
    <rPh sb="8" eb="10">
      <t>キョウキュウ</t>
    </rPh>
    <rPh sb="10" eb="12">
      <t>キギョウ</t>
    </rPh>
    <rPh sb="12" eb="13">
      <t>ダン</t>
    </rPh>
    <rPh sb="14" eb="16">
      <t>フクシマ</t>
    </rPh>
    <rPh sb="16" eb="18">
      <t>チホウ</t>
    </rPh>
    <rPh sb="18" eb="20">
      <t>スイドウ</t>
    </rPh>
    <rPh sb="20" eb="22">
      <t>ヨウスイ</t>
    </rPh>
    <rPh sb="22" eb="24">
      <t>キョウキュウ</t>
    </rPh>
    <rPh sb="24" eb="26">
      <t>ジギョウ</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</si>
  <si>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</si>
  <si>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</si>
  <si>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</si>
  <si>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</si>
  <si>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</si>
  <si>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</si>
  <si>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</si>
  <si>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</si>
  <si>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</si>
  <si>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</si>
  <si>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</si>
  <si>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及び実質公債費比率のいずれも、平成24年度以降毎年減少しており、類似団体と比較しても低い水準にある。これは、世代間の負担の公平化に意を用いながらも、市債依存度の抑制を基調に財政の健全化を図ってきたことにより、資産残高及び元利償還金が減少したため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</si>
</sst>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27531</c:v>
                </c:pt>
                <c:pt idx="1">
                  <c:v>33788</c:v>
                </c:pt>
                <c:pt idx="2">
                  <c:v>51431</c:v>
                </c:pt>
                <c:pt idx="3">
                  <c:v>45995</c:v>
                </c:pt>
                <c:pt idx="4">
                  <c:v>43541</c:v>
                </c:pt>
              </c:numCache>
            </c:numRef>
          </c:val>
          <c:smooth val="0"/>
        </c:ser>
        <c:dLbls>
          <c:showLegendKey val="0"/>
          <c:showVal val="0"/>
          <c:showCatName val="0"/>
          <c:showSerName val="0"/>
          <c:showPercent val="0"/>
          <c:showBubbleSize val="0"/>
        </c:dLbls>
        <c:marker val="1"/>
        <c:smooth val="0"/>
        <c:axId val="359190048"/>
        <c:axId val="359191616"/>
      </c:lineChart>
      <c:catAx>
        <c:axId val="359190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9191616"/>
        <c:crosses val="autoZero"/>
        <c:auto val="1"/>
        <c:lblAlgn val="ctr"/>
        <c:lblOffset val="100"/>
        <c:tickLblSkip val="1"/>
        <c:tickMarkSkip val="1"/>
        <c:noMultiLvlLbl val="0"/>
      </c:catAx>
      <c:valAx>
        <c:axId val="3591916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9190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8.7100000000000009</c:v>
                </c:pt>
                <c:pt idx="1">
                  <c:v>8.07</c:v>
                </c:pt>
                <c:pt idx="2">
                  <c:v>8.5500000000000007</c:v>
                </c:pt>
                <c:pt idx="3">
                  <c:v>10.36</c:v>
                </c:pt>
                <c:pt idx="4">
                  <c:v>7.02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13.6</c:v>
                </c:pt>
                <c:pt idx="1">
                  <c:v>14.28</c:v>
                </c:pt>
                <c:pt idx="2">
                  <c:v>14.4</c:v>
                </c:pt>
                <c:pt idx="3">
                  <c:v>14.37</c:v>
                </c:pt>
                <c:pt idx="4">
                  <c:v>15.18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59193576"/>
        <c:axId val="494245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3.42</c:v>
                </c:pt>
                <c:pt idx="1">
                  <c:v>0.5</c:v>
                </c:pt>
                <c:pt idx="2">
                  <c:v>0.42</c:v>
                </c:pt>
                <c:pt idx="3">
                  <c:v>1.84</c:v>
                </c:pt>
                <c:pt idx="4">
                  <c:v>-2.4300000000000002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59193576"/>
        <c:axId val="494245760"/>
      </c:lineChart>
      <c:catAx>
        <c:axId val="359193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4245760"/>
        <c:crosses val="autoZero"/>
        <c:auto val="1"/>
        <c:lblAlgn val="ctr"/>
        <c:lblOffset val="100"/>
        <c:tickLblSkip val="1"/>
        <c:tickMarkSkip val="1"/>
        <c:noMultiLvlLbl val="0"/>
      </c:catAx>
      <c:valAx>
        <c:axId val="49424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193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2.2000000000000002</c:v>
                </c:pt>
                <c:pt idx="2">
                  <c:v>#N/A</c:v>
                </c:pt>
                <c:pt idx="3">
                  <c:v>2.63</c:v>
                </c:pt>
                <c:pt idx="4">
                  <c:v>#N/A</c:v>
                </c:pt>
                <c:pt idx="5">
                  <c:v>2.0299999999999998</c:v>
                </c:pt>
                <c:pt idx="6">
                  <c:v>#N/A</c:v>
                </c:pt>
                <c:pt idx="7">
                  <c:v>1.5</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公設地方卸売市場事業費特別会計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0.03</c:v>
                </c:pt>
                <c:pt idx="4">
                  <c:v>#N/A</c:v>
                </c:pt>
                <c:pt idx="5">
                  <c:v>0.04</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0.46</c:v>
                </c:pt>
                <c:pt idx="2">
                  <c:v>#N/A</c:v>
                </c:pt>
                <c:pt idx="3">
                  <c:v>0.11</c:v>
                </c:pt>
                <c:pt idx="4">
                  <c:v>#N/A</c:v>
                </c:pt>
                <c:pt idx="5">
                  <c:v>0.12</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c:v>
                </c:pt>
                <c:pt idx="2">
                  <c:v>#N/A</c:v>
                </c:pt>
                <c:pt idx="3">
                  <c:v>0.36</c:v>
                </c:pt>
                <c:pt idx="4">
                  <c:v>#N/A</c:v>
                </c:pt>
                <c:pt idx="5">
                  <c:v>0.31</c:v>
                </c:pt>
                <c:pt idx="6">
                  <c:v>#N/A</c:v>
                </c:pt>
                <c:pt idx="7">
                  <c:v>0.63</c:v>
                </c:pt>
                <c:pt idx="8">
                  <c:v>#N/A</c:v>
                </c:pt>
                <c:pt idx="9">
                  <c:v>0.91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1.53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2.39</c:v>
                </c:pt>
                <c:pt idx="2">
                  <c:v>#N/A</c:v>
                </c:pt>
                <c:pt idx="3">
                  <c:v>2.27</c:v>
                </c:pt>
                <c:pt idx="4">
                  <c:v>#N/A</c:v>
                </c:pt>
                <c:pt idx="5">
                  <c:v>2.91</c:v>
                </c:pt>
                <c:pt idx="6">
                  <c:v>#N/A</c:v>
                </c:pt>
                <c:pt idx="7">
                  <c:v>2.2400000000000002</c:v>
                </c:pt>
                <c:pt idx="8">
                  <c:v>#N/A</c:v>
                </c:pt>
                <c:pt idx="9">
                  <c:v>2.69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5.14</c:v>
                </c:pt>
                <c:pt idx="2">
                  <c:v>#N/A</c:v>
                </c:pt>
                <c:pt idx="3">
                  <c:v>5.52</c:v>
                </c:pt>
                <c:pt idx="4">
                  <c:v>#N/A</c:v>
                </c:pt>
                <c:pt idx="5">
                  <c:v>6.1</c:v>
                </c:pt>
                <c:pt idx="6">
                  <c:v>#N/A</c:v>
                </c:pt>
                <c:pt idx="7">
                  <c:v>6.79</c:v>
                </c:pt>
                <c:pt idx="8">
                  <c:v>#N/A</c:v>
                </c:pt>
                <c:pt idx="9">
                  <c:v>6.53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8.69</c:v>
                </c:pt>
                <c:pt idx="2">
                  <c:v>#N/A</c:v>
                </c:pt>
                <c:pt idx="3">
                  <c:v>8.07</c:v>
                </c:pt>
                <c:pt idx="4">
                  <c:v>#N/A</c:v>
                </c:pt>
                <c:pt idx="5">
                  <c:v>8.5399999999999991</c:v>
                </c:pt>
                <c:pt idx="6">
                  <c:v>#N/A</c:v>
                </c:pt>
                <c:pt idx="7">
                  <c:v>10.15</c:v>
                </c:pt>
                <c:pt idx="8">
                  <c:v>#N/A</c:v>
                </c:pt>
                <c:pt idx="9">
                  <c:v>6.89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94244584"/>
        <c:axId val="494243016"/>
      </c:barChart>
      <c:catAx>
        <c:axId val="494244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243016"/>
        <c:crosses val="autoZero"/>
        <c:auto val="1"/>
        <c:lblAlgn val="ctr"/>
        <c:lblOffset val="100"/>
        <c:tickLblSkip val="1"/>
        <c:tickMarkSkip val="1"/>
        <c:noMultiLvlLbl val="0"/>
      </c:catAx>
      <c:valAx>
        <c:axId val="494243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244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10836</c:v>
                </c:pt>
                <c:pt idx="5">
                  <c:v>10687</c:v>
                </c:pt>
                <c:pt idx="8">
                  <c:v>11048</c:v>
                </c:pt>
                <c:pt idx="11">
                  <c:v>10585</c:v>
                </c:pt>
                <c:pt idx="14">
                  <c:v>10371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254</c:v>
                </c:pt>
                <c:pt idx="3">
                  <c:v>61</c:v>
                </c:pt>
                <c:pt idx="6">
                  <c:v>58</c:v>
                </c:pt>
                <c:pt idx="9">
                  <c:v>22</c:v>
                </c:pt>
                <c:pt idx="12">
                  <c:v>20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c:v>
                </c:pt>
                <c:pt idx="3">
                  <c:v>20</c:v>
                </c:pt>
                <c:pt idx="6">
                  <c:v>20</c:v>
                </c:pt>
                <c:pt idx="9">
                  <c:v>20</c:v>
                </c:pt>
                <c:pt idx="12">
                  <c:v>20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3382</c:v>
                </c:pt>
                <c:pt idx="3">
                  <c:v>3259</c:v>
                </c:pt>
                <c:pt idx="6">
                  <c:v>3098</c:v>
                </c:pt>
                <c:pt idx="9">
                  <c:v>3526</c:v>
                </c:pt>
                <c:pt idx="12">
                  <c:v>2484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17</c:v>
                </c:pt>
                <c:pt idx="3">
                  <c:v>17</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9590</c:v>
                </c:pt>
                <c:pt idx="3">
                  <c:v>9096</c:v>
                </c:pt>
                <c:pt idx="6">
                  <c:v>8783</c:v>
                </c:pt>
                <c:pt idx="9">
                  <c:v>8311</c:v>
                </c:pt>
                <c:pt idx="12">
                  <c:v>8162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94246544"/>
        <c:axId val="494246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2428</c:v>
                </c:pt>
                <c:pt idx="2">
                  <c:v>#N/A</c:v>
                </c:pt>
                <c:pt idx="3">
                  <c:v>#N/A</c:v>
                </c:pt>
                <c:pt idx="4">
                  <c:v>1766</c:v>
                </c:pt>
                <c:pt idx="5">
                  <c:v>#N/A</c:v>
                </c:pt>
                <c:pt idx="6">
                  <c:v>#N/A</c:v>
                </c:pt>
                <c:pt idx="7">
                  <c:v>911</c:v>
                </c:pt>
                <c:pt idx="8">
                  <c:v>#N/A</c:v>
                </c:pt>
                <c:pt idx="9">
                  <c:v>#N/A</c:v>
                </c:pt>
                <c:pt idx="10">
                  <c:v>1294</c:v>
                </c:pt>
                <c:pt idx="11">
                  <c:v>#N/A</c:v>
                </c:pt>
                <c:pt idx="12">
                  <c:v>#N/A</c:v>
                </c:pt>
                <c:pt idx="13">
                  <c:v>315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94246544"/>
        <c:axId val="494246936"/>
      </c:lineChart>
      <c:catAx>
        <c:axId val="49424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246936"/>
        <c:crosses val="autoZero"/>
        <c:auto val="1"/>
        <c:lblAlgn val="ctr"/>
        <c:lblOffset val="100"/>
        <c:tickLblSkip val="1"/>
        <c:tickMarkSkip val="1"/>
        <c:noMultiLvlLbl val="0"/>
      </c:catAx>
      <c:valAx>
        <c:axId val="494246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24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99327</c:v>
                </c:pt>
                <c:pt idx="5">
                  <c:v>98481</c:v>
                </c:pt>
                <c:pt idx="8">
                  <c:v>96832</c:v>
                </c:pt>
                <c:pt idx="11">
                  <c:v>94731</c:v>
                </c:pt>
                <c:pt idx="14">
                  <c:v>91769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22724</c:v>
                </c:pt>
                <c:pt idx="5">
                  <c:v>19148</c:v>
                </c:pt>
                <c:pt idx="8">
                  <c:v>16899</c:v>
                </c:pt>
                <c:pt idx="11">
                  <c:v>15988</c:v>
                </c:pt>
                <c:pt idx="14">
                  <c:v>14701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12545</c:v>
                </c:pt>
                <c:pt idx="5">
                  <c:v>13839</c:v>
                </c:pt>
                <c:pt idx="8">
                  <c:v>13223</c:v>
                </c:pt>
                <c:pt idx="11">
                  <c:v>15423</c:v>
                </c:pt>
                <c:pt idx="14">
                  <c:v>16531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6791</c:v>
                </c:pt>
                <c:pt idx="3">
                  <c:v>5784</c:v>
                </c:pt>
                <c:pt idx="6">
                  <c:v>5306</c:v>
                </c:pt>
                <c:pt idx="9">
                  <c:v>4520</c:v>
                </c:pt>
                <c:pt idx="12">
                  <c:v>4354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19176</c:v>
                </c:pt>
                <c:pt idx="3">
                  <c:v>18440</c:v>
                </c:pt>
                <c:pt idx="6">
                  <c:v>16879</c:v>
                </c:pt>
                <c:pt idx="9">
                  <c:v>16185</c:v>
                </c:pt>
                <c:pt idx="12">
                  <c:v>16028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307</c:v>
                </c:pt>
                <c:pt idx="3">
                  <c:v>278</c:v>
                </c:pt>
                <c:pt idx="6">
                  <c:v>248</c:v>
                </c:pt>
                <c:pt idx="9">
                  <c:v>219</c:v>
                </c:pt>
                <c:pt idx="12">
                  <c:v>189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42944</c:v>
                </c:pt>
                <c:pt idx="3">
                  <c:v>40759</c:v>
                </c:pt>
                <c:pt idx="6">
                  <c:v>36066</c:v>
                </c:pt>
                <c:pt idx="9">
                  <c:v>34060</c:v>
                </c:pt>
                <c:pt idx="12">
                  <c:v>28931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145</c:v>
                </c:pt>
                <c:pt idx="3">
                  <c:v>103</c:v>
                </c:pt>
                <c:pt idx="6">
                  <c:v>66</c:v>
                </c:pt>
                <c:pt idx="9">
                  <c:v>60</c:v>
                </c:pt>
                <c:pt idx="12">
                  <c:v>51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85724</c:v>
                </c:pt>
                <c:pt idx="3">
                  <c:v>83961</c:v>
                </c:pt>
                <c:pt idx="6">
                  <c:v>83690</c:v>
                </c:pt>
                <c:pt idx="9">
                  <c:v>82024</c:v>
                </c:pt>
                <c:pt idx="12">
                  <c:v>80970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94243800"/>
        <c:axId val="494247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20489</c:v>
                </c:pt>
                <c:pt idx="2">
                  <c:v>#N/A</c:v>
                </c:pt>
                <c:pt idx="3">
                  <c:v>#N/A</c:v>
                </c:pt>
                <c:pt idx="4">
                  <c:v>17857</c:v>
                </c:pt>
                <c:pt idx="5">
                  <c:v>#N/A</c:v>
                </c:pt>
                <c:pt idx="6">
                  <c:v>#N/A</c:v>
                </c:pt>
                <c:pt idx="7">
                  <c:v>15302</c:v>
                </c:pt>
                <c:pt idx="8">
                  <c:v>#N/A</c:v>
                </c:pt>
                <c:pt idx="9">
                  <c:v>#N/A</c:v>
                </c:pt>
                <c:pt idx="10">
                  <c:v>10928</c:v>
                </c:pt>
                <c:pt idx="11">
                  <c:v>#N/A</c:v>
                </c:pt>
                <c:pt idx="12">
                  <c:v>#N/A</c:v>
                </c:pt>
                <c:pt idx="13">
                  <c:v>7520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94243800"/>
        <c:axId val="494247328"/>
      </c:lineChart>
      <c:catAx>
        <c:axId val="494243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247328"/>
        <c:crosses val="autoZero"/>
        <c:auto val="1"/>
        <c:lblAlgn val="ctr"/>
        <c:lblOffset val="100"/>
        <c:tickLblSkip val="1"/>
        <c:tickMarkSkip val="1"/>
        <c:noMultiLvlLbl val="0"/>
      </c:catAx>
      <c:valAx>
        <c:axId val="49424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243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{8E6F4FA2-4EBD-48AA-A297-65382A8ACD4B}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{801F4B5A-DEC8-4105-82C7-434552249CA4}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{B3026355-C043-44E7-8604-6BA5B92753B6}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{A1C4155A-3B23-417D-9930-4055B5DD8036}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{FD181EBA-AEA3-444C-8C2F-9BC2CB38165C}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{E64FA335-18FE-4FE7-84D6-D38B6130FED6}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{C4DE625A-E2D9-4F7B-862D-18596510BC18}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{E9D172D4-015D-4F99-98FD-2A977DCFEB13}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{FF7AF5B0-BE9D-4B82-A7EF-C080DD097965}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{60C1F7E1-D3C9-4547-8469-751D548B05A2}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94244192"/>
        <c:axId val="494250072"/>
      </c:scatterChart>
      <c:valAx>
        <c:axId val="4942441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250072"/>
        <c:crosses val="autoZero"/>
        <c:crossBetween val="midCat"/>
      </c:valAx>
      <c:valAx>
        <c:axId val="4942500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244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{7D62CCD4-76B4-40E6-BC7B-615F24DF2881}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{0A5471DF-AFE5-477E-8860-370F09FACC41}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{F80AA9D7-DA33-42A9-ACF6-637598FAB4D0}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{D5452F34-E2D3-407A-B4AB-0D29E86F3E08}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{F7849E28-E4F0-469F-829C-D733781311E7}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4.9000000000000004</c:v>
                </c:pt>
                <c:pt idx="1">
                  <c:v>4.5</c:v>
                </c:pt>
                <c:pt idx="2">
                  <c:v>3.5</c:v>
                </c:pt>
                <c:pt idx="3">
                  <c:v>2.7</c:v>
                </c:pt>
                <c:pt idx="4">
                  <c:v>1.7</c:v>
                </c:pt>
              </c:numCache>
            </c:numRef>
          </c:xVal>
          <c:yVal>
            <c:numRef>
              <c:f>公会計指標分析・財政指標組合せ分析表!$K$73:$O$73</c:f>
              <c:numCache>
                <c:formatCode>#,##0.0;"▲ "#,##0.0</c:formatCode>
                <c:ptCount val="5"/>
                <c:pt idx="0">
                  <c:v>42.6</c:v>
                </c:pt>
                <c:pt idx="1">
                  <c:v>36.5</c:v>
                </c:pt>
                <c:pt idx="2">
                  <c:v>31.7</c:v>
                </c:pt>
                <c:pt idx="3">
                  <c:v>22.3</c:v>
                </c:pt>
                <c:pt idx="4">
                  <c:v>15.3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{570BC5AE-3CBD-4078-8C6F-EC96552F4B2A}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{0E7992C5-F093-47E7-8C0C-5BE3F77FB9F0}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{F5434205-C56E-41DE-AB96-27C3B07445A6}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{9E7A7050-2560-44BB-9ED8-1A304086E2FC}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{81EFF543-D1E8-422E-96C5-13EA1BD9A43C}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94248112"/>
        <c:axId val="494248504"/>
      </c:scatterChart>
      <c:valAx>
        <c:axId val="494248112"/>
        <c:scaling>
          <c:orientation val="minMax"/>
          <c:max val="7.3"/>
          <c:min val="1.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248504"/>
        <c:crosses val="autoZero"/>
        <c:crossBetween val="midCat"/>
      </c:valAx>
      <c:valAx>
        <c:axId val="494248504"/>
        <c:scaling>
          <c:orientation val="minMax"/>
          <c:max val="4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2481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前年度と比較して、算入公債費等が減少したが、元利償還金や債務負担行為に基づく支出額が減少したため、実質公債費比率の分子は、前年度比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75.7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今後も、市債依存度の抑制を基調に、市債の適正運用を図っていく。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一般会計等に係る地方債の現在高を前年度から約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億円減少させたほか、公営企業債等繰入見込額が約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51.3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億円減少し、退職手当負担見込額が約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億円減少したため、将来負担比率の分子は、前年度比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％減で過去</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年間でも最小の数値となっている。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今後も、長期的な視点に立った健全な財政運営を維持するため、市債の適正な運用を図る。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283,493
281,746
767.72
196,418,713
191,792,734
4,043,275
57,602,506
81,735,126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15.3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283,493
281,746
767.72
196,418,713
191,792,734
4,043,275
57,602,506
81,735,126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15.3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283,493
281,746
767.72
196,418,713
191,792,734
4,043,275
57,602,506
81,735,126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15.3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283,493
281,746
767.72
196,418,713
191,792,734
4,043,275
57,602,506
81,735,126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15.3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基準財政収入額は、前年度と</a:t>
          </a:r>
          <a:r>
            <a:rPr kumimoji="1" lang="ja-JP" altLang="en-US" sz="1300" b="0" i="0" u="none" strike="noStrike" kern="0" cap="none" spc="0" normalizeH="0" baseline="0" noProof="0">
              <a:ln>
                <a:noFill/>
              </a:ln>
              <a:solidFill>
                <a:prstClr val="black"/>
              </a:solidFill>
              <a:effectLst/>
              <a:uLnTx/>
              <a:uFillTx/>
              <a:latin typeface="+mn-lt"/>
              <a:ea typeface="+mn-ea"/>
              <a:cs typeface="+mn-cs"/>
            </a:rPr>
            <a:t>比較し</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東日本大震災に係る特例加算額が</a:t>
          </a:r>
          <a:r>
            <a:rPr kumimoji="1" lang="ja-JP" altLang="ja-JP" sz="1300" b="0" i="0" u="none" strike="noStrike" kern="0" cap="none" spc="0" normalizeH="0" baseline="0" noProof="0">
              <a:ln>
                <a:noFill/>
              </a:ln>
              <a:solidFill>
                <a:prstClr val="black"/>
              </a:solidFill>
              <a:effectLst/>
              <a:uLnTx/>
              <a:uFillTx/>
              <a:latin typeface="+mn-lt"/>
              <a:ea typeface="+mn-ea"/>
              <a:cs typeface="+mn-cs"/>
            </a:rPr>
            <a:t>減少した一方、</a:t>
          </a:r>
          <a:r>
            <a:rPr kumimoji="1" lang="ja-JP" altLang="en-US" sz="1300" b="0" i="0" u="none" strike="noStrike" kern="0" cap="none" spc="0" normalizeH="0" baseline="0" noProof="0">
              <a:ln>
                <a:noFill/>
              </a:ln>
              <a:solidFill>
                <a:prstClr val="black"/>
              </a:solidFill>
              <a:effectLst/>
              <a:uLnTx/>
              <a:uFillTx/>
              <a:latin typeface="+mn-lt"/>
              <a:ea typeface="+mn-ea"/>
              <a:cs typeface="+mn-cs"/>
            </a:rPr>
            <a:t>地方消費税交付金及び</a:t>
          </a:r>
          <a:r>
            <a:rPr kumimoji="1" lang="ja-JP" altLang="ja-JP" sz="1300" b="0" i="0" u="none" strike="noStrike" kern="0" cap="none" spc="0" normalizeH="0" baseline="0" noProof="0">
              <a:ln>
                <a:noFill/>
              </a:ln>
              <a:solidFill>
                <a:prstClr val="black"/>
              </a:solidFill>
              <a:effectLst/>
              <a:uLnTx/>
              <a:uFillTx/>
              <a:latin typeface="+mn-lt"/>
              <a:ea typeface="+mn-ea"/>
              <a:cs typeface="+mn-cs"/>
            </a:rPr>
            <a:t>市民税</a:t>
          </a:r>
          <a:r>
            <a:rPr kumimoji="1" lang="ja-JP" altLang="en-US" sz="1300" b="0" i="0" u="none" strike="noStrike" kern="0" cap="none" spc="0" normalizeH="0" baseline="0" noProof="0">
              <a:ln>
                <a:noFill/>
              </a:ln>
              <a:solidFill>
                <a:prstClr val="black"/>
              </a:solidFill>
              <a:effectLst/>
              <a:uLnTx/>
              <a:uFillTx/>
              <a:latin typeface="+mn-lt"/>
              <a:ea typeface="+mn-ea"/>
              <a:cs typeface="+mn-cs"/>
            </a:rPr>
            <a:t>が</a:t>
          </a:r>
          <a:r>
            <a:rPr kumimoji="1" lang="ja-JP" altLang="ja-JP" sz="1300" b="0" i="0" u="none" strike="noStrike" kern="0" cap="none" spc="0" normalizeH="0" baseline="0" noProof="0">
              <a:ln>
                <a:noFill/>
              </a:ln>
              <a:solidFill>
                <a:prstClr val="black"/>
              </a:solidFill>
              <a:effectLst/>
              <a:uLnTx/>
              <a:uFillTx/>
              <a:latin typeface="+mn-lt"/>
              <a:ea typeface="+mn-ea"/>
              <a:cs typeface="+mn-cs"/>
            </a:rPr>
            <a:t>増加し、全体では</a:t>
          </a:r>
          <a:r>
            <a:rPr kumimoji="1" lang="en-US" altLang="ja-JP" sz="1300" b="0" i="0" u="none" strike="noStrike" kern="0" cap="none" spc="0" normalizeH="0" baseline="0" noProof="0">
              <a:ln>
                <a:noFill/>
              </a:ln>
              <a:solidFill>
                <a:prstClr val="black"/>
              </a:solidFill>
              <a:effectLst/>
              <a:uLnTx/>
              <a:uFillTx/>
              <a:latin typeface="+mn-lt"/>
              <a:ea typeface="+mn-ea"/>
              <a:cs typeface="+mn-cs"/>
            </a:rPr>
            <a:t>3.2</a:t>
          </a:r>
          <a:r>
            <a:rPr kumimoji="1" lang="ja-JP" altLang="ja-JP" sz="1300" b="0" i="0" u="none" strike="noStrike" kern="0" cap="none" spc="0" normalizeH="0" baseline="0" noProof="0">
              <a:ln>
                <a:noFill/>
              </a:ln>
              <a:solidFill>
                <a:prstClr val="black"/>
              </a:solidFill>
              <a:effectLst/>
              <a:uLnTx/>
              <a:uFillTx/>
              <a:latin typeface="+mn-lt"/>
              <a:ea typeface="+mn-ea"/>
              <a:cs typeface="+mn-cs"/>
            </a:rPr>
            <a:t>％の増加となった。基準財政需要額は、前年度と</a:t>
          </a:r>
          <a:r>
            <a:rPr kumimoji="1" lang="ja-JP" altLang="en-US" sz="1300" b="0" i="0" u="none" strike="noStrike" kern="0" cap="none" spc="0" normalizeH="0" baseline="0" noProof="0">
              <a:ln>
                <a:noFill/>
              </a:ln>
              <a:solidFill>
                <a:prstClr val="black"/>
              </a:solidFill>
              <a:effectLst/>
              <a:uLnTx/>
              <a:uFillTx/>
              <a:latin typeface="+mn-lt"/>
              <a:ea typeface="+mn-ea"/>
              <a:cs typeface="+mn-cs"/>
            </a:rPr>
            <a:t>比較し</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人口減少対策等特別事業費及び臨時財政対策債償還費等</a:t>
          </a:r>
          <a:r>
            <a:rPr kumimoji="1" lang="ja-JP" altLang="ja-JP" sz="1300" b="0" i="0" u="none" strike="noStrike" kern="0" cap="none" spc="0" normalizeH="0" baseline="0" noProof="0">
              <a:ln>
                <a:noFill/>
              </a:ln>
              <a:solidFill>
                <a:prstClr val="black"/>
              </a:solidFill>
              <a:effectLst/>
              <a:uLnTx/>
              <a:uFillTx/>
              <a:latin typeface="+mn-lt"/>
              <a:ea typeface="+mn-ea"/>
              <a:cs typeface="+mn-cs"/>
            </a:rPr>
            <a:t>が増加したため、全体では</a:t>
          </a:r>
          <a:r>
            <a:rPr kumimoji="1" lang="en-US" altLang="ja-JP" sz="1300" b="0" i="0" u="none" strike="noStrike" kern="0" cap="none" spc="0" normalizeH="0" baseline="0" noProof="0">
              <a:ln>
                <a:noFill/>
              </a:ln>
              <a:solidFill>
                <a:prstClr val="black"/>
              </a:solidFill>
              <a:effectLst/>
              <a:uLnTx/>
              <a:uFillTx/>
              <a:latin typeface="+mn-lt"/>
              <a:ea typeface="+mn-ea"/>
              <a:cs typeface="+mn-cs"/>
            </a:rPr>
            <a:t>1.2</a:t>
          </a:r>
          <a:r>
            <a:rPr kumimoji="1" lang="ja-JP" altLang="ja-JP" sz="1300" b="0" i="0" u="none" strike="noStrike" kern="0" cap="none" spc="0" normalizeH="0" baseline="0" noProof="0">
              <a:ln>
                <a:noFill/>
              </a:ln>
              <a:solidFill>
                <a:prstClr val="black"/>
              </a:solidFill>
              <a:effectLst/>
              <a:uLnTx/>
              <a:uFillTx/>
              <a:latin typeface="+mn-lt"/>
              <a:ea typeface="+mn-ea"/>
              <a:cs typeface="+mn-cs"/>
            </a:rPr>
            <a:t>％の増加となった。その結果、財政力指数は</a:t>
          </a:r>
          <a:r>
            <a:rPr kumimoji="1" lang="en-US" altLang="ja-JP" sz="1300" b="0" i="0" u="none" strike="noStrike" kern="0" cap="none" spc="0" normalizeH="0" baseline="0" noProof="0">
              <a:ln>
                <a:noFill/>
              </a:ln>
              <a:solidFill>
                <a:prstClr val="black"/>
              </a:solidFill>
              <a:effectLst/>
              <a:uLnTx/>
              <a:uFillTx/>
              <a:latin typeface="+mn-lt"/>
              <a:ea typeface="+mn-ea"/>
              <a:cs typeface="+mn-cs"/>
            </a:rPr>
            <a:t>0.75</a:t>
          </a:r>
          <a:r>
            <a:rPr kumimoji="1" lang="ja-JP" altLang="ja-JP" sz="1300" b="0" i="0" u="none" strike="noStrike" kern="0" cap="none" spc="0" normalizeH="0" baseline="0" noProof="0">
              <a:ln>
                <a:noFill/>
              </a:ln>
              <a:solidFill>
                <a:prstClr val="black"/>
              </a:solidFill>
              <a:effectLst/>
              <a:uLnTx/>
              <a:uFillTx/>
              <a:latin typeface="+mn-lt"/>
              <a:ea typeface="+mn-ea"/>
              <a:cs typeface="+mn-cs"/>
            </a:rPr>
            <a:t>で前年度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と比べ</a:t>
          </a:r>
          <a:r>
            <a:rPr kumimoji="1" lang="en-US" altLang="ja-JP" sz="1300" b="0" i="0" u="none" strike="noStrike" kern="0" cap="none" spc="0" normalizeH="0" baseline="0" noProof="0">
              <a:ln>
                <a:noFill/>
              </a:ln>
              <a:solidFill>
                <a:prstClr val="black"/>
              </a:solidFill>
              <a:effectLst/>
              <a:uLnTx/>
              <a:uFillTx/>
              <a:latin typeface="+mn-lt"/>
              <a:ea typeface="+mn-ea"/>
              <a:cs typeface="+mn-cs"/>
            </a:rPr>
            <a:t>0.02</a:t>
          </a:r>
          <a:r>
            <a:rPr kumimoji="1" lang="ja-JP" altLang="en-US" sz="1300" b="0" i="0" u="none" strike="noStrike" kern="0" cap="none" spc="0" normalizeH="0" baseline="0" noProof="0">
              <a:ln>
                <a:noFill/>
              </a:ln>
              <a:solidFill>
                <a:prstClr val="black"/>
              </a:solidFill>
              <a:effectLst/>
              <a:uLnTx/>
              <a:uFillTx/>
              <a:latin typeface="+mn-lt"/>
              <a:ea typeface="+mn-ea"/>
              <a:cs typeface="+mn-cs"/>
            </a:rPr>
            <a:t>ポイント上昇した</a:t>
          </a:r>
          <a:r>
            <a:rPr kumimoji="1" lang="ja-JP" altLang="ja-JP" sz="1300" b="0" i="0" u="none" strike="noStrike" kern="0" cap="none" spc="0" normalizeH="0" baseline="0" noProof="0">
              <a:ln>
                <a:noFill/>
              </a:ln>
              <a:solidFill>
                <a:prstClr val="black"/>
              </a:solidFill>
              <a:effectLst/>
              <a:uLnTx/>
              <a:uFillTx/>
              <a:latin typeface="+mn-lt"/>
              <a:ea typeface="+mn-ea"/>
              <a:cs typeface="+mn-cs"/>
            </a:rPr>
            <a:t>。今後も、より一層、事務事業の見直しや定員管理の適正化に努めるほか、引き続き税徴収率向上に向け徴収体制の強化を図る。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42</xdr:row>
      <xdr:rowOff>11995</xdr:rowOff>
    </xdr:to>
    <xdr:cxnSp macro="">
      <xdr:nvCxnSpPr>
        <xdr:cNvPr id="68" name="直線コネクタ 67"/>
        <xdr:cNvCxnSpPr/>
      </xdr:nvCxnSpPr>
      <xdr:spPr>
        <a:xfrm flipV="1">
          <a:off x="4114800" y="71860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9"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11995</xdr:rowOff>
    </xdr:from>
    <xdr:to>
      <xdr:col>6</xdr:col>
      <xdr:colOff>0</xdr:colOff>
      <xdr:row>42</xdr:row>
      <xdr:rowOff>52211</xdr:rowOff>
    </xdr:to>
    <xdr:cxnSp macro="">
      <xdr:nvCxnSpPr>
        <xdr:cNvPr id="71" name="直線コネクタ 70"/>
        <xdr:cNvCxnSpPr/>
      </xdr:nvCxnSpPr>
      <xdr:spPr>
        <a:xfrm flipV="1">
          <a:off x="3225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73" name="テキスト ボックス 72"/>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65617</xdr:rowOff>
    </xdr:to>
    <xdr:cxnSp macro="">
      <xdr:nvCxnSpPr>
        <xdr:cNvPr id="74" name="直線コネクタ 73"/>
        <xdr:cNvCxnSpPr/>
      </xdr:nvCxnSpPr>
      <xdr:spPr>
        <a:xfrm flipV="1">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65617</xdr:rowOff>
    </xdr:to>
    <xdr:cxnSp macro="">
      <xdr:nvCxnSpPr>
        <xdr:cNvPr id="77" name="直線コネクタ 76"/>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123772</xdr:rowOff>
    </xdr:from>
    <xdr:ext cx="762000" cy="259045"/>
    <xdr:sp macro="" textlink="">
      <xdr:nvSpPr>
        <xdr:cNvPr id="81" name="テキスト ボックス 80"/>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77910</xdr:rowOff>
    </xdr:from>
    <xdr:ext cx="762000" cy="259045"/>
    <xdr:sp macro="" textlink="">
      <xdr:nvSpPr>
        <xdr:cNvPr id="88"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132645</xdr:rowOff>
    </xdr:from>
    <xdr:to>
      <xdr:col>6</xdr:col>
      <xdr:colOff>50800</xdr:colOff>
      <xdr:row>42</xdr:row>
      <xdr:rowOff>62795</xdr:rowOff>
    </xdr:to>
    <xdr:sp macro="" textlink="">
      <xdr:nvSpPr>
        <xdr:cNvPr id="89" name="円/楕円 88"/>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47572</xdr:rowOff>
    </xdr:from>
    <xdr:ext cx="736600" cy="259045"/>
    <xdr:sp macro="" textlink="">
      <xdr:nvSpPr>
        <xdr:cNvPr id="90" name="テキスト ボックス 89"/>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91" name="円/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87788</xdr:rowOff>
    </xdr:from>
    <xdr:ext cx="762000" cy="259045"/>
    <xdr:sp macro="" textlink="">
      <xdr:nvSpPr>
        <xdr:cNvPr id="92" name="テキスト ボックス 91"/>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94" name="テキスト ボックス 93"/>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96" name="テキスト ボックス 95"/>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経常一般財源の歳入は、前年度と比較して、地方交付税や地方消費税交付金等の減により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％の減となった。経常一般財源の歳出は、前年度と比較して、人件費が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％の増となるなど、全体では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％の増となった。その結果、経常収支比率は前年度と比較して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今後も、経常的経費の縮減と自主財源の確保を図り、健全な財政運営の維持に努める。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17356</xdr:rowOff>
    </xdr:from>
    <xdr:to>
      <xdr:col>7</xdr:col>
      <xdr:colOff>152400</xdr:colOff>
      <xdr:row>61</xdr:row>
      <xdr:rowOff>135467</xdr:rowOff>
    </xdr:to>
    <xdr:cxnSp macro="">
      <xdr:nvCxnSpPr>
        <xdr:cNvPr id="131" name="直線コネクタ 130"/>
        <xdr:cNvCxnSpPr/>
      </xdr:nvCxnSpPr>
      <xdr:spPr>
        <a:xfrm>
          <a:off x="4114800" y="10304356"/>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148183</xdr:rowOff>
    </xdr:from>
    <xdr:ext cx="762000" cy="259045"/>
    <xdr:sp macro="" textlink="">
      <xdr:nvSpPr>
        <xdr:cNvPr id="132" name="財政構造の弾力性平均値テキスト"/>
        <xdr:cNvSpPr txBox="1"/>
      </xdr:nvSpPr>
      <xdr:spPr>
        <a:xfrm>
          <a:off x="5041900" y="1094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17356</xdr:rowOff>
    </xdr:from>
    <xdr:to>
      <xdr:col>6</xdr:col>
      <xdr:colOff>0</xdr:colOff>
      <xdr:row>61</xdr:row>
      <xdr:rowOff>46990</xdr:rowOff>
    </xdr:to>
    <xdr:cxnSp macro="">
      <xdr:nvCxnSpPr>
        <xdr:cNvPr id="134" name="直線コネクタ 133"/>
        <xdr:cNvCxnSpPr/>
      </xdr:nvCxnSpPr>
      <xdr:spPr>
        <a:xfrm flipV="1">
          <a:off x="3225800" y="1030435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6773</xdr:rowOff>
    </xdr:from>
    <xdr:to>
      <xdr:col>4</xdr:col>
      <xdr:colOff>482600</xdr:colOff>
      <xdr:row>61</xdr:row>
      <xdr:rowOff>46990</xdr:rowOff>
    </xdr:to>
    <xdr:cxnSp macro="">
      <xdr:nvCxnSpPr>
        <xdr:cNvPr id="137" name="直線コネクタ 136"/>
        <xdr:cNvCxnSpPr/>
      </xdr:nvCxnSpPr>
      <xdr:spPr>
        <a:xfrm>
          <a:off x="2336800" y="104652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39" name="テキスト ボックス 138"/>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57573</xdr:rowOff>
    </xdr:from>
    <xdr:to>
      <xdr:col>3</xdr:col>
      <xdr:colOff>279400</xdr:colOff>
      <xdr:row>61</xdr:row>
      <xdr:rowOff>6773</xdr:rowOff>
    </xdr:to>
    <xdr:cxnSp macro="">
      <xdr:nvCxnSpPr>
        <xdr:cNvPr id="140" name="直線コネクタ 139"/>
        <xdr:cNvCxnSpPr/>
      </xdr:nvCxnSpPr>
      <xdr:spPr>
        <a:xfrm>
          <a:off x="1447800" y="103445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2" name="テキスト ボックス 141"/>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44" name="テキスト ボックス 143"/>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84667</xdr:rowOff>
    </xdr:from>
    <xdr:to>
      <xdr:col>7</xdr:col>
      <xdr:colOff>203200</xdr:colOff>
      <xdr:row>62</xdr:row>
      <xdr:rowOff>14817</xdr:rowOff>
    </xdr:to>
    <xdr:sp macro="" textlink="">
      <xdr:nvSpPr>
        <xdr:cNvPr id="150" name="円/楕円 149"/>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101194</xdr:rowOff>
    </xdr:from>
    <xdr:ext cx="762000" cy="259045"/>
    <xdr:sp macro="" textlink="">
      <xdr:nvSpPr>
        <xdr:cNvPr id="151" name="財政構造の弾力性該当値テキスト"/>
        <xdr:cNvSpPr txBox="1"/>
      </xdr:nvSpPr>
      <xdr:spPr>
        <a:xfrm>
          <a:off x="5041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138006</xdr:rowOff>
    </xdr:from>
    <xdr:to>
      <xdr:col>6</xdr:col>
      <xdr:colOff>50800</xdr:colOff>
      <xdr:row>60</xdr:row>
      <xdr:rowOff>68156</xdr:rowOff>
    </xdr:to>
    <xdr:sp macro="" textlink="">
      <xdr:nvSpPr>
        <xdr:cNvPr id="152" name="円/楕円 151"/>
        <xdr:cNvSpPr/>
      </xdr:nvSpPr>
      <xdr:spPr>
        <a:xfrm>
          <a:off x="4064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78333</xdr:rowOff>
    </xdr:from>
    <xdr:ext cx="736600" cy="259045"/>
    <xdr:sp macro="" textlink="">
      <xdr:nvSpPr>
        <xdr:cNvPr id="153" name="テキスト ボックス 152"/>
        <xdr:cNvSpPr txBox="1"/>
      </xdr:nvSpPr>
      <xdr:spPr>
        <a:xfrm>
          <a:off x="3733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167640</xdr:rowOff>
    </xdr:from>
    <xdr:to>
      <xdr:col>4</xdr:col>
      <xdr:colOff>533400</xdr:colOff>
      <xdr:row>61</xdr:row>
      <xdr:rowOff>97790</xdr:rowOff>
    </xdr:to>
    <xdr:sp macro="" textlink="">
      <xdr:nvSpPr>
        <xdr:cNvPr id="154" name="円/楕円 153"/>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107967</xdr:rowOff>
    </xdr:from>
    <xdr:ext cx="762000" cy="259045"/>
    <xdr:sp macro="" textlink="">
      <xdr:nvSpPr>
        <xdr:cNvPr id="155" name="テキスト ボックス 154"/>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127423</xdr:rowOff>
    </xdr:from>
    <xdr:to>
      <xdr:col>3</xdr:col>
      <xdr:colOff>330200</xdr:colOff>
      <xdr:row>61</xdr:row>
      <xdr:rowOff>57573</xdr:rowOff>
    </xdr:to>
    <xdr:sp macro="" textlink="">
      <xdr:nvSpPr>
        <xdr:cNvPr id="156" name="円/楕円 155"/>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67750</xdr:rowOff>
    </xdr:from>
    <xdr:ext cx="762000" cy="259045"/>
    <xdr:sp macro="" textlink="">
      <xdr:nvSpPr>
        <xdr:cNvPr id="157" name="テキスト ボックス 156"/>
        <xdr:cNvSpPr txBox="1"/>
      </xdr:nvSpPr>
      <xdr:spPr>
        <a:xfrm>
          <a:off x="1955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6773</xdr:rowOff>
    </xdr:from>
    <xdr:to>
      <xdr:col>2</xdr:col>
      <xdr:colOff>127000</xdr:colOff>
      <xdr:row>60</xdr:row>
      <xdr:rowOff>108373</xdr:rowOff>
    </xdr:to>
    <xdr:sp macro="" textlink="">
      <xdr:nvSpPr>
        <xdr:cNvPr id="158" name="円/楕円 157"/>
        <xdr:cNvSpPr/>
      </xdr:nvSpPr>
      <xdr:spPr>
        <a:xfrm>
          <a:off x="1397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118550</xdr:rowOff>
    </xdr:from>
    <xdr:ext cx="762000" cy="259045"/>
    <xdr:sp macro="" textlink="">
      <xdr:nvSpPr>
        <xdr:cNvPr id="159" name="テキスト ボックス 158"/>
        <xdr:cNvSpPr txBox="1"/>
      </xdr:nvSpPr>
      <xdr:spPr>
        <a:xfrm>
          <a:off x="1066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[408,220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人件費は、定員管理の適正化により前年度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と比較して</a:t>
          </a:r>
          <a:r>
            <a:rPr kumimoji="1" lang="en-US" altLang="ja-JP" sz="1300" b="0" i="0" u="none" strike="noStrike" kern="0" cap="none" spc="0" normalizeH="0" baseline="0" noProof="0">
              <a:ln>
                <a:noFill/>
              </a:ln>
              <a:solidFill>
                <a:prstClr val="black"/>
              </a:solidFill>
              <a:effectLst/>
              <a:uLnTx/>
              <a:uFillTx/>
              <a:latin typeface="+mn-lt"/>
              <a:ea typeface="+mn-ea"/>
              <a:cs typeface="+mn-cs"/>
            </a:rPr>
            <a:t>0.3</a:t>
          </a:r>
          <a:r>
            <a:rPr kumimoji="1" lang="ja-JP" altLang="en-US" sz="1300" b="0" i="0" u="none" strike="noStrike" kern="0" cap="none" spc="0" normalizeH="0" baseline="0" noProof="0">
              <a:ln>
                <a:noFill/>
              </a:ln>
              <a:solidFill>
                <a:prstClr val="black"/>
              </a:solidFill>
              <a:effectLst/>
              <a:uLnTx/>
              <a:uFillTx/>
              <a:latin typeface="+mn-lt"/>
              <a:ea typeface="+mn-ea"/>
              <a:cs typeface="+mn-cs"/>
            </a:rPr>
            <a:t>％の減</a:t>
          </a:r>
          <a:r>
            <a:rPr kumimoji="1" lang="ja-JP" altLang="ja-JP" sz="1300" b="0" i="0" u="none" strike="noStrike" kern="0" cap="none" spc="0" normalizeH="0" baseline="0" noProof="0">
              <a:ln>
                <a:noFill/>
              </a:ln>
              <a:solidFill>
                <a:prstClr val="black"/>
              </a:solidFill>
              <a:effectLst/>
              <a:uLnTx/>
              <a:uFillTx/>
              <a:latin typeface="+mn-lt"/>
              <a:ea typeface="+mn-ea"/>
              <a:cs typeface="+mn-cs"/>
            </a:rPr>
            <a:t>となっているが、物件費は除染事業の増加により前年度比</a:t>
          </a:r>
          <a:r>
            <a:rPr kumimoji="1" lang="en-US" altLang="ja-JP" sz="1300" b="0" i="0" u="none" strike="noStrike" kern="0" cap="none" spc="0" normalizeH="0" baseline="0" noProof="0">
              <a:ln>
                <a:noFill/>
              </a:ln>
              <a:solidFill>
                <a:prstClr val="black"/>
              </a:solidFill>
              <a:effectLst/>
              <a:uLnTx/>
              <a:uFillTx/>
              <a:latin typeface="+mn-lt"/>
              <a:ea typeface="+mn-ea"/>
              <a:cs typeface="+mn-cs"/>
            </a:rPr>
            <a:t>2.6</a:t>
          </a:r>
          <a:r>
            <a:rPr kumimoji="1" lang="ja-JP" altLang="ja-JP" sz="1300" b="0" i="0" u="none" strike="noStrike" kern="0" cap="none" spc="0" normalizeH="0" baseline="0" noProof="0">
              <a:ln>
                <a:noFill/>
              </a:ln>
              <a:solidFill>
                <a:prstClr val="black"/>
              </a:solidFill>
              <a:effectLst/>
              <a:uLnTx/>
              <a:uFillTx/>
              <a:latin typeface="+mn-lt"/>
              <a:ea typeface="+mn-ea"/>
              <a:cs typeface="+mn-cs"/>
            </a:rPr>
            <a:t>％の増と</a:t>
          </a:r>
          <a:r>
            <a:rPr kumimoji="1" lang="ja-JP" altLang="en-US" sz="1300" b="0" i="0" u="none" strike="noStrike" kern="0" cap="none" spc="0" normalizeH="0" baseline="0" noProof="0">
              <a:ln>
                <a:noFill/>
              </a:ln>
              <a:solidFill>
                <a:prstClr val="black"/>
              </a:solidFill>
              <a:effectLst/>
              <a:uLnTx/>
              <a:uFillTx/>
              <a:latin typeface="+mn-lt"/>
              <a:ea typeface="+mn-ea"/>
              <a:cs typeface="+mn-cs"/>
            </a:rPr>
            <a:t>な</a:t>
          </a:r>
          <a:r>
            <a:rPr kumimoji="1" lang="ja-JP" altLang="ja-JP" sz="1300" b="0" i="0" u="none" strike="noStrike" kern="0" cap="none" spc="0" normalizeH="0" baseline="0" noProof="0">
              <a:ln>
                <a:noFill/>
              </a:ln>
              <a:solidFill>
                <a:prstClr val="black"/>
              </a:solidFill>
              <a:effectLst/>
              <a:uLnTx/>
              <a:uFillTx/>
              <a:latin typeface="+mn-lt"/>
              <a:ea typeface="+mn-ea"/>
              <a:cs typeface="+mn-cs"/>
            </a:rPr>
            <a:t>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引き続き定員管理・給与の適正化に努めるほか、事務事業の見直しにより経費の節減に努める。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58297</xdr:rowOff>
    </xdr:from>
    <xdr:to>
      <xdr:col>7</xdr:col>
      <xdr:colOff>152400</xdr:colOff>
      <xdr:row>89</xdr:row>
      <xdr:rowOff>109520</xdr:rowOff>
    </xdr:to>
    <xdr:cxnSp macro="">
      <xdr:nvCxnSpPr>
        <xdr:cNvPr id="192" name="直線コネクタ 191"/>
        <xdr:cNvCxnSpPr/>
      </xdr:nvCxnSpPr>
      <xdr:spPr>
        <a:xfrm>
          <a:off x="4114800" y="15317347"/>
          <a:ext cx="838200" cy="5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49657</xdr:rowOff>
    </xdr:from>
    <xdr:ext cx="762000" cy="259045"/>
    <xdr:sp macro="" textlink="">
      <xdr:nvSpPr>
        <xdr:cNvPr id="193" name="人件費・物件費等の状況平均値テキスト"/>
        <xdr:cNvSpPr txBox="1"/>
      </xdr:nvSpPr>
      <xdr:spPr>
        <a:xfrm>
          <a:off x="5041900" y="137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89</xdr:row>
      <xdr:rowOff>27429</xdr:rowOff>
    </xdr:from>
    <xdr:to>
      <xdr:col>6</xdr:col>
      <xdr:colOff>0</xdr:colOff>
      <xdr:row>89</xdr:row>
      <xdr:rowOff>58297</xdr:rowOff>
    </xdr:to>
    <xdr:cxnSp macro="">
      <xdr:nvCxnSpPr>
        <xdr:cNvPr id="195" name="直線コネクタ 194"/>
        <xdr:cNvCxnSpPr/>
      </xdr:nvCxnSpPr>
      <xdr:spPr>
        <a:xfrm>
          <a:off x="3225800" y="15286479"/>
          <a:ext cx="889000" cy="3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153396</xdr:rowOff>
    </xdr:from>
    <xdr:ext cx="736600" cy="259045"/>
    <xdr:sp macro="" textlink="">
      <xdr:nvSpPr>
        <xdr:cNvPr id="197" name="テキスト ボックス 196"/>
        <xdr:cNvSpPr txBox="1"/>
      </xdr:nvSpPr>
      <xdr:spPr>
        <a:xfrm>
          <a:off x="3733800" y="1369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65549</xdr:rowOff>
    </xdr:from>
    <xdr:to>
      <xdr:col>4</xdr:col>
      <xdr:colOff>482600</xdr:colOff>
      <xdr:row>89</xdr:row>
      <xdr:rowOff>27429</xdr:rowOff>
    </xdr:to>
    <xdr:cxnSp macro="">
      <xdr:nvCxnSpPr>
        <xdr:cNvPr id="198" name="直線コネクタ 197"/>
        <xdr:cNvCxnSpPr/>
      </xdr:nvCxnSpPr>
      <xdr:spPr>
        <a:xfrm>
          <a:off x="2336800" y="14810249"/>
          <a:ext cx="889000" cy="47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109658</xdr:rowOff>
    </xdr:from>
    <xdr:ext cx="762000" cy="259045"/>
    <xdr:sp macro="" textlink="">
      <xdr:nvSpPr>
        <xdr:cNvPr id="200" name="テキスト ボックス 199"/>
        <xdr:cNvSpPr txBox="1"/>
      </xdr:nvSpPr>
      <xdr:spPr>
        <a:xfrm>
          <a:off x="2844800" y="1365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65689</xdr:rowOff>
    </xdr:from>
    <xdr:to>
      <xdr:col>3</xdr:col>
      <xdr:colOff>279400</xdr:colOff>
      <xdr:row>86</xdr:row>
      <xdr:rowOff>65549</xdr:rowOff>
    </xdr:to>
    <xdr:cxnSp macro="">
      <xdr:nvCxnSpPr>
        <xdr:cNvPr id="201" name="直線コネクタ 200"/>
        <xdr:cNvCxnSpPr/>
      </xdr:nvCxnSpPr>
      <xdr:spPr>
        <a:xfrm>
          <a:off x="1447800" y="14296039"/>
          <a:ext cx="889000" cy="5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91267</xdr:rowOff>
    </xdr:from>
    <xdr:ext cx="762000" cy="259045"/>
    <xdr:sp macro="" textlink="">
      <xdr:nvSpPr>
        <xdr:cNvPr id="203" name="テキスト ボックス 202"/>
        <xdr:cNvSpPr txBox="1"/>
      </xdr:nvSpPr>
      <xdr:spPr>
        <a:xfrm>
          <a:off x="1955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83988</xdr:rowOff>
    </xdr:from>
    <xdr:ext cx="762000" cy="259045"/>
    <xdr:sp macro="" textlink="">
      <xdr:nvSpPr>
        <xdr:cNvPr id="205" name="テキスト ボックス 204"/>
        <xdr:cNvSpPr txBox="1"/>
      </xdr:nvSpPr>
      <xdr:spPr>
        <a:xfrm>
          <a:off x="1066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89</xdr:row>
      <xdr:rowOff>58720</xdr:rowOff>
    </xdr:from>
    <xdr:to>
      <xdr:col>7</xdr:col>
      <xdr:colOff>203200</xdr:colOff>
      <xdr:row>89</xdr:row>
      <xdr:rowOff>160320</xdr:rowOff>
    </xdr:to>
    <xdr:sp macro="" textlink="">
      <xdr:nvSpPr>
        <xdr:cNvPr id="211" name="円/楕円 210"/>
        <xdr:cNvSpPr/>
      </xdr:nvSpPr>
      <xdr:spPr>
        <a:xfrm>
          <a:off x="4902200" y="153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126047</xdr:rowOff>
    </xdr:from>
    <xdr:ext cx="762000" cy="259045"/>
    <xdr:sp macro="" textlink="">
      <xdr:nvSpPr>
        <xdr:cNvPr id="212" name="人件費・物件費等の状況該当値テキスト"/>
        <xdr:cNvSpPr txBox="1"/>
      </xdr:nvSpPr>
      <xdr:spPr>
        <a:xfrm>
          <a:off x="5041900" y="1521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408,220</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7497</xdr:rowOff>
    </xdr:from>
    <xdr:to>
      <xdr:col>6</xdr:col>
      <xdr:colOff>50800</xdr:colOff>
      <xdr:row>89</xdr:row>
      <xdr:rowOff>109097</xdr:rowOff>
    </xdr:to>
    <xdr:sp macro="" textlink="">
      <xdr:nvSpPr>
        <xdr:cNvPr id="213" name="円/楕円 212"/>
        <xdr:cNvSpPr/>
      </xdr:nvSpPr>
      <xdr:spPr>
        <a:xfrm>
          <a:off x="4064000" y="152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93874</xdr:rowOff>
    </xdr:from>
    <xdr:ext cx="736600" cy="259045"/>
    <xdr:sp macro="" textlink="">
      <xdr:nvSpPr>
        <xdr:cNvPr id="214" name="テキスト ボックス 213"/>
        <xdr:cNvSpPr txBox="1"/>
      </xdr:nvSpPr>
      <xdr:spPr>
        <a:xfrm>
          <a:off x="3733800" y="15352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397,606</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148079</xdr:rowOff>
    </xdr:from>
    <xdr:to>
      <xdr:col>4</xdr:col>
      <xdr:colOff>533400</xdr:colOff>
      <xdr:row>89</xdr:row>
      <xdr:rowOff>78229</xdr:rowOff>
    </xdr:to>
    <xdr:sp macro="" textlink="">
      <xdr:nvSpPr>
        <xdr:cNvPr id="215" name="円/楕円 214"/>
        <xdr:cNvSpPr/>
      </xdr:nvSpPr>
      <xdr:spPr>
        <a:xfrm>
          <a:off x="3175000" y="152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63006</xdr:rowOff>
    </xdr:from>
    <xdr:ext cx="762000" cy="259045"/>
    <xdr:sp macro="" textlink="">
      <xdr:nvSpPr>
        <xdr:cNvPr id="216" name="テキスト ボックス 215"/>
        <xdr:cNvSpPr txBox="1"/>
      </xdr:nvSpPr>
      <xdr:spPr>
        <a:xfrm>
          <a:off x="2844800" y="1532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391,210</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14749</xdr:rowOff>
    </xdr:from>
    <xdr:to>
      <xdr:col>3</xdr:col>
      <xdr:colOff>330200</xdr:colOff>
      <xdr:row>86</xdr:row>
      <xdr:rowOff>116349</xdr:rowOff>
    </xdr:to>
    <xdr:sp macro="" textlink="">
      <xdr:nvSpPr>
        <xdr:cNvPr id="217" name="円/楕円 216"/>
        <xdr:cNvSpPr/>
      </xdr:nvSpPr>
      <xdr:spPr>
        <a:xfrm>
          <a:off x="2286000" y="147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101126</xdr:rowOff>
    </xdr:from>
    <xdr:ext cx="762000" cy="259045"/>
    <xdr:sp macro="" textlink="">
      <xdr:nvSpPr>
        <xdr:cNvPr id="218" name="テキスト ボックス 217"/>
        <xdr:cNvSpPr txBox="1"/>
      </xdr:nvSpPr>
      <xdr:spPr>
        <a:xfrm>
          <a:off x="1955800" y="1484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292,530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14889</xdr:rowOff>
    </xdr:from>
    <xdr:to>
      <xdr:col>2</xdr:col>
      <xdr:colOff>127000</xdr:colOff>
      <xdr:row>83</xdr:row>
      <xdr:rowOff>116489</xdr:rowOff>
    </xdr:to>
    <xdr:sp macro="" textlink="">
      <xdr:nvSpPr>
        <xdr:cNvPr id="219" name="円/楕円 218"/>
        <xdr:cNvSpPr/>
      </xdr:nvSpPr>
      <xdr:spPr>
        <a:xfrm>
          <a:off x="1397000" y="1424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101266</xdr:rowOff>
    </xdr:from>
    <xdr:ext cx="762000" cy="259045"/>
    <xdr:sp macro="" textlink="">
      <xdr:nvSpPr>
        <xdr:cNvPr id="220" name="テキスト ボックス 219"/>
        <xdr:cNvSpPr txBox="1"/>
      </xdr:nvSpPr>
      <xdr:spPr>
        <a:xfrm>
          <a:off x="1066800" y="1433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185,980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地域における民間企業の給与の実態や経済情勢、国や他の地方公共団体の状況等を総合的に勘案し、適正な給与改定を行う。</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85</xdr:row>
      <xdr:rowOff>43241</xdr:rowOff>
    </xdr:to>
    <xdr:cxnSp macro="">
      <xdr:nvCxnSpPr>
        <xdr:cNvPr id="251" name="直線コネクタ 250"/>
        <xdr:cNvCxnSpPr/>
      </xdr:nvCxnSpPr>
      <xdr:spPr>
        <a:xfrm flipV="1">
          <a:off x="17018000" y="13858118"/>
          <a:ext cx="0" cy="758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15318</xdr:rowOff>
    </xdr:from>
    <xdr:ext cx="762000" cy="259045"/>
    <xdr:sp macro="" textlink="">
      <xdr:nvSpPr>
        <xdr:cNvPr id="252" name="給与水準   （国との比較）最小値テキスト"/>
        <xdr:cNvSpPr txBox="1"/>
      </xdr:nvSpPr>
      <xdr:spPr>
        <a:xfrm>
          <a:off x="17106900" y="145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43241</xdr:rowOff>
    </xdr:from>
    <xdr:to>
      <xdr:col>24</xdr:col>
      <xdr:colOff>647700</xdr:colOff>
      <xdr:row>85</xdr:row>
      <xdr:rowOff>43241</xdr:rowOff>
    </xdr:to>
    <xdr:cxnSp macro="">
      <xdr:nvCxnSpPr>
        <xdr:cNvPr id="253" name="直線コネクタ 252"/>
        <xdr:cNvCxnSpPr/>
      </xdr:nvCxnSpPr>
      <xdr:spPr>
        <a:xfrm>
          <a:off x="16929100" y="1461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76805</xdr:rowOff>
    </xdr:from>
    <xdr:to>
      <xdr:col>24</xdr:col>
      <xdr:colOff>558800</xdr:colOff>
      <xdr:row>84</xdr:row>
      <xdr:rowOff>99786</xdr:rowOff>
    </xdr:to>
    <xdr:cxnSp macro="">
      <xdr:nvCxnSpPr>
        <xdr:cNvPr id="256" name="直線コネクタ 255"/>
        <xdr:cNvCxnSpPr/>
      </xdr:nvCxnSpPr>
      <xdr:spPr>
        <a:xfrm>
          <a:off x="16179800" y="1447860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7"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8" name="フローチャート : 判断 257"/>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84</xdr:row>
      <xdr:rowOff>76805</xdr:rowOff>
    </xdr:to>
    <xdr:cxnSp macro="">
      <xdr:nvCxnSpPr>
        <xdr:cNvPr id="259" name="直線コネクタ 258"/>
        <xdr:cNvCxnSpPr/>
      </xdr:nvCxnSpPr>
      <xdr:spPr>
        <a:xfrm>
          <a:off x="15290800" y="144096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84</xdr:row>
      <xdr:rowOff>7862</xdr:rowOff>
    </xdr:to>
    <xdr:cxnSp macro="">
      <xdr:nvCxnSpPr>
        <xdr:cNvPr id="262" name="直線コネクタ 261"/>
        <xdr:cNvCxnSpPr/>
      </xdr:nvCxnSpPr>
      <xdr:spPr>
        <a:xfrm>
          <a:off x="14401800" y="143866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3" name="フローチャート : 判断 262"/>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4" name="テキスト ボックス 263"/>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156332</xdr:rowOff>
    </xdr:from>
    <xdr:to>
      <xdr:col>21</xdr:col>
      <xdr:colOff>0</xdr:colOff>
      <xdr:row>89</xdr:row>
      <xdr:rowOff>58359</xdr:rowOff>
    </xdr:to>
    <xdr:cxnSp macro="">
      <xdr:nvCxnSpPr>
        <xdr:cNvPr id="265" name="直線コネクタ 264"/>
        <xdr:cNvCxnSpPr/>
      </xdr:nvCxnSpPr>
      <xdr:spPr>
        <a:xfrm flipV="1">
          <a:off x="13512800" y="14386682"/>
          <a:ext cx="889000" cy="93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93134</xdr:rowOff>
    </xdr:from>
    <xdr:to>
      <xdr:col>21</xdr:col>
      <xdr:colOff>50800</xdr:colOff>
      <xdr:row>83</xdr:row>
      <xdr:rowOff>23284</xdr:rowOff>
    </xdr:to>
    <xdr:sp macro="" textlink="">
      <xdr:nvSpPr>
        <xdr:cNvPr id="266" name="フローチャート : 判断 265"/>
        <xdr:cNvSpPr/>
      </xdr:nvSpPr>
      <xdr:spPr>
        <a:xfrm>
          <a:off x="14351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67" name="テキスト ボックス 266"/>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68" name="フローチャート : 判断 267"/>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69" name="テキスト ボックス 268"/>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5" name="円/楕円 274"/>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116313</xdr:rowOff>
    </xdr:from>
    <xdr:ext cx="762000" cy="259045"/>
    <xdr:sp macro="" textlink="">
      <xdr:nvSpPr>
        <xdr:cNvPr id="276" name="給与水準   （国との比較）該当値テキスト"/>
        <xdr:cNvSpPr txBox="1"/>
      </xdr:nvSpPr>
      <xdr:spPr>
        <a:xfrm>
          <a:off x="17106900" y="1434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26005</xdr:rowOff>
    </xdr:from>
    <xdr:to>
      <xdr:col>23</xdr:col>
      <xdr:colOff>457200</xdr:colOff>
      <xdr:row>84</xdr:row>
      <xdr:rowOff>127605</xdr:rowOff>
    </xdr:to>
    <xdr:sp macro="" textlink="">
      <xdr:nvSpPr>
        <xdr:cNvPr id="277" name="円/楕円 276"/>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112382</xdr:rowOff>
    </xdr:from>
    <xdr:ext cx="736600" cy="259045"/>
    <xdr:sp macro="" textlink="">
      <xdr:nvSpPr>
        <xdr:cNvPr id="278" name="テキスト ボックス 277"/>
        <xdr:cNvSpPr txBox="1"/>
      </xdr:nvSpPr>
      <xdr:spPr>
        <a:xfrm>
          <a:off x="15798800" y="1451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79" name="円/楕円 278"/>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80" name="テキスト ボックス 279"/>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105532</xdr:rowOff>
    </xdr:from>
    <xdr:to>
      <xdr:col>21</xdr:col>
      <xdr:colOff>50800</xdr:colOff>
      <xdr:row>84</xdr:row>
      <xdr:rowOff>35682</xdr:rowOff>
    </xdr:to>
    <xdr:sp macro="" textlink="">
      <xdr:nvSpPr>
        <xdr:cNvPr id="281" name="円/楕円 280"/>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20459</xdr:rowOff>
    </xdr:from>
    <xdr:ext cx="762000" cy="259045"/>
    <xdr:sp macro="" textlink="">
      <xdr:nvSpPr>
        <xdr:cNvPr id="282" name="テキスト ボックス 281"/>
        <xdr:cNvSpPr txBox="1"/>
      </xdr:nvSpPr>
      <xdr:spPr>
        <a:xfrm>
          <a:off x="14020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3" name="円/楕円 282"/>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84" name="テキスト ボックス 283"/>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東日本大震災とそれに起因する原子力災害からの復旧・復興という喫緊の課題への迅速な対応に配慮しながらも、事務事業の見直しに努め、民間委託の推進や指定管理者制度の導入等により、定員管理の適正化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6" name="直線コネクタ 315"/>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7"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8" name="直線コネクタ 317"/>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9"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20" name="直線コネクタ 319"/>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158206</xdr:rowOff>
    </xdr:from>
    <xdr:to>
      <xdr:col>24</xdr:col>
      <xdr:colOff>558800</xdr:colOff>
      <xdr:row>63</xdr:row>
      <xdr:rowOff>14333</xdr:rowOff>
    </xdr:to>
    <xdr:cxnSp macro="">
      <xdr:nvCxnSpPr>
        <xdr:cNvPr id="321" name="直線コネクタ 320"/>
        <xdr:cNvCxnSpPr/>
      </xdr:nvCxnSpPr>
      <xdr:spPr>
        <a:xfrm>
          <a:off x="16179800" y="1078810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154050</xdr:rowOff>
    </xdr:from>
    <xdr:ext cx="762000" cy="259045"/>
    <xdr:sp macro="" textlink="">
      <xdr:nvSpPr>
        <xdr:cNvPr id="322" name="定員管理の状況平均値テキスト"/>
        <xdr:cNvSpPr txBox="1"/>
      </xdr:nvSpPr>
      <xdr:spPr>
        <a:xfrm>
          <a:off x="17106900" y="10441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3" name="フローチャート : 判断 322"/>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158206</xdr:rowOff>
    </xdr:from>
    <xdr:to>
      <xdr:col>23</xdr:col>
      <xdr:colOff>406400</xdr:colOff>
      <xdr:row>62</xdr:row>
      <xdr:rowOff>168547</xdr:rowOff>
    </xdr:to>
    <xdr:cxnSp macro="">
      <xdr:nvCxnSpPr>
        <xdr:cNvPr id="324" name="直線コネクタ 323"/>
        <xdr:cNvCxnSpPr/>
      </xdr:nvCxnSpPr>
      <xdr:spPr>
        <a:xfrm flipV="1">
          <a:off x="15290800" y="1078810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5" name="フローチャート : 判断 324"/>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126110</xdr:rowOff>
    </xdr:from>
    <xdr:ext cx="736600" cy="259045"/>
    <xdr:sp macro="" textlink="">
      <xdr:nvSpPr>
        <xdr:cNvPr id="326" name="テキスト ボックス 325"/>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127181</xdr:rowOff>
    </xdr:from>
    <xdr:to>
      <xdr:col>22</xdr:col>
      <xdr:colOff>203200</xdr:colOff>
      <xdr:row>62</xdr:row>
      <xdr:rowOff>168547</xdr:rowOff>
    </xdr:to>
    <xdr:cxnSp macro="">
      <xdr:nvCxnSpPr>
        <xdr:cNvPr id="327" name="直線コネクタ 326"/>
        <xdr:cNvCxnSpPr/>
      </xdr:nvCxnSpPr>
      <xdr:spPr>
        <a:xfrm>
          <a:off x="14401800" y="1075708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8" name="フローチャート :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127181</xdr:rowOff>
    </xdr:from>
    <xdr:to>
      <xdr:col>21</xdr:col>
      <xdr:colOff>0</xdr:colOff>
      <xdr:row>62</xdr:row>
      <xdr:rowOff>168547</xdr:rowOff>
    </xdr:to>
    <xdr:cxnSp macro="">
      <xdr:nvCxnSpPr>
        <xdr:cNvPr id="330" name="直線コネクタ 329"/>
        <xdr:cNvCxnSpPr/>
      </xdr:nvCxnSpPr>
      <xdr:spPr>
        <a:xfrm flipV="1">
          <a:off x="13512800" y="1075708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1" name="フローチャート : 判断 330"/>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2" name="テキスト ボックス 331"/>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3" name="フローチャート : 判断 332"/>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4" name="テキスト ボックス 333"/>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134983</xdr:rowOff>
    </xdr:from>
    <xdr:to>
      <xdr:col>24</xdr:col>
      <xdr:colOff>609600</xdr:colOff>
      <xdr:row>63</xdr:row>
      <xdr:rowOff>65133</xdr:rowOff>
    </xdr:to>
    <xdr:sp macro="" textlink="">
      <xdr:nvSpPr>
        <xdr:cNvPr id="340" name="円/楕円 339"/>
        <xdr:cNvSpPr/>
      </xdr:nvSpPr>
      <xdr:spPr>
        <a:xfrm>
          <a:off x="169672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107060</xdr:rowOff>
    </xdr:from>
    <xdr:ext cx="762000" cy="259045"/>
    <xdr:sp macro="" textlink="">
      <xdr:nvSpPr>
        <xdr:cNvPr id="341" name="定員管理の状況該当値テキスト"/>
        <xdr:cNvSpPr txBox="1"/>
      </xdr:nvSpPr>
      <xdr:spPr>
        <a:xfrm>
          <a:off x="17106900" y="1073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107406</xdr:rowOff>
    </xdr:from>
    <xdr:to>
      <xdr:col>23</xdr:col>
      <xdr:colOff>457200</xdr:colOff>
      <xdr:row>63</xdr:row>
      <xdr:rowOff>37556</xdr:rowOff>
    </xdr:to>
    <xdr:sp macro="" textlink="">
      <xdr:nvSpPr>
        <xdr:cNvPr id="342" name="円/楕円 341"/>
        <xdr:cNvSpPr/>
      </xdr:nvSpPr>
      <xdr:spPr>
        <a:xfrm>
          <a:off x="16129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22333</xdr:rowOff>
    </xdr:from>
    <xdr:ext cx="736600" cy="259045"/>
    <xdr:sp macro="" textlink="">
      <xdr:nvSpPr>
        <xdr:cNvPr id="343" name="テキスト ボックス 342"/>
        <xdr:cNvSpPr txBox="1"/>
      </xdr:nvSpPr>
      <xdr:spPr>
        <a:xfrm>
          <a:off x="15798800" y="1082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117747</xdr:rowOff>
    </xdr:from>
    <xdr:to>
      <xdr:col>22</xdr:col>
      <xdr:colOff>254000</xdr:colOff>
      <xdr:row>63</xdr:row>
      <xdr:rowOff>47897</xdr:rowOff>
    </xdr:to>
    <xdr:sp macro="" textlink="">
      <xdr:nvSpPr>
        <xdr:cNvPr id="344" name="円/楕円 343"/>
        <xdr:cNvSpPr/>
      </xdr:nvSpPr>
      <xdr:spPr>
        <a:xfrm>
          <a:off x="15240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32674</xdr:rowOff>
    </xdr:from>
    <xdr:ext cx="762000" cy="259045"/>
    <xdr:sp macro="" textlink="">
      <xdr:nvSpPr>
        <xdr:cNvPr id="345" name="テキスト ボックス 344"/>
        <xdr:cNvSpPr txBox="1"/>
      </xdr:nvSpPr>
      <xdr:spPr>
        <a:xfrm>
          <a:off x="14909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76381</xdr:rowOff>
    </xdr:from>
    <xdr:to>
      <xdr:col>21</xdr:col>
      <xdr:colOff>50800</xdr:colOff>
      <xdr:row>63</xdr:row>
      <xdr:rowOff>6531</xdr:rowOff>
    </xdr:to>
    <xdr:sp macro="" textlink="">
      <xdr:nvSpPr>
        <xdr:cNvPr id="346" name="円/楕円 345"/>
        <xdr:cNvSpPr/>
      </xdr:nvSpPr>
      <xdr:spPr>
        <a:xfrm>
          <a:off x="14351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162758</xdr:rowOff>
    </xdr:from>
    <xdr:ext cx="762000" cy="259045"/>
    <xdr:sp macro="" textlink="">
      <xdr:nvSpPr>
        <xdr:cNvPr id="347" name="テキスト ボックス 346"/>
        <xdr:cNvSpPr txBox="1"/>
      </xdr:nvSpPr>
      <xdr:spPr>
        <a:xfrm>
          <a:off x="14020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117747</xdr:rowOff>
    </xdr:from>
    <xdr:to>
      <xdr:col>19</xdr:col>
      <xdr:colOff>533400</xdr:colOff>
      <xdr:row>63</xdr:row>
      <xdr:rowOff>47897</xdr:rowOff>
    </xdr:to>
    <xdr:sp macro="" textlink="">
      <xdr:nvSpPr>
        <xdr:cNvPr id="348" name="円/楕円 347"/>
        <xdr:cNvSpPr/>
      </xdr:nvSpPr>
      <xdr:spPr>
        <a:xfrm>
          <a:off x="13462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32674</xdr:rowOff>
    </xdr:from>
    <xdr:ext cx="762000" cy="259045"/>
    <xdr:sp macro="" textlink="">
      <xdr:nvSpPr>
        <xdr:cNvPr id="349" name="テキスト ボックス 348"/>
        <xdr:cNvSpPr txBox="1"/>
      </xdr:nvSpPr>
      <xdr:spPr>
        <a:xfrm>
          <a:off x="13131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世代間の負担の公平化に意を用いながらも、市債依存度の抑制を基調に適正な運用を図ってきたことから、類似団体平均を下回っている。今後も事業実施の適正化を図り、財政の健全化に努める。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9" name="直線コネクタ 378"/>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80"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81" name="直線コネクタ 380"/>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2"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3" name="直線コネクタ 382"/>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148167</xdr:rowOff>
    </xdr:from>
    <xdr:to>
      <xdr:col>24</xdr:col>
      <xdr:colOff>558800</xdr:colOff>
      <xdr:row>39</xdr:row>
      <xdr:rowOff>91622</xdr:rowOff>
    </xdr:to>
    <xdr:cxnSp macro="">
      <xdr:nvCxnSpPr>
        <xdr:cNvPr id="384" name="直線コネクタ 383"/>
        <xdr:cNvCxnSpPr/>
      </xdr:nvCxnSpPr>
      <xdr:spPr>
        <a:xfrm flipV="1">
          <a:off x="16179800" y="6663267"/>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85"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6" name="フローチャート : 判断 385"/>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91622</xdr:rowOff>
    </xdr:from>
    <xdr:to>
      <xdr:col>23</xdr:col>
      <xdr:colOff>406400</xdr:colOff>
      <xdr:row>40</xdr:row>
      <xdr:rowOff>12095</xdr:rowOff>
    </xdr:to>
    <xdr:cxnSp macro="">
      <xdr:nvCxnSpPr>
        <xdr:cNvPr id="387" name="直線コネクタ 386"/>
        <xdr:cNvCxnSpPr/>
      </xdr:nvCxnSpPr>
      <xdr:spPr>
        <a:xfrm flipV="1">
          <a:off x="15290800" y="67781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8" name="フローチャート : 判断 387"/>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25599</xdr:rowOff>
    </xdr:from>
    <xdr:ext cx="736600" cy="259045"/>
    <xdr:sp macro="" textlink="">
      <xdr:nvSpPr>
        <xdr:cNvPr id="389" name="テキスト ボックス 388"/>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12095</xdr:rowOff>
    </xdr:from>
    <xdr:to>
      <xdr:col>22</xdr:col>
      <xdr:colOff>203200</xdr:colOff>
      <xdr:row>40</xdr:row>
      <xdr:rowOff>127000</xdr:rowOff>
    </xdr:to>
    <xdr:cxnSp macro="">
      <xdr:nvCxnSpPr>
        <xdr:cNvPr id="390" name="直線コネクタ 389"/>
        <xdr:cNvCxnSpPr/>
      </xdr:nvCxnSpPr>
      <xdr:spPr>
        <a:xfrm flipV="1">
          <a:off x="14401800" y="68700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41</xdr:row>
      <xdr:rowOff>1512</xdr:rowOff>
    </xdr:to>
    <xdr:cxnSp macro="">
      <xdr:nvCxnSpPr>
        <xdr:cNvPr id="393" name="直線コネクタ 392"/>
        <xdr:cNvCxnSpPr/>
      </xdr:nvCxnSpPr>
      <xdr:spPr>
        <a:xfrm flipV="1">
          <a:off x="13512800" y="69850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4" name="フローチャート : 判断 39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5" name="テキスト ボックス 394"/>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6" name="フローチャート : 判断 395"/>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7" name="テキスト ボックス 396"/>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403" name="円/楕円 402"/>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113894</xdr:rowOff>
    </xdr:from>
    <xdr:ext cx="762000" cy="259045"/>
    <xdr:sp macro="" textlink="">
      <xdr:nvSpPr>
        <xdr:cNvPr id="404"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40822</xdr:rowOff>
    </xdr:from>
    <xdr:to>
      <xdr:col>23</xdr:col>
      <xdr:colOff>457200</xdr:colOff>
      <xdr:row>39</xdr:row>
      <xdr:rowOff>142422</xdr:rowOff>
    </xdr:to>
    <xdr:sp macro="" textlink="">
      <xdr:nvSpPr>
        <xdr:cNvPr id="405" name="円/楕円 404"/>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152599</xdr:rowOff>
    </xdr:from>
    <xdr:ext cx="736600" cy="259045"/>
    <xdr:sp macro="" textlink="">
      <xdr:nvSpPr>
        <xdr:cNvPr id="406" name="テキスト ボックス 405"/>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132745</xdr:rowOff>
    </xdr:from>
    <xdr:to>
      <xdr:col>22</xdr:col>
      <xdr:colOff>254000</xdr:colOff>
      <xdr:row>40</xdr:row>
      <xdr:rowOff>62895</xdr:rowOff>
    </xdr:to>
    <xdr:sp macro="" textlink="">
      <xdr:nvSpPr>
        <xdr:cNvPr id="407" name="円/楕円 406"/>
        <xdr:cNvSpPr/>
      </xdr:nvSpPr>
      <xdr:spPr>
        <a:xfrm>
          <a:off x="15240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73072</xdr:rowOff>
    </xdr:from>
    <xdr:ext cx="762000" cy="259045"/>
    <xdr:sp macro="" textlink="">
      <xdr:nvSpPr>
        <xdr:cNvPr id="408" name="テキスト ボックス 407"/>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09" name="円/楕円 408"/>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410" name="テキスト ボックス 409"/>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411" name="円/楕円 410"/>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62489</xdr:rowOff>
    </xdr:from>
    <xdr:ext cx="762000" cy="259045"/>
    <xdr:sp macro="" textlink="">
      <xdr:nvSpPr>
        <xdr:cNvPr id="412" name="テキスト ボックス 411"/>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債務負担行為支出予定額が前年度比</a:t>
          </a:r>
          <a:r>
            <a:rPr kumimoji="1" lang="en-US" altLang="ja-JP" sz="1300" b="0" i="0" u="none" strike="noStrike" kern="0" cap="none" spc="0" normalizeH="0" baseline="0" noProof="0">
              <a:ln>
                <a:noFill/>
              </a:ln>
              <a:solidFill>
                <a:prstClr val="black"/>
              </a:solidFill>
              <a:effectLst/>
              <a:uLnTx/>
              <a:uFillTx/>
              <a:latin typeface="+mn-lt"/>
              <a:ea typeface="+mn-ea"/>
              <a:cs typeface="+mn-cs"/>
            </a:rPr>
            <a:t>15.2</a:t>
          </a:r>
          <a:r>
            <a:rPr kumimoji="1" lang="ja-JP" altLang="ja-JP" sz="1300" b="0" i="0" u="none" strike="noStrike" kern="0" cap="none" spc="0" normalizeH="0" baseline="0" noProof="0">
              <a:ln>
                <a:noFill/>
              </a:ln>
              <a:solidFill>
                <a:prstClr val="black"/>
              </a:solidFill>
              <a:effectLst/>
              <a:uLnTx/>
              <a:uFillTx/>
              <a:latin typeface="+mn-lt"/>
              <a:ea typeface="+mn-ea"/>
              <a:cs typeface="+mn-cs"/>
            </a:rPr>
            <a:t>％の減となったほか、地方債残高についても減となっているため、将来負担比率は前年度に引き続き改善された。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今後も、市債の適正な運用を図り、財政の健全化を図る。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41" name="直線コネクタ 440"/>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2"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3" name="直線コネクタ 442"/>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4022</xdr:rowOff>
    </xdr:from>
    <xdr:to>
      <xdr:col>24</xdr:col>
      <xdr:colOff>558800</xdr:colOff>
      <xdr:row>15</xdr:row>
      <xdr:rowOff>97860</xdr:rowOff>
    </xdr:to>
    <xdr:cxnSp macro="">
      <xdr:nvCxnSpPr>
        <xdr:cNvPr id="446" name="直線コネクタ 445"/>
        <xdr:cNvCxnSpPr/>
      </xdr:nvCxnSpPr>
      <xdr:spPr>
        <a:xfrm flipV="1">
          <a:off x="16179800" y="2575772"/>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114176</xdr:rowOff>
    </xdr:from>
    <xdr:ext cx="762000" cy="259045"/>
    <xdr:sp macro="" textlink="">
      <xdr:nvSpPr>
        <xdr:cNvPr id="447" name="将来負担の状況平均値テキスト"/>
        <xdr:cNvSpPr txBox="1"/>
      </xdr:nvSpPr>
      <xdr:spPr>
        <a:xfrm>
          <a:off x="17106900" y="25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8" name="フローチャート : 判断 447"/>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97860</xdr:rowOff>
    </xdr:from>
    <xdr:to>
      <xdr:col>23</xdr:col>
      <xdr:colOff>406400</xdr:colOff>
      <xdr:row>16</xdr:row>
      <xdr:rowOff>52423</xdr:rowOff>
    </xdr:to>
    <xdr:cxnSp macro="">
      <xdr:nvCxnSpPr>
        <xdr:cNvPr id="449" name="直線コネクタ 448"/>
        <xdr:cNvCxnSpPr/>
      </xdr:nvCxnSpPr>
      <xdr:spPr>
        <a:xfrm flipV="1">
          <a:off x="15290800" y="2669610"/>
          <a:ext cx="889000" cy="1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50" name="フローチャート : 判断 449"/>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3545</xdr:rowOff>
    </xdr:from>
    <xdr:ext cx="736600" cy="259045"/>
    <xdr:sp macro="" textlink="">
      <xdr:nvSpPr>
        <xdr:cNvPr id="451" name="テキスト ボックス 450"/>
        <xdr:cNvSpPr txBox="1"/>
      </xdr:nvSpPr>
      <xdr:spPr>
        <a:xfrm>
          <a:off x="15798800" y="274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52423</xdr:rowOff>
    </xdr:from>
    <xdr:to>
      <xdr:col>22</xdr:col>
      <xdr:colOff>203200</xdr:colOff>
      <xdr:row>16</xdr:row>
      <xdr:rowOff>116769</xdr:rowOff>
    </xdr:to>
    <xdr:cxnSp macro="">
      <xdr:nvCxnSpPr>
        <xdr:cNvPr id="452" name="直線コネクタ 451"/>
        <xdr:cNvCxnSpPr/>
      </xdr:nvCxnSpPr>
      <xdr:spPr>
        <a:xfrm flipV="1">
          <a:off x="14401800" y="279562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3" name="フローチャート : 判断 452"/>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4" name="テキスト ボックス 453"/>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116769</xdr:rowOff>
    </xdr:from>
    <xdr:to>
      <xdr:col>21</xdr:col>
      <xdr:colOff>0</xdr:colOff>
      <xdr:row>17</xdr:row>
      <xdr:rowOff>27093</xdr:rowOff>
    </xdr:to>
    <xdr:cxnSp macro="">
      <xdr:nvCxnSpPr>
        <xdr:cNvPr id="455" name="直線コネクタ 454"/>
        <xdr:cNvCxnSpPr/>
      </xdr:nvCxnSpPr>
      <xdr:spPr>
        <a:xfrm flipV="1">
          <a:off x="13512800" y="2859969"/>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6" name="フローチャート : 判断 455"/>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7" name="テキスト ボックス 456"/>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8" name="フローチャート : 判断 457"/>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9" name="テキスト ボックス 458"/>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124672</xdr:rowOff>
    </xdr:from>
    <xdr:to>
      <xdr:col>24</xdr:col>
      <xdr:colOff>609600</xdr:colOff>
      <xdr:row>15</xdr:row>
      <xdr:rowOff>54822</xdr:rowOff>
    </xdr:to>
    <xdr:sp macro="" textlink="">
      <xdr:nvSpPr>
        <xdr:cNvPr id="465" name="円/楕円 464"/>
        <xdr:cNvSpPr/>
      </xdr:nvSpPr>
      <xdr:spPr>
        <a:xfrm>
          <a:off x="169672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141199</xdr:rowOff>
    </xdr:from>
    <xdr:ext cx="762000" cy="259045"/>
    <xdr:sp macro="" textlink="">
      <xdr:nvSpPr>
        <xdr:cNvPr id="466" name="将来負担の状況該当値テキスト"/>
        <xdr:cNvSpPr txBox="1"/>
      </xdr:nvSpPr>
      <xdr:spPr>
        <a:xfrm>
          <a:off x="17106900" y="237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47060</xdr:rowOff>
    </xdr:from>
    <xdr:to>
      <xdr:col>23</xdr:col>
      <xdr:colOff>457200</xdr:colOff>
      <xdr:row>15</xdr:row>
      <xdr:rowOff>148660</xdr:rowOff>
    </xdr:to>
    <xdr:sp macro="" textlink="">
      <xdr:nvSpPr>
        <xdr:cNvPr id="467" name="円/楕円 466"/>
        <xdr:cNvSpPr/>
      </xdr:nvSpPr>
      <xdr:spPr>
        <a:xfrm>
          <a:off x="16129000" y="26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158837</xdr:rowOff>
    </xdr:from>
    <xdr:ext cx="736600" cy="259045"/>
    <xdr:sp macro="" textlink="">
      <xdr:nvSpPr>
        <xdr:cNvPr id="468" name="テキスト ボックス 467"/>
        <xdr:cNvSpPr txBox="1"/>
      </xdr:nvSpPr>
      <xdr:spPr>
        <a:xfrm>
          <a:off x="15798800" y="238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1623</xdr:rowOff>
    </xdr:from>
    <xdr:to>
      <xdr:col>22</xdr:col>
      <xdr:colOff>254000</xdr:colOff>
      <xdr:row>16</xdr:row>
      <xdr:rowOff>103223</xdr:rowOff>
    </xdr:to>
    <xdr:sp macro="" textlink="">
      <xdr:nvSpPr>
        <xdr:cNvPr id="469" name="円/楕円 468"/>
        <xdr:cNvSpPr/>
      </xdr:nvSpPr>
      <xdr:spPr>
        <a:xfrm>
          <a:off x="15240000" y="27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88000</xdr:rowOff>
    </xdr:from>
    <xdr:ext cx="762000" cy="259045"/>
    <xdr:sp macro="" textlink="">
      <xdr:nvSpPr>
        <xdr:cNvPr id="470" name="テキスト ボックス 469"/>
        <xdr:cNvSpPr txBox="1"/>
      </xdr:nvSpPr>
      <xdr:spPr>
        <a:xfrm>
          <a:off x="14909800" y="283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65969</xdr:rowOff>
    </xdr:from>
    <xdr:to>
      <xdr:col>21</xdr:col>
      <xdr:colOff>50800</xdr:colOff>
      <xdr:row>16</xdr:row>
      <xdr:rowOff>167569</xdr:rowOff>
    </xdr:to>
    <xdr:sp macro="" textlink="">
      <xdr:nvSpPr>
        <xdr:cNvPr id="471" name="円/楕円 470"/>
        <xdr:cNvSpPr/>
      </xdr:nvSpPr>
      <xdr:spPr>
        <a:xfrm>
          <a:off x="14351000" y="28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152346</xdr:rowOff>
    </xdr:from>
    <xdr:ext cx="762000" cy="259045"/>
    <xdr:sp macro="" textlink="">
      <xdr:nvSpPr>
        <xdr:cNvPr id="472" name="テキスト ボックス 471"/>
        <xdr:cNvSpPr txBox="1"/>
      </xdr:nvSpPr>
      <xdr:spPr>
        <a:xfrm>
          <a:off x="14020800" y="289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147743</xdr:rowOff>
    </xdr:from>
    <xdr:to>
      <xdr:col>19</xdr:col>
      <xdr:colOff>533400</xdr:colOff>
      <xdr:row>17</xdr:row>
      <xdr:rowOff>77893</xdr:rowOff>
    </xdr:to>
    <xdr:sp macro="" textlink="">
      <xdr:nvSpPr>
        <xdr:cNvPr id="473" name="円/楕円 472"/>
        <xdr:cNvSpPr/>
      </xdr:nvSpPr>
      <xdr:spPr>
        <a:xfrm>
          <a:off x="13462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62670</xdr:rowOff>
    </xdr:from>
    <xdr:ext cx="762000" cy="259045"/>
    <xdr:sp macro="" textlink="">
      <xdr:nvSpPr>
        <xdr:cNvPr id="474" name="テキスト ボックス 473"/>
        <xdr:cNvSpPr txBox="1"/>
      </xdr:nvSpPr>
      <xdr:spPr>
        <a:xfrm>
          <a:off x="13131800" y="29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283,493
281,746
767.72
196,418,713
191,792,734
4,043,275
57,602,506
81,735,126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15.3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行政改革推進プランにおいて、民間委託や指定管理者制度等の民間ノウハウの活用などにより、平成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23</a:t>
          </a:r>
          <a:r>
            <a:rPr kumimoji="1" lang="ja-JP" altLang="ja-JP" sz="1300" b="0" i="0" u="none" strike="noStrike" kern="0" cap="none" spc="0" normalizeH="0" baseline="0" noProof="0">
              <a:ln>
                <a:noFill/>
              </a:ln>
              <a:solidFill>
                <a:prstClr val="black"/>
              </a:solidFill>
              <a:effectLst/>
              <a:uLnTx/>
              <a:uFillTx/>
              <a:latin typeface="+mn-lt"/>
              <a:ea typeface="+mn-ea"/>
              <a:cs typeface="+mn-cs"/>
            </a:rPr>
            <a:t>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から</a:t>
          </a:r>
          <a:r>
            <a:rPr kumimoji="1" lang="ja-JP" altLang="ja-JP" sz="1300" b="0" i="0" u="none" strike="noStrike" kern="0" cap="none" spc="0" normalizeH="0" baseline="0" noProof="0">
              <a:ln>
                <a:noFill/>
              </a:ln>
              <a:solidFill>
                <a:prstClr val="black"/>
              </a:solidFill>
              <a:effectLst/>
              <a:uLnTx/>
              <a:uFillTx/>
              <a:latin typeface="+mn-lt"/>
              <a:ea typeface="+mn-ea"/>
              <a:cs typeface="+mn-cs"/>
            </a:rPr>
            <a:t>の</a:t>
          </a:r>
          <a:r>
            <a:rPr kumimoji="1" lang="en-US" altLang="ja-JP" sz="1300" b="0" i="0" u="none" strike="noStrike" kern="0" cap="none" spc="0" normalizeH="0" baseline="0" noProof="0">
              <a:ln>
                <a:noFill/>
              </a:ln>
              <a:solidFill>
                <a:prstClr val="black"/>
              </a:solidFill>
              <a:effectLst/>
              <a:uLnTx/>
              <a:uFillTx/>
              <a:latin typeface="+mn-lt"/>
              <a:ea typeface="+mn-ea"/>
              <a:cs typeface="+mn-cs"/>
            </a:rPr>
            <a:t>6</a:t>
          </a:r>
          <a:r>
            <a:rPr kumimoji="1" lang="ja-JP" altLang="ja-JP" sz="13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300" b="0" i="0" u="none" strike="noStrike" kern="0" cap="none" spc="0" normalizeH="0" baseline="0" noProof="0">
              <a:ln>
                <a:noFill/>
              </a:ln>
              <a:solidFill>
                <a:prstClr val="black"/>
              </a:solidFill>
              <a:effectLst/>
              <a:uLnTx/>
              <a:uFillTx/>
              <a:latin typeface="+mn-lt"/>
              <a:ea typeface="+mn-ea"/>
              <a:cs typeface="+mn-cs"/>
            </a:rPr>
            <a:t>109</a:t>
          </a:r>
          <a:r>
            <a:rPr kumimoji="1" lang="ja-JP" altLang="ja-JP" sz="1300" b="0" i="0" u="none" strike="noStrike" kern="0" cap="none" spc="0" normalizeH="0" baseline="0" noProof="0">
              <a:ln>
                <a:noFill/>
              </a:ln>
              <a:solidFill>
                <a:prstClr val="black"/>
              </a:solidFill>
              <a:effectLst/>
              <a:uLnTx/>
              <a:uFillTx/>
              <a:latin typeface="+mn-lt"/>
              <a:ea typeface="+mn-ea"/>
              <a:cs typeface="+mn-cs"/>
            </a:rPr>
            <a:t>名の減員を図るとしており、平成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23</a:t>
          </a:r>
          <a:r>
            <a:rPr kumimoji="1" lang="ja-JP" altLang="ja-JP" sz="1300" b="0" i="0" u="none" strike="noStrike" kern="0" cap="none" spc="0" normalizeH="0" baseline="0" noProof="0">
              <a:ln>
                <a:noFill/>
              </a:ln>
              <a:solidFill>
                <a:prstClr val="black"/>
              </a:solidFill>
              <a:effectLst/>
              <a:uLnTx/>
              <a:uFillTx/>
              <a:latin typeface="+mn-lt"/>
              <a:ea typeface="+mn-ea"/>
              <a:cs typeface="+mn-cs"/>
            </a:rPr>
            <a:t>年度以降、大震災や原子力災害からの復旧・復興を推し進めるなかにありながらも、平成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28</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年度も計画的に減員を行った。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今後も、復</a:t>
          </a:r>
          <a:r>
            <a:rPr kumimoji="1" lang="ja-JP" altLang="en-US" sz="1300" b="0" i="0" u="none" strike="noStrike" kern="0" cap="none" spc="0" normalizeH="0" baseline="0" noProof="0">
              <a:ln>
                <a:noFill/>
              </a:ln>
              <a:solidFill>
                <a:prstClr val="black"/>
              </a:solidFill>
              <a:effectLst/>
              <a:uLnTx/>
              <a:uFillTx/>
              <a:latin typeface="+mn-lt"/>
              <a:ea typeface="+mn-ea"/>
              <a:cs typeface="+mn-cs"/>
            </a:rPr>
            <a:t>旧</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復興</a:t>
          </a:r>
          <a:r>
            <a:rPr kumimoji="1" lang="ja-JP" altLang="ja-JP" sz="1300" b="0" i="0" u="none" strike="noStrike" kern="0" cap="none" spc="0" normalizeH="0" baseline="0" noProof="0">
              <a:ln>
                <a:noFill/>
              </a:ln>
              <a:solidFill>
                <a:prstClr val="black"/>
              </a:solidFill>
              <a:effectLst/>
              <a:uLnTx/>
              <a:uFillTx/>
              <a:latin typeface="+mn-lt"/>
              <a:ea typeface="+mn-ea"/>
              <a:cs typeface="+mn-cs"/>
            </a:rPr>
            <a:t>業務が継続するため、それら課題への対応を考慮しながら、定員管理・給与の適正化を図る。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154214</xdr:rowOff>
    </xdr:from>
    <xdr:to>
      <xdr:col>7</xdr:col>
      <xdr:colOff>15875</xdr:colOff>
      <xdr:row>37</xdr:row>
      <xdr:rowOff>113393</xdr:rowOff>
    </xdr:to>
    <xdr:cxnSp macro="">
      <xdr:nvCxnSpPr>
        <xdr:cNvPr id="68" name="直線コネクタ 67"/>
        <xdr:cNvCxnSpPr/>
      </xdr:nvCxnSpPr>
      <xdr:spPr>
        <a:xfrm>
          <a:off x="3987800" y="63264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79120</xdr:rowOff>
    </xdr:from>
    <xdr:ext cx="762000" cy="259045"/>
    <xdr:sp macro="" textlink="">
      <xdr:nvSpPr>
        <xdr:cNvPr id="69" name="人件費平均値テキスト"/>
        <xdr:cNvSpPr txBox="1"/>
      </xdr:nvSpPr>
      <xdr:spPr>
        <a:xfrm>
          <a:off x="4914900" y="625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154214</xdr:rowOff>
    </xdr:from>
    <xdr:to>
      <xdr:col>5</xdr:col>
      <xdr:colOff>549275</xdr:colOff>
      <xdr:row>37</xdr:row>
      <xdr:rowOff>91622</xdr:rowOff>
    </xdr:to>
    <xdr:cxnSp macro="">
      <xdr:nvCxnSpPr>
        <xdr:cNvPr id="71" name="直線コネクタ 70"/>
        <xdr:cNvCxnSpPr/>
      </xdr:nvCxnSpPr>
      <xdr:spPr>
        <a:xfrm flipV="1">
          <a:off x="3098800" y="63264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159855</xdr:rowOff>
    </xdr:from>
    <xdr:ext cx="736600" cy="259045"/>
    <xdr:sp macro="" textlink="">
      <xdr:nvSpPr>
        <xdr:cNvPr id="73" name="テキスト ボックス 72"/>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58964</xdr:rowOff>
    </xdr:from>
    <xdr:to>
      <xdr:col>4</xdr:col>
      <xdr:colOff>346075</xdr:colOff>
      <xdr:row>37</xdr:row>
      <xdr:rowOff>91622</xdr:rowOff>
    </xdr:to>
    <xdr:cxnSp macro="">
      <xdr:nvCxnSpPr>
        <xdr:cNvPr id="74" name="直線コネクタ 73"/>
        <xdr:cNvCxnSpPr/>
      </xdr:nvCxnSpPr>
      <xdr:spPr>
        <a:xfrm>
          <a:off x="2209800" y="64026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119941</xdr:rowOff>
    </xdr:from>
    <xdr:ext cx="762000" cy="259045"/>
    <xdr:sp macro="" textlink="">
      <xdr:nvSpPr>
        <xdr:cNvPr id="76" name="テキスト ボックス 75"/>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58964</xdr:rowOff>
    </xdr:from>
    <xdr:to>
      <xdr:col>3</xdr:col>
      <xdr:colOff>142875</xdr:colOff>
      <xdr:row>37</xdr:row>
      <xdr:rowOff>69850</xdr:rowOff>
    </xdr:to>
    <xdr:cxnSp macro="">
      <xdr:nvCxnSpPr>
        <xdr:cNvPr id="77" name="直線コネクタ 76"/>
        <xdr:cNvCxnSpPr/>
      </xdr:nvCxnSpPr>
      <xdr:spPr>
        <a:xfrm flipV="1">
          <a:off x="1320800" y="640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21062</xdr:rowOff>
    </xdr:from>
    <xdr:ext cx="762000" cy="259045"/>
    <xdr:sp macro="" textlink="">
      <xdr:nvSpPr>
        <xdr:cNvPr id="81" name="テキスト ボックス 80"/>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87" name="円/楕円 86"/>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34670</xdr:rowOff>
    </xdr:from>
    <xdr:ext cx="762000" cy="259045"/>
    <xdr:sp macro="" textlink="">
      <xdr:nvSpPr>
        <xdr:cNvPr id="88" name="人件費該当値テキスト"/>
        <xdr:cNvSpPr txBox="1"/>
      </xdr:nvSpPr>
      <xdr:spPr>
        <a:xfrm>
          <a:off x="4914900" y="63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103414</xdr:rowOff>
    </xdr:from>
    <xdr:to>
      <xdr:col>5</xdr:col>
      <xdr:colOff>600075</xdr:colOff>
      <xdr:row>37</xdr:row>
      <xdr:rowOff>33564</xdr:rowOff>
    </xdr:to>
    <xdr:sp macro="" textlink="">
      <xdr:nvSpPr>
        <xdr:cNvPr id="89" name="円/楕円 88"/>
        <xdr:cNvSpPr/>
      </xdr:nvSpPr>
      <xdr:spPr>
        <a:xfrm>
          <a:off x="3937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90" name="テキスト ボックス 89"/>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40822</xdr:rowOff>
    </xdr:from>
    <xdr:to>
      <xdr:col>4</xdr:col>
      <xdr:colOff>396875</xdr:colOff>
      <xdr:row>37</xdr:row>
      <xdr:rowOff>142422</xdr:rowOff>
    </xdr:to>
    <xdr:sp macro="" textlink="">
      <xdr:nvSpPr>
        <xdr:cNvPr id="91" name="円/楕円 90"/>
        <xdr:cNvSpPr/>
      </xdr:nvSpPr>
      <xdr:spPr>
        <a:xfrm>
          <a:off x="3048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127199</xdr:rowOff>
    </xdr:from>
    <xdr:ext cx="762000" cy="259045"/>
    <xdr:sp macro="" textlink="">
      <xdr:nvSpPr>
        <xdr:cNvPr id="92" name="テキスト ボックス 91"/>
        <xdr:cNvSpPr txBox="1"/>
      </xdr:nvSpPr>
      <xdr:spPr>
        <a:xfrm>
          <a:off x="2717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8164</xdr:rowOff>
    </xdr:from>
    <xdr:to>
      <xdr:col>3</xdr:col>
      <xdr:colOff>193675</xdr:colOff>
      <xdr:row>37</xdr:row>
      <xdr:rowOff>109764</xdr:rowOff>
    </xdr:to>
    <xdr:sp macro="" textlink="">
      <xdr:nvSpPr>
        <xdr:cNvPr id="93" name="円/楕円 92"/>
        <xdr:cNvSpPr/>
      </xdr:nvSpPr>
      <xdr:spPr>
        <a:xfrm>
          <a:off x="2159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94542</xdr:rowOff>
    </xdr:from>
    <xdr:ext cx="762000" cy="259045"/>
    <xdr:sp macro="" textlink="">
      <xdr:nvSpPr>
        <xdr:cNvPr id="94" name="テキスト ボックス 93"/>
        <xdr:cNvSpPr txBox="1"/>
      </xdr:nvSpPr>
      <xdr:spPr>
        <a:xfrm>
          <a:off x="1828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5" name="円/楕円 94"/>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6" name="テキスト ボックス 95"/>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経費の節減・合理化に努めているが、指定管理者制度の導入や民間委託の推進により、物件費に係る経常収支比率が近年横ばいで推移している。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今後も、事務事業の効率的執行に努め、経費の節減を図る。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168148</xdr:rowOff>
    </xdr:from>
    <xdr:to>
      <xdr:col>24</xdr:col>
      <xdr:colOff>31750</xdr:colOff>
      <xdr:row>15</xdr:row>
      <xdr:rowOff>37846</xdr:rowOff>
    </xdr:to>
    <xdr:cxnSp macro="">
      <xdr:nvCxnSpPr>
        <xdr:cNvPr id="127" name="直線コネクタ 126"/>
        <xdr:cNvCxnSpPr/>
      </xdr:nvCxnSpPr>
      <xdr:spPr>
        <a:xfrm>
          <a:off x="15671800" y="25684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9415</xdr:rowOff>
    </xdr:from>
    <xdr:ext cx="762000" cy="259045"/>
    <xdr:sp macro="" textlink="">
      <xdr:nvSpPr>
        <xdr:cNvPr id="128"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168148</xdr:rowOff>
    </xdr:from>
    <xdr:to>
      <xdr:col>22</xdr:col>
      <xdr:colOff>565150</xdr:colOff>
      <xdr:row>15</xdr:row>
      <xdr:rowOff>24130</xdr:rowOff>
    </xdr:to>
    <xdr:cxnSp macro="">
      <xdr:nvCxnSpPr>
        <xdr:cNvPr id="130" name="直線コネクタ 129"/>
        <xdr:cNvCxnSpPr/>
      </xdr:nvCxnSpPr>
      <xdr:spPr>
        <a:xfrm flipV="1">
          <a:off x="14782800" y="25684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82567</xdr:rowOff>
    </xdr:from>
    <xdr:ext cx="736600" cy="259045"/>
    <xdr:sp macro="" textlink="">
      <xdr:nvSpPr>
        <xdr:cNvPr id="132" name="テキスト ボックス 131"/>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159004</xdr:rowOff>
    </xdr:from>
    <xdr:to>
      <xdr:col>21</xdr:col>
      <xdr:colOff>361950</xdr:colOff>
      <xdr:row>15</xdr:row>
      <xdr:rowOff>24130</xdr:rowOff>
    </xdr:to>
    <xdr:cxnSp macro="">
      <xdr:nvCxnSpPr>
        <xdr:cNvPr id="133" name="直線コネクタ 132"/>
        <xdr:cNvCxnSpPr/>
      </xdr:nvCxnSpPr>
      <xdr:spPr>
        <a:xfrm>
          <a:off x="13893800" y="25593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5" name="テキスト ボックス 134"/>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131572</xdr:rowOff>
    </xdr:from>
    <xdr:to>
      <xdr:col>20</xdr:col>
      <xdr:colOff>158750</xdr:colOff>
      <xdr:row>14</xdr:row>
      <xdr:rowOff>159004</xdr:rowOff>
    </xdr:to>
    <xdr:cxnSp macro="">
      <xdr:nvCxnSpPr>
        <xdr:cNvPr id="136" name="直線コネクタ 135"/>
        <xdr:cNvCxnSpPr/>
      </xdr:nvCxnSpPr>
      <xdr:spPr>
        <a:xfrm>
          <a:off x="13004800" y="25318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27703</xdr:rowOff>
    </xdr:from>
    <xdr:ext cx="762000" cy="259045"/>
    <xdr:sp macro="" textlink="">
      <xdr:nvSpPr>
        <xdr:cNvPr id="138" name="テキスト ボックス 137"/>
        <xdr:cNvSpPr txBox="1"/>
      </xdr:nvSpPr>
      <xdr:spPr>
        <a:xfrm>
          <a:off x="13512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4843</xdr:rowOff>
    </xdr:from>
    <xdr:ext cx="762000" cy="259045"/>
    <xdr:sp macro="" textlink="">
      <xdr:nvSpPr>
        <xdr:cNvPr id="140" name="テキスト ボックス 139"/>
        <xdr:cNvSpPr txBox="1"/>
      </xdr:nvSpPr>
      <xdr:spPr>
        <a:xfrm>
          <a:off x="12623800" y="25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158496</xdr:rowOff>
    </xdr:from>
    <xdr:to>
      <xdr:col>24</xdr:col>
      <xdr:colOff>82550</xdr:colOff>
      <xdr:row>15</xdr:row>
      <xdr:rowOff>88646</xdr:rowOff>
    </xdr:to>
    <xdr:sp macro="" textlink="">
      <xdr:nvSpPr>
        <xdr:cNvPr id="146" name="円/楕円 145"/>
        <xdr:cNvSpPr/>
      </xdr:nvSpPr>
      <xdr:spPr>
        <a:xfrm>
          <a:off x="164592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3573</xdr:rowOff>
    </xdr:from>
    <xdr:ext cx="762000" cy="259045"/>
    <xdr:sp macro="" textlink="">
      <xdr:nvSpPr>
        <xdr:cNvPr id="147" name="物件費該当値テキスト"/>
        <xdr:cNvSpPr txBox="1"/>
      </xdr:nvSpPr>
      <xdr:spPr>
        <a:xfrm>
          <a:off x="16598900" y="24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117348</xdr:rowOff>
    </xdr:from>
    <xdr:to>
      <xdr:col>22</xdr:col>
      <xdr:colOff>615950</xdr:colOff>
      <xdr:row>15</xdr:row>
      <xdr:rowOff>47498</xdr:rowOff>
    </xdr:to>
    <xdr:sp macro="" textlink="">
      <xdr:nvSpPr>
        <xdr:cNvPr id="148" name="円/楕円 147"/>
        <xdr:cNvSpPr/>
      </xdr:nvSpPr>
      <xdr:spPr>
        <a:xfrm>
          <a:off x="156210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57675</xdr:rowOff>
    </xdr:from>
    <xdr:ext cx="736600" cy="259045"/>
    <xdr:sp macro="" textlink="">
      <xdr:nvSpPr>
        <xdr:cNvPr id="149" name="テキスト ボックス 148"/>
        <xdr:cNvSpPr txBox="1"/>
      </xdr:nvSpPr>
      <xdr:spPr>
        <a:xfrm>
          <a:off x="15290800" y="228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144780</xdr:rowOff>
    </xdr:from>
    <xdr:to>
      <xdr:col>21</xdr:col>
      <xdr:colOff>412750</xdr:colOff>
      <xdr:row>15</xdr:row>
      <xdr:rowOff>74930</xdr:rowOff>
    </xdr:to>
    <xdr:sp macro="" textlink="">
      <xdr:nvSpPr>
        <xdr:cNvPr id="150" name="円/楕円 149"/>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59707</xdr:rowOff>
    </xdr:from>
    <xdr:ext cx="762000" cy="259045"/>
    <xdr:sp macro="" textlink="">
      <xdr:nvSpPr>
        <xdr:cNvPr id="151" name="テキスト ボックス 150"/>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108204</xdr:rowOff>
    </xdr:from>
    <xdr:to>
      <xdr:col>20</xdr:col>
      <xdr:colOff>209550</xdr:colOff>
      <xdr:row>15</xdr:row>
      <xdr:rowOff>38354</xdr:rowOff>
    </xdr:to>
    <xdr:sp macro="" textlink="">
      <xdr:nvSpPr>
        <xdr:cNvPr id="152" name="円/楕円 151"/>
        <xdr:cNvSpPr/>
      </xdr:nvSpPr>
      <xdr:spPr>
        <a:xfrm>
          <a:off x="138430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48531</xdr:rowOff>
    </xdr:from>
    <xdr:ext cx="762000" cy="259045"/>
    <xdr:sp macro="" textlink="">
      <xdr:nvSpPr>
        <xdr:cNvPr id="153" name="テキスト ボックス 152"/>
        <xdr:cNvSpPr txBox="1"/>
      </xdr:nvSpPr>
      <xdr:spPr>
        <a:xfrm>
          <a:off x="13512800" y="227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80772</xdr:rowOff>
    </xdr:from>
    <xdr:to>
      <xdr:col>19</xdr:col>
      <xdr:colOff>6350</xdr:colOff>
      <xdr:row>15</xdr:row>
      <xdr:rowOff>10922</xdr:rowOff>
    </xdr:to>
    <xdr:sp macro="" textlink="">
      <xdr:nvSpPr>
        <xdr:cNvPr id="154" name="円/楕円 153"/>
        <xdr:cNvSpPr/>
      </xdr:nvSpPr>
      <xdr:spPr>
        <a:xfrm>
          <a:off x="129540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21099</xdr:rowOff>
    </xdr:from>
    <xdr:ext cx="762000" cy="259045"/>
    <xdr:sp macro="" textlink="">
      <xdr:nvSpPr>
        <xdr:cNvPr id="155" name="テキスト ボックス 154"/>
        <xdr:cNvSpPr txBox="1"/>
      </xdr:nvSpPr>
      <xdr:spPr>
        <a:xfrm>
          <a:off x="12623800" y="224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扶助費に係る経常収支比率は、近年ほぼ横ばいで推移しており、類似団体平均を大きく下回っている。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今後も資格審査の適正化に努める。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29028</xdr:rowOff>
    </xdr:to>
    <xdr:cxnSp macro="">
      <xdr:nvCxnSpPr>
        <xdr:cNvPr id="190" name="直線コネクタ 189"/>
        <xdr:cNvCxnSpPr/>
      </xdr:nvCxnSpPr>
      <xdr:spPr>
        <a:xfrm>
          <a:off x="3987800" y="9271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12700</xdr:rowOff>
    </xdr:to>
    <xdr:cxnSp macro="">
      <xdr:nvCxnSpPr>
        <xdr:cNvPr id="193" name="直線コネクタ 192"/>
        <xdr:cNvCxnSpPr/>
      </xdr:nvCxnSpPr>
      <xdr:spPr>
        <a:xfrm>
          <a:off x="3098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195" name="テキスト ボックス 194"/>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53</xdr:row>
      <xdr:rowOff>135165</xdr:rowOff>
    </xdr:to>
    <xdr:cxnSp macro="">
      <xdr:nvCxnSpPr>
        <xdr:cNvPr id="196" name="直線コネクタ 195"/>
        <xdr:cNvCxnSpPr/>
      </xdr:nvCxnSpPr>
      <xdr:spPr>
        <a:xfrm>
          <a:off x="2209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198" name="テキスト ボックス 19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53522</xdr:rowOff>
    </xdr:from>
    <xdr:to>
      <xdr:col>3</xdr:col>
      <xdr:colOff>142875</xdr:colOff>
      <xdr:row>53</xdr:row>
      <xdr:rowOff>118835</xdr:rowOff>
    </xdr:to>
    <xdr:cxnSp macro="">
      <xdr:nvCxnSpPr>
        <xdr:cNvPr id="199" name="直線コネクタ 198"/>
        <xdr:cNvCxnSpPr/>
      </xdr:nvCxnSpPr>
      <xdr:spPr>
        <a:xfrm>
          <a:off x="1320800" y="91403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03" name="テキスト ボックス 202"/>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9" name="円/楕円 208"/>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58255</xdr:rowOff>
    </xdr:from>
    <xdr:ext cx="762000" cy="259045"/>
    <xdr:sp macro="" textlink="">
      <xdr:nvSpPr>
        <xdr:cNvPr id="210" name="扶助費該当値テキスト"/>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1" name="円/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3" name="円/楕円 212"/>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4" name="テキスト ボックス 213"/>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5" name="円/楕円 214"/>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6" name="テキスト ボックス 215"/>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2722</xdr:rowOff>
    </xdr:from>
    <xdr:to>
      <xdr:col>1</xdr:col>
      <xdr:colOff>676275</xdr:colOff>
      <xdr:row>53</xdr:row>
      <xdr:rowOff>104322</xdr:rowOff>
    </xdr:to>
    <xdr:sp macro="" textlink="">
      <xdr:nvSpPr>
        <xdr:cNvPr id="217" name="円/楕円 216"/>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114499</xdr:rowOff>
    </xdr:from>
    <xdr:ext cx="762000" cy="259045"/>
    <xdr:sp macro="" textlink="">
      <xdr:nvSpPr>
        <xdr:cNvPr id="218" name="テキスト ボックス 217"/>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％の減であるが、類似団体平均を上回っている。　　　</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その要因となっている繰出金については、経費の節減や料金の適正化等により普通会計の負担額を減らしていくよう努める。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44450</xdr:rowOff>
    </xdr:from>
    <xdr:to>
      <xdr:col>24</xdr:col>
      <xdr:colOff>31750</xdr:colOff>
      <xdr:row>59</xdr:row>
      <xdr:rowOff>19050</xdr:rowOff>
    </xdr:to>
    <xdr:cxnSp macro="">
      <xdr:nvCxnSpPr>
        <xdr:cNvPr id="251" name="直線コネクタ 250"/>
        <xdr:cNvCxnSpPr/>
      </xdr:nvCxnSpPr>
      <xdr:spPr>
        <a:xfrm flipV="1">
          <a:off x="15671800" y="98171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165100</xdr:rowOff>
    </xdr:from>
    <xdr:to>
      <xdr:col>22</xdr:col>
      <xdr:colOff>565150</xdr:colOff>
      <xdr:row>59</xdr:row>
      <xdr:rowOff>19050</xdr:rowOff>
    </xdr:to>
    <xdr:cxnSp macro="">
      <xdr:nvCxnSpPr>
        <xdr:cNvPr id="254" name="直線コネクタ 253"/>
        <xdr:cNvCxnSpPr/>
      </xdr:nvCxnSpPr>
      <xdr:spPr>
        <a:xfrm>
          <a:off x="14782800" y="1010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165100</xdr:rowOff>
    </xdr:from>
    <xdr:to>
      <xdr:col>21</xdr:col>
      <xdr:colOff>361950</xdr:colOff>
      <xdr:row>59</xdr:row>
      <xdr:rowOff>6350</xdr:rowOff>
    </xdr:to>
    <xdr:cxnSp macro="">
      <xdr:nvCxnSpPr>
        <xdr:cNvPr id="257" name="直線コネクタ 256"/>
        <xdr:cNvCxnSpPr/>
      </xdr:nvCxnSpPr>
      <xdr:spPr>
        <a:xfrm flipV="1">
          <a:off x="138938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38100</xdr:rowOff>
    </xdr:from>
    <xdr:to>
      <xdr:col>20</xdr:col>
      <xdr:colOff>158750</xdr:colOff>
      <xdr:row>59</xdr:row>
      <xdr:rowOff>6350</xdr:rowOff>
    </xdr:to>
    <xdr:cxnSp macro="">
      <xdr:nvCxnSpPr>
        <xdr:cNvPr id="260" name="直線コネクタ 259"/>
        <xdr:cNvCxnSpPr/>
      </xdr:nvCxnSpPr>
      <xdr:spPr>
        <a:xfrm>
          <a:off x="13004800" y="9982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2" name="テキスト ボックス 26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4" name="テキスト ボックス 263"/>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165100</xdr:rowOff>
    </xdr:from>
    <xdr:to>
      <xdr:col>24</xdr:col>
      <xdr:colOff>82550</xdr:colOff>
      <xdr:row>57</xdr:row>
      <xdr:rowOff>95250</xdr:rowOff>
    </xdr:to>
    <xdr:sp macro="" textlink="">
      <xdr:nvSpPr>
        <xdr:cNvPr id="270" name="円/楕円 269"/>
        <xdr:cNvSpPr/>
      </xdr:nvSpPr>
      <xdr:spPr>
        <a:xfrm>
          <a:off x="16459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137177</xdr:rowOff>
    </xdr:from>
    <xdr:ext cx="762000" cy="259045"/>
    <xdr:sp macro="" textlink="">
      <xdr:nvSpPr>
        <xdr:cNvPr id="271" name="その他該当値テキスト"/>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139700</xdr:rowOff>
    </xdr:from>
    <xdr:to>
      <xdr:col>22</xdr:col>
      <xdr:colOff>615950</xdr:colOff>
      <xdr:row>59</xdr:row>
      <xdr:rowOff>69850</xdr:rowOff>
    </xdr:to>
    <xdr:sp macro="" textlink="">
      <xdr:nvSpPr>
        <xdr:cNvPr id="272" name="円/楕円 271"/>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54627</xdr:rowOff>
    </xdr:from>
    <xdr:ext cx="736600" cy="259045"/>
    <xdr:sp macro="" textlink="">
      <xdr:nvSpPr>
        <xdr:cNvPr id="273" name="テキスト ボックス 272"/>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114300</xdr:rowOff>
    </xdr:from>
    <xdr:to>
      <xdr:col>21</xdr:col>
      <xdr:colOff>412750</xdr:colOff>
      <xdr:row>59</xdr:row>
      <xdr:rowOff>44450</xdr:rowOff>
    </xdr:to>
    <xdr:sp macro="" textlink="">
      <xdr:nvSpPr>
        <xdr:cNvPr id="274" name="円/楕円 273"/>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75" name="テキスト ボックス 274"/>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127000</xdr:rowOff>
    </xdr:from>
    <xdr:to>
      <xdr:col>20</xdr:col>
      <xdr:colOff>209550</xdr:colOff>
      <xdr:row>59</xdr:row>
      <xdr:rowOff>57150</xdr:rowOff>
    </xdr:to>
    <xdr:sp macro="" textlink="">
      <xdr:nvSpPr>
        <xdr:cNvPr id="276" name="円/楕円 275"/>
        <xdr:cNvSpPr/>
      </xdr:nvSpPr>
      <xdr:spPr>
        <a:xfrm>
          <a:off x="13843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41927</xdr:rowOff>
    </xdr:from>
    <xdr:ext cx="762000" cy="259045"/>
    <xdr:sp macro="" textlink="">
      <xdr:nvSpPr>
        <xdr:cNvPr id="277" name="テキスト ボックス 276"/>
        <xdr:cNvSpPr txBox="1"/>
      </xdr:nvSpPr>
      <xdr:spPr>
        <a:xfrm>
          <a:off x="13512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158750</xdr:rowOff>
    </xdr:from>
    <xdr:to>
      <xdr:col>19</xdr:col>
      <xdr:colOff>6350</xdr:colOff>
      <xdr:row>58</xdr:row>
      <xdr:rowOff>88900</xdr:rowOff>
    </xdr:to>
    <xdr:sp macro="" textlink="">
      <xdr:nvSpPr>
        <xdr:cNvPr id="278" name="円/楕円 277"/>
        <xdr:cNvSpPr/>
      </xdr:nvSpPr>
      <xdr:spPr>
        <a:xfrm>
          <a:off x="12954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73677</xdr:rowOff>
    </xdr:from>
    <xdr:ext cx="762000" cy="259045"/>
    <xdr:sp macro="" textlink="">
      <xdr:nvSpPr>
        <xdr:cNvPr id="279" name="テキスト ボックス 278"/>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補助費等に係る経常収支比率は、下水道事業への支出が、企業会計化に伴い、繰出金から補助費となったため、前年度比で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％の増となったが、類似団体平均を大幅に下回っている。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今後も、行政の責任と役割、経費負担のあり方、事業効果等を十分検証し、廃止や統合・再編、減額、終期設定等の見直しを行う。</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101600</xdr:rowOff>
    </xdr:from>
    <xdr:to>
      <xdr:col>24</xdr:col>
      <xdr:colOff>31750</xdr:colOff>
      <xdr:row>35</xdr:row>
      <xdr:rowOff>57150</xdr:rowOff>
    </xdr:to>
    <xdr:cxnSp macro="">
      <xdr:nvCxnSpPr>
        <xdr:cNvPr id="312" name="直線コネクタ 311"/>
        <xdr:cNvCxnSpPr/>
      </xdr:nvCxnSpPr>
      <xdr:spPr>
        <a:xfrm>
          <a:off x="15671800" y="55880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3"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101600</xdr:rowOff>
    </xdr:from>
    <xdr:to>
      <xdr:col>22</xdr:col>
      <xdr:colOff>565150</xdr:colOff>
      <xdr:row>32</xdr:row>
      <xdr:rowOff>114300</xdr:rowOff>
    </xdr:to>
    <xdr:cxnSp macro="">
      <xdr:nvCxnSpPr>
        <xdr:cNvPr id="315" name="直線コネクタ 314"/>
        <xdr:cNvCxnSpPr/>
      </xdr:nvCxnSpPr>
      <xdr:spPr>
        <a:xfrm flipV="1">
          <a:off x="14782800" y="558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111777</xdr:rowOff>
    </xdr:from>
    <xdr:ext cx="736600" cy="259045"/>
    <xdr:sp macro="" textlink="">
      <xdr:nvSpPr>
        <xdr:cNvPr id="317" name="テキスト ボックス 316"/>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101600</xdr:rowOff>
    </xdr:from>
    <xdr:to>
      <xdr:col>21</xdr:col>
      <xdr:colOff>361950</xdr:colOff>
      <xdr:row>32</xdr:row>
      <xdr:rowOff>114300</xdr:rowOff>
    </xdr:to>
    <xdr:cxnSp macro="">
      <xdr:nvCxnSpPr>
        <xdr:cNvPr id="318" name="直線コネクタ 317"/>
        <xdr:cNvCxnSpPr/>
      </xdr:nvCxnSpPr>
      <xdr:spPr>
        <a:xfrm>
          <a:off x="13893800" y="558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20" name="テキスト ボックス 31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88900</xdr:rowOff>
    </xdr:from>
    <xdr:to>
      <xdr:col>20</xdr:col>
      <xdr:colOff>158750</xdr:colOff>
      <xdr:row>32</xdr:row>
      <xdr:rowOff>101600</xdr:rowOff>
    </xdr:to>
    <xdr:cxnSp macro="">
      <xdr:nvCxnSpPr>
        <xdr:cNvPr id="321" name="直線コネクタ 320"/>
        <xdr:cNvCxnSpPr/>
      </xdr:nvCxnSpPr>
      <xdr:spPr>
        <a:xfrm>
          <a:off x="13004800" y="557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6350</xdr:rowOff>
    </xdr:from>
    <xdr:to>
      <xdr:col>24</xdr:col>
      <xdr:colOff>82550</xdr:colOff>
      <xdr:row>35</xdr:row>
      <xdr:rowOff>107950</xdr:rowOff>
    </xdr:to>
    <xdr:sp macro="" textlink="">
      <xdr:nvSpPr>
        <xdr:cNvPr id="331" name="円/楕円 330"/>
        <xdr:cNvSpPr/>
      </xdr:nvSpPr>
      <xdr:spPr>
        <a:xfrm>
          <a:off x="164592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22877</xdr:rowOff>
    </xdr:from>
    <xdr:ext cx="762000" cy="259045"/>
    <xdr:sp macro="" textlink="">
      <xdr:nvSpPr>
        <xdr:cNvPr id="332" name="補助費等該当値テキスト"/>
        <xdr:cNvSpPr txBox="1"/>
      </xdr:nvSpPr>
      <xdr:spPr>
        <a:xfrm>
          <a:off x="165989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50800</xdr:rowOff>
    </xdr:from>
    <xdr:to>
      <xdr:col>22</xdr:col>
      <xdr:colOff>615950</xdr:colOff>
      <xdr:row>32</xdr:row>
      <xdr:rowOff>152400</xdr:rowOff>
    </xdr:to>
    <xdr:sp macro="" textlink="">
      <xdr:nvSpPr>
        <xdr:cNvPr id="333" name="円/楕円 332"/>
        <xdr:cNvSpPr/>
      </xdr:nvSpPr>
      <xdr:spPr>
        <a:xfrm>
          <a:off x="15621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162577</xdr:rowOff>
    </xdr:from>
    <xdr:ext cx="736600" cy="259045"/>
    <xdr:sp macro="" textlink="">
      <xdr:nvSpPr>
        <xdr:cNvPr id="334" name="テキスト ボックス 333"/>
        <xdr:cNvSpPr txBox="1"/>
      </xdr:nvSpPr>
      <xdr:spPr>
        <a:xfrm>
          <a:off x="15290800" y="530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63500</xdr:rowOff>
    </xdr:from>
    <xdr:to>
      <xdr:col>21</xdr:col>
      <xdr:colOff>412750</xdr:colOff>
      <xdr:row>32</xdr:row>
      <xdr:rowOff>165100</xdr:rowOff>
    </xdr:to>
    <xdr:sp macro="" textlink="">
      <xdr:nvSpPr>
        <xdr:cNvPr id="335" name="円/楕円 334"/>
        <xdr:cNvSpPr/>
      </xdr:nvSpPr>
      <xdr:spPr>
        <a:xfrm>
          <a:off x="14732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3827</xdr:rowOff>
    </xdr:from>
    <xdr:ext cx="762000" cy="259045"/>
    <xdr:sp macro="" textlink="">
      <xdr:nvSpPr>
        <xdr:cNvPr id="336" name="テキスト ボックス 335"/>
        <xdr:cNvSpPr txBox="1"/>
      </xdr:nvSpPr>
      <xdr:spPr>
        <a:xfrm>
          <a:off x="14401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50800</xdr:rowOff>
    </xdr:from>
    <xdr:to>
      <xdr:col>20</xdr:col>
      <xdr:colOff>209550</xdr:colOff>
      <xdr:row>32</xdr:row>
      <xdr:rowOff>152400</xdr:rowOff>
    </xdr:to>
    <xdr:sp macro="" textlink="">
      <xdr:nvSpPr>
        <xdr:cNvPr id="337" name="円/楕円 336"/>
        <xdr:cNvSpPr/>
      </xdr:nvSpPr>
      <xdr:spPr>
        <a:xfrm>
          <a:off x="13843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30</xdr:row>
      <xdr:rowOff>162577</xdr:rowOff>
    </xdr:from>
    <xdr:ext cx="762000" cy="259045"/>
    <xdr:sp macro="" textlink="">
      <xdr:nvSpPr>
        <xdr:cNvPr id="338" name="テキスト ボックス 337"/>
        <xdr:cNvSpPr txBox="1"/>
      </xdr:nvSpPr>
      <xdr:spPr>
        <a:xfrm>
          <a:off x="13512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38100</xdr:rowOff>
    </xdr:from>
    <xdr:to>
      <xdr:col>19</xdr:col>
      <xdr:colOff>6350</xdr:colOff>
      <xdr:row>32</xdr:row>
      <xdr:rowOff>139700</xdr:rowOff>
    </xdr:to>
    <xdr:sp macro="" textlink="">
      <xdr:nvSpPr>
        <xdr:cNvPr id="339" name="円/楕円 338"/>
        <xdr:cNvSpPr/>
      </xdr:nvSpPr>
      <xdr:spPr>
        <a:xfrm>
          <a:off x="12954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30</xdr:row>
      <xdr:rowOff>149877</xdr:rowOff>
    </xdr:from>
    <xdr:ext cx="762000" cy="259045"/>
    <xdr:sp macro="" textlink="">
      <xdr:nvSpPr>
        <xdr:cNvPr id="340" name="テキスト ボックス 339"/>
        <xdr:cNvSpPr txBox="1"/>
      </xdr:nvSpPr>
      <xdr:spPr>
        <a:xfrm>
          <a:off x="12623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公債費に係る経常収支比率は、前年度と同程度である。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今後も、公債費負担や市債現在高の状況等を十分勘案し、後世代に過大な負担を残すことのないよう、市債の適正な運用を図る。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165100</xdr:rowOff>
    </xdr:from>
    <xdr:to>
      <xdr:col>7</xdr:col>
      <xdr:colOff>15875</xdr:colOff>
      <xdr:row>77</xdr:row>
      <xdr:rowOff>8889</xdr:rowOff>
    </xdr:to>
    <xdr:cxnSp macro="">
      <xdr:nvCxnSpPr>
        <xdr:cNvPr id="373" name="直線コネクタ 372"/>
        <xdr:cNvCxnSpPr/>
      </xdr:nvCxnSpPr>
      <xdr:spPr>
        <a:xfrm>
          <a:off x="3987800" y="131953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4"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165100</xdr:rowOff>
    </xdr:from>
    <xdr:to>
      <xdr:col>5</xdr:col>
      <xdr:colOff>549275</xdr:colOff>
      <xdr:row>77</xdr:row>
      <xdr:rowOff>92711</xdr:rowOff>
    </xdr:to>
    <xdr:cxnSp macro="">
      <xdr:nvCxnSpPr>
        <xdr:cNvPr id="376" name="直線コネクタ 375"/>
        <xdr:cNvCxnSpPr/>
      </xdr:nvCxnSpPr>
      <xdr:spPr>
        <a:xfrm flipV="1">
          <a:off x="3098800" y="131953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8" name="テキスト ボックス 377"/>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77</xdr:row>
      <xdr:rowOff>146050</xdr:rowOff>
    </xdr:to>
    <xdr:cxnSp macro="">
      <xdr:nvCxnSpPr>
        <xdr:cNvPr id="379" name="直線コネクタ 378"/>
        <xdr:cNvCxnSpPr/>
      </xdr:nvCxnSpPr>
      <xdr:spPr>
        <a:xfrm flipV="1">
          <a:off x="2209800" y="132943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81" name="テキスト ボックス 380"/>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78</xdr:row>
      <xdr:rowOff>20320</xdr:rowOff>
    </xdr:to>
    <xdr:cxnSp macro="">
      <xdr:nvCxnSpPr>
        <xdr:cNvPr id="382" name="直線コネクタ 381"/>
        <xdr:cNvCxnSpPr/>
      </xdr:nvCxnSpPr>
      <xdr:spPr>
        <a:xfrm flipV="1">
          <a:off x="1320800" y="1334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84" name="テキスト ボックス 383"/>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6" name="テキスト ボックス 385"/>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92" name="円/楕円 391"/>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101616</xdr:rowOff>
    </xdr:from>
    <xdr:ext cx="762000" cy="259045"/>
    <xdr:sp macro="" textlink="">
      <xdr:nvSpPr>
        <xdr:cNvPr id="393" name="公債費該当値テキスト"/>
        <xdr:cNvSpPr txBox="1"/>
      </xdr:nvSpPr>
      <xdr:spPr>
        <a:xfrm>
          <a:off x="4914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114300</xdr:rowOff>
    </xdr:from>
    <xdr:to>
      <xdr:col>5</xdr:col>
      <xdr:colOff>600075</xdr:colOff>
      <xdr:row>77</xdr:row>
      <xdr:rowOff>44450</xdr:rowOff>
    </xdr:to>
    <xdr:sp macro="" textlink="">
      <xdr:nvSpPr>
        <xdr:cNvPr id="394" name="円/楕円 393"/>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29227</xdr:rowOff>
    </xdr:from>
    <xdr:ext cx="736600" cy="259045"/>
    <xdr:sp macro="" textlink="">
      <xdr:nvSpPr>
        <xdr:cNvPr id="395" name="テキスト ボックス 394"/>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96" name="円/楕円 395"/>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128288</xdr:rowOff>
    </xdr:from>
    <xdr:ext cx="762000" cy="259045"/>
    <xdr:sp macro="" textlink="">
      <xdr:nvSpPr>
        <xdr:cNvPr id="397" name="テキスト ボックス 396"/>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398" name="円/楕円 397"/>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99" name="テキスト ボックス 398"/>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400" name="円/楕円 399"/>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401" name="テキスト ボックス 400"/>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公債費以外に係る経常収支比率は、ほぼ横ばいで推移しており、類似団体平均を引き続き下回っている。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今後も、経費の節減・合理化により、効率的な執行を図る。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6" name="直線コネクタ 41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7" name="テキスト ボックス 41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8" name="直線コネクタ 41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9" name="テキスト ボックス 41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20" name="直線コネクタ 41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21" name="テキスト ボックス 42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22" name="直線コネクタ 42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3" name="テキスト ボックス 42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4" name="直線コネクタ 42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5" name="テキスト ボックス 42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6" name="直線コネクタ 42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7" name="テキスト ボックス 42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81</xdr:row>
      <xdr:rowOff>11068</xdr:rowOff>
    </xdr:to>
    <xdr:cxnSp macro="">
      <xdr:nvCxnSpPr>
        <xdr:cNvPr id="431" name="直線コネクタ 430"/>
        <xdr:cNvCxnSpPr/>
      </xdr:nvCxnSpPr>
      <xdr:spPr>
        <a:xfrm flipV="1">
          <a:off x="16510000" y="12814300"/>
          <a:ext cx="0" cy="1084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154595</xdr:rowOff>
    </xdr:from>
    <xdr:ext cx="762000" cy="259045"/>
    <xdr:sp macro="" textlink="">
      <xdr:nvSpPr>
        <xdr:cNvPr id="432" name="公債費以外最小値テキスト"/>
        <xdr:cNvSpPr txBox="1"/>
      </xdr:nvSpPr>
      <xdr:spPr>
        <a:xfrm>
          <a:off x="16598900" y="1387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81</xdr:row>
      <xdr:rowOff>11068</xdr:rowOff>
    </xdr:from>
    <xdr:to>
      <xdr:col>24</xdr:col>
      <xdr:colOff>120650</xdr:colOff>
      <xdr:row>81</xdr:row>
      <xdr:rowOff>11068</xdr:rowOff>
    </xdr:to>
    <xdr:cxnSp macro="">
      <xdr:nvCxnSpPr>
        <xdr:cNvPr id="433" name="直線コネクタ 432"/>
        <xdr:cNvCxnSpPr/>
      </xdr:nvCxnSpPr>
      <xdr:spPr>
        <a:xfrm>
          <a:off x="16421100" y="1389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5" name="直線コネクタ 43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87812</xdr:rowOff>
    </xdr:from>
    <xdr:to>
      <xdr:col>24</xdr:col>
      <xdr:colOff>31750</xdr:colOff>
      <xdr:row>75</xdr:row>
      <xdr:rowOff>138430</xdr:rowOff>
    </xdr:to>
    <xdr:cxnSp macro="">
      <xdr:nvCxnSpPr>
        <xdr:cNvPr id="436" name="直線コネクタ 435"/>
        <xdr:cNvCxnSpPr/>
      </xdr:nvCxnSpPr>
      <xdr:spPr>
        <a:xfrm>
          <a:off x="15671800" y="12775112"/>
          <a:ext cx="8382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134819</xdr:rowOff>
    </xdr:from>
    <xdr:ext cx="762000" cy="259045"/>
    <xdr:sp macro="" textlink="">
      <xdr:nvSpPr>
        <xdr:cNvPr id="437" name="公債費以外平均値テキスト"/>
        <xdr:cNvSpPr txBox="1"/>
      </xdr:nvSpPr>
      <xdr:spPr>
        <a:xfrm>
          <a:off x="16598900" y="13336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162742</xdr:rowOff>
    </xdr:from>
    <xdr:to>
      <xdr:col>24</xdr:col>
      <xdr:colOff>82550</xdr:colOff>
      <xdr:row>78</xdr:row>
      <xdr:rowOff>92892</xdr:rowOff>
    </xdr:to>
    <xdr:sp macro="" textlink="">
      <xdr:nvSpPr>
        <xdr:cNvPr id="438" name="フローチャート : 判断 437"/>
        <xdr:cNvSpPr/>
      </xdr:nvSpPr>
      <xdr:spPr>
        <a:xfrm>
          <a:off x="164592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87812</xdr:rowOff>
    </xdr:from>
    <xdr:to>
      <xdr:col>22</xdr:col>
      <xdr:colOff>565150</xdr:colOff>
      <xdr:row>74</xdr:row>
      <xdr:rowOff>166188</xdr:rowOff>
    </xdr:to>
    <xdr:cxnSp macro="">
      <xdr:nvCxnSpPr>
        <xdr:cNvPr id="439" name="直線コネクタ 438"/>
        <xdr:cNvCxnSpPr/>
      </xdr:nvCxnSpPr>
      <xdr:spPr>
        <a:xfrm flipV="1">
          <a:off x="14782800" y="12775112"/>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157843</xdr:rowOff>
    </xdr:from>
    <xdr:to>
      <xdr:col>22</xdr:col>
      <xdr:colOff>615950</xdr:colOff>
      <xdr:row>77</xdr:row>
      <xdr:rowOff>87993</xdr:rowOff>
    </xdr:to>
    <xdr:sp macro="" textlink="">
      <xdr:nvSpPr>
        <xdr:cNvPr id="440" name="フローチャート : 判断 439"/>
        <xdr:cNvSpPr/>
      </xdr:nvSpPr>
      <xdr:spPr>
        <a:xfrm>
          <a:off x="15621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72770</xdr:rowOff>
    </xdr:from>
    <xdr:ext cx="736600" cy="259045"/>
    <xdr:sp macro="" textlink="">
      <xdr:nvSpPr>
        <xdr:cNvPr id="441" name="テキスト ボックス 440"/>
        <xdr:cNvSpPr txBox="1"/>
      </xdr:nvSpPr>
      <xdr:spPr>
        <a:xfrm>
          <a:off x="15290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87812</xdr:rowOff>
    </xdr:from>
    <xdr:to>
      <xdr:col>21</xdr:col>
      <xdr:colOff>361950</xdr:colOff>
      <xdr:row>74</xdr:row>
      <xdr:rowOff>166188</xdr:rowOff>
    </xdr:to>
    <xdr:cxnSp macro="">
      <xdr:nvCxnSpPr>
        <xdr:cNvPr id="442" name="直線コネクタ 441"/>
        <xdr:cNvCxnSpPr/>
      </xdr:nvCxnSpPr>
      <xdr:spPr>
        <a:xfrm>
          <a:off x="13893800" y="12775112"/>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92529</xdr:rowOff>
    </xdr:from>
    <xdr:to>
      <xdr:col>21</xdr:col>
      <xdr:colOff>412750</xdr:colOff>
      <xdr:row>77</xdr:row>
      <xdr:rowOff>22679</xdr:rowOff>
    </xdr:to>
    <xdr:sp macro="" textlink="">
      <xdr:nvSpPr>
        <xdr:cNvPr id="443" name="フローチャート : 判断 442"/>
        <xdr:cNvSpPr/>
      </xdr:nvSpPr>
      <xdr:spPr>
        <a:xfrm>
          <a:off x="14732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7456</xdr:rowOff>
    </xdr:from>
    <xdr:ext cx="762000" cy="259045"/>
    <xdr:sp macro="" textlink="">
      <xdr:nvSpPr>
        <xdr:cNvPr id="444" name="テキスト ボックス 443"/>
        <xdr:cNvSpPr txBox="1"/>
      </xdr:nvSpPr>
      <xdr:spPr>
        <a:xfrm>
          <a:off x="14401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122101</xdr:rowOff>
    </xdr:from>
    <xdr:to>
      <xdr:col>20</xdr:col>
      <xdr:colOff>158750</xdr:colOff>
      <xdr:row>74</xdr:row>
      <xdr:rowOff>87812</xdr:rowOff>
    </xdr:to>
    <xdr:cxnSp macro="">
      <xdr:nvCxnSpPr>
        <xdr:cNvPr id="445" name="直線コネクタ 444"/>
        <xdr:cNvCxnSpPr/>
      </xdr:nvCxnSpPr>
      <xdr:spPr>
        <a:xfrm>
          <a:off x="13004800" y="12637951"/>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1088</xdr:rowOff>
    </xdr:from>
    <xdr:to>
      <xdr:col>20</xdr:col>
      <xdr:colOff>209550</xdr:colOff>
      <xdr:row>76</xdr:row>
      <xdr:rowOff>102688</xdr:rowOff>
    </xdr:to>
    <xdr:sp macro="" textlink="">
      <xdr:nvSpPr>
        <xdr:cNvPr id="446" name="フローチャート : 判断 445"/>
        <xdr:cNvSpPr/>
      </xdr:nvSpPr>
      <xdr:spPr>
        <a:xfrm>
          <a:off x="13843000" y="1303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87465</xdr:rowOff>
    </xdr:from>
    <xdr:ext cx="762000" cy="259045"/>
    <xdr:sp macro="" textlink="">
      <xdr:nvSpPr>
        <xdr:cNvPr id="447" name="テキスト ボックス 446"/>
        <xdr:cNvSpPr txBox="1"/>
      </xdr:nvSpPr>
      <xdr:spPr>
        <a:xfrm>
          <a:off x="135128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20682</xdr:rowOff>
    </xdr:from>
    <xdr:to>
      <xdr:col>19</xdr:col>
      <xdr:colOff>6350</xdr:colOff>
      <xdr:row>76</xdr:row>
      <xdr:rowOff>122282</xdr:rowOff>
    </xdr:to>
    <xdr:sp macro="" textlink="">
      <xdr:nvSpPr>
        <xdr:cNvPr id="448" name="フローチャート : 判断 447"/>
        <xdr:cNvSpPr/>
      </xdr:nvSpPr>
      <xdr:spPr>
        <a:xfrm>
          <a:off x="129540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107059</xdr:rowOff>
    </xdr:from>
    <xdr:ext cx="762000" cy="259045"/>
    <xdr:sp macro="" textlink="">
      <xdr:nvSpPr>
        <xdr:cNvPr id="449" name="テキスト ボックス 448"/>
        <xdr:cNvSpPr txBox="1"/>
      </xdr:nvSpPr>
      <xdr:spPr>
        <a:xfrm>
          <a:off x="12623800" y="1313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87630</xdr:rowOff>
    </xdr:from>
    <xdr:to>
      <xdr:col>24</xdr:col>
      <xdr:colOff>82550</xdr:colOff>
      <xdr:row>76</xdr:row>
      <xdr:rowOff>17780</xdr:rowOff>
    </xdr:to>
    <xdr:sp macro="" textlink="">
      <xdr:nvSpPr>
        <xdr:cNvPr id="455" name="円/楕円 454"/>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104157</xdr:rowOff>
    </xdr:from>
    <xdr:ext cx="762000" cy="259045"/>
    <xdr:sp macro="" textlink="">
      <xdr:nvSpPr>
        <xdr:cNvPr id="456"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37012</xdr:rowOff>
    </xdr:from>
    <xdr:to>
      <xdr:col>22</xdr:col>
      <xdr:colOff>615950</xdr:colOff>
      <xdr:row>74</xdr:row>
      <xdr:rowOff>138612</xdr:rowOff>
    </xdr:to>
    <xdr:sp macro="" textlink="">
      <xdr:nvSpPr>
        <xdr:cNvPr id="457" name="円/楕円 456"/>
        <xdr:cNvSpPr/>
      </xdr:nvSpPr>
      <xdr:spPr>
        <a:xfrm>
          <a:off x="15621000" y="127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148789</xdr:rowOff>
    </xdr:from>
    <xdr:ext cx="736600" cy="259045"/>
    <xdr:sp macro="" textlink="">
      <xdr:nvSpPr>
        <xdr:cNvPr id="458" name="テキスト ボックス 457"/>
        <xdr:cNvSpPr txBox="1"/>
      </xdr:nvSpPr>
      <xdr:spPr>
        <a:xfrm>
          <a:off x="15290800" y="1249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115388</xdr:rowOff>
    </xdr:from>
    <xdr:to>
      <xdr:col>21</xdr:col>
      <xdr:colOff>412750</xdr:colOff>
      <xdr:row>75</xdr:row>
      <xdr:rowOff>45538</xdr:rowOff>
    </xdr:to>
    <xdr:sp macro="" textlink="">
      <xdr:nvSpPr>
        <xdr:cNvPr id="459" name="円/楕円 458"/>
        <xdr:cNvSpPr/>
      </xdr:nvSpPr>
      <xdr:spPr>
        <a:xfrm>
          <a:off x="14732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55715</xdr:rowOff>
    </xdr:from>
    <xdr:ext cx="762000" cy="259045"/>
    <xdr:sp macro="" textlink="">
      <xdr:nvSpPr>
        <xdr:cNvPr id="460" name="テキスト ボックス 459"/>
        <xdr:cNvSpPr txBox="1"/>
      </xdr:nvSpPr>
      <xdr:spPr>
        <a:xfrm>
          <a:off x="14401800" y="125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37012</xdr:rowOff>
    </xdr:from>
    <xdr:to>
      <xdr:col>20</xdr:col>
      <xdr:colOff>209550</xdr:colOff>
      <xdr:row>74</xdr:row>
      <xdr:rowOff>138612</xdr:rowOff>
    </xdr:to>
    <xdr:sp macro="" textlink="">
      <xdr:nvSpPr>
        <xdr:cNvPr id="461" name="円/楕円 460"/>
        <xdr:cNvSpPr/>
      </xdr:nvSpPr>
      <xdr:spPr>
        <a:xfrm>
          <a:off x="13843000" y="127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148789</xdr:rowOff>
    </xdr:from>
    <xdr:ext cx="762000" cy="259045"/>
    <xdr:sp macro="" textlink="">
      <xdr:nvSpPr>
        <xdr:cNvPr id="462" name="テキスト ボックス 461"/>
        <xdr:cNvSpPr txBox="1"/>
      </xdr:nvSpPr>
      <xdr:spPr>
        <a:xfrm>
          <a:off x="13512800" y="1249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71301</xdr:rowOff>
    </xdr:from>
    <xdr:to>
      <xdr:col>19</xdr:col>
      <xdr:colOff>6350</xdr:colOff>
      <xdr:row>74</xdr:row>
      <xdr:rowOff>1451</xdr:rowOff>
    </xdr:to>
    <xdr:sp macro="" textlink="">
      <xdr:nvSpPr>
        <xdr:cNvPr id="463" name="円/楕円 462"/>
        <xdr:cNvSpPr/>
      </xdr:nvSpPr>
      <xdr:spPr>
        <a:xfrm>
          <a:off x="12954000" y="1258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11628</xdr:rowOff>
    </xdr:from>
    <xdr:ext cx="762000" cy="259045"/>
    <xdr:sp macro="" textlink="">
      <xdr:nvSpPr>
        <xdr:cNvPr id="464" name="テキスト ボックス 463"/>
        <xdr:cNvSpPr txBox="1"/>
      </xdr:nvSpPr>
      <xdr:spPr>
        <a:xfrm>
          <a:off x="12623800" y="1235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福島県福島市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155004</xdr:rowOff>
    </xdr:from>
    <xdr:to>
      <xdr:col>4</xdr:col>
      <xdr:colOff>1117600</xdr:colOff>
      <xdr:row>16</xdr:row>
      <xdr:rowOff>15519</xdr:rowOff>
    </xdr:to>
    <xdr:cxnSp macro="">
      <xdr:nvCxnSpPr>
        <xdr:cNvPr id="50" name="直線コネクタ 49"/>
        <xdr:cNvCxnSpPr/>
      </xdr:nvCxnSpPr>
      <xdr:spPr bwMode="auto">
        <a:xfrm>
          <a:off x="5003800" y="2774379"/>
          <a:ext cx="647700" cy="31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78020</xdr:rowOff>
    </xdr:from>
    <xdr:ext cx="762000" cy="259045"/>
    <xdr:sp macro="" textlink="">
      <xdr:nvSpPr>
        <xdr:cNvPr id="51" name="人口1人当たり決算額の推移平均値テキスト130"/>
        <xdr:cNvSpPr txBox="1"/>
      </xdr:nvSpPr>
      <xdr:spPr>
        <a:xfrm>
          <a:off x="5740400" y="2525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155004</xdr:rowOff>
    </xdr:from>
    <xdr:to>
      <xdr:col>4</xdr:col>
      <xdr:colOff>469900</xdr:colOff>
      <xdr:row>16</xdr:row>
      <xdr:rowOff>3289</xdr:rowOff>
    </xdr:to>
    <xdr:cxnSp macro="">
      <xdr:nvCxnSpPr>
        <xdr:cNvPr id="53" name="直線コネクタ 52"/>
        <xdr:cNvCxnSpPr/>
      </xdr:nvCxnSpPr>
      <xdr:spPr bwMode="auto">
        <a:xfrm flipV="1">
          <a:off x="4305300" y="2774379"/>
          <a:ext cx="698500" cy="19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129303</xdr:rowOff>
    </xdr:from>
    <xdr:ext cx="736600" cy="259045"/>
    <xdr:sp macro="" textlink="">
      <xdr:nvSpPr>
        <xdr:cNvPr id="55" name="テキスト ボックス 54"/>
        <xdr:cNvSpPr txBox="1"/>
      </xdr:nvSpPr>
      <xdr:spPr>
        <a:xfrm>
          <a:off x="4622800" y="240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3289</xdr:rowOff>
    </xdr:from>
    <xdr:to>
      <xdr:col>3</xdr:col>
      <xdr:colOff>904875</xdr:colOff>
      <xdr:row>16</xdr:row>
      <xdr:rowOff>64745</xdr:rowOff>
    </xdr:to>
    <xdr:cxnSp macro="">
      <xdr:nvCxnSpPr>
        <xdr:cNvPr id="56" name="直線コネクタ 55"/>
        <xdr:cNvCxnSpPr/>
      </xdr:nvCxnSpPr>
      <xdr:spPr bwMode="auto">
        <a:xfrm flipV="1">
          <a:off x="3606800" y="2794114"/>
          <a:ext cx="698500" cy="6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6109</xdr:rowOff>
    </xdr:from>
    <xdr:to>
      <xdr:col>3</xdr:col>
      <xdr:colOff>206375</xdr:colOff>
      <xdr:row>16</xdr:row>
      <xdr:rowOff>64745</xdr:rowOff>
    </xdr:to>
    <xdr:cxnSp macro="">
      <xdr:nvCxnSpPr>
        <xdr:cNvPr id="59" name="直線コネクタ 58"/>
        <xdr:cNvCxnSpPr/>
      </xdr:nvCxnSpPr>
      <xdr:spPr bwMode="auto">
        <a:xfrm>
          <a:off x="2908300" y="2796934"/>
          <a:ext cx="698500" cy="5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29748</xdr:rowOff>
    </xdr:from>
    <xdr:ext cx="762000" cy="259045"/>
    <xdr:sp macro="" textlink="">
      <xdr:nvSpPr>
        <xdr:cNvPr id="61" name="テキスト ボックス 60"/>
        <xdr:cNvSpPr txBox="1"/>
      </xdr:nvSpPr>
      <xdr:spPr>
        <a:xfrm>
          <a:off x="32258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163745</xdr:rowOff>
    </xdr:from>
    <xdr:ext cx="762000" cy="259045"/>
    <xdr:sp macro="" textlink="">
      <xdr:nvSpPr>
        <xdr:cNvPr id="63" name="テキスト ボックス 62"/>
        <xdr:cNvSpPr txBox="1"/>
      </xdr:nvSpPr>
      <xdr:spPr>
        <a:xfrm>
          <a:off x="25273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136169</xdr:rowOff>
    </xdr:from>
    <xdr:to>
      <xdr:col>5</xdr:col>
      <xdr:colOff>34925</xdr:colOff>
      <xdr:row>16</xdr:row>
      <xdr:rowOff>66319</xdr:rowOff>
    </xdr:to>
    <xdr:sp macro="" textlink="">
      <xdr:nvSpPr>
        <xdr:cNvPr id="69" name="円/楕円 68"/>
        <xdr:cNvSpPr/>
      </xdr:nvSpPr>
      <xdr:spPr bwMode="auto">
        <a:xfrm>
          <a:off x="5600700" y="275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108246</xdr:rowOff>
    </xdr:from>
    <xdr:ext cx="762000" cy="259045"/>
    <xdr:sp macro="" textlink="">
      <xdr:nvSpPr>
        <xdr:cNvPr id="70" name="人口1人当たり決算額の推移該当値テキスト130"/>
        <xdr:cNvSpPr txBox="1"/>
      </xdr:nvSpPr>
      <xdr:spPr>
        <a:xfrm>
          <a:off x="5740400" y="272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59,676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104204</xdr:rowOff>
    </xdr:from>
    <xdr:to>
      <xdr:col>4</xdr:col>
      <xdr:colOff>520700</xdr:colOff>
      <xdr:row>16</xdr:row>
      <xdr:rowOff>34354</xdr:rowOff>
    </xdr:to>
    <xdr:sp macro="" textlink="">
      <xdr:nvSpPr>
        <xdr:cNvPr id="71" name="円/楕円 70"/>
        <xdr:cNvSpPr/>
      </xdr:nvSpPr>
      <xdr:spPr bwMode="auto">
        <a:xfrm>
          <a:off x="4953000" y="2723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19131</xdr:rowOff>
    </xdr:from>
    <xdr:ext cx="736600" cy="259045"/>
    <xdr:sp macro="" textlink="">
      <xdr:nvSpPr>
        <xdr:cNvPr id="72" name="テキスト ボックス 71"/>
        <xdr:cNvSpPr txBox="1"/>
      </xdr:nvSpPr>
      <xdr:spPr>
        <a:xfrm>
          <a:off x="4622800" y="2809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60,515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123939</xdr:rowOff>
    </xdr:from>
    <xdr:to>
      <xdr:col>3</xdr:col>
      <xdr:colOff>955675</xdr:colOff>
      <xdr:row>16</xdr:row>
      <xdr:rowOff>54089</xdr:rowOff>
    </xdr:to>
    <xdr:sp macro="" textlink="">
      <xdr:nvSpPr>
        <xdr:cNvPr id="73" name="円/楕円 72"/>
        <xdr:cNvSpPr/>
      </xdr:nvSpPr>
      <xdr:spPr bwMode="auto">
        <a:xfrm>
          <a:off x="4254500" y="2743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38866</xdr:rowOff>
    </xdr:from>
    <xdr:ext cx="762000" cy="259045"/>
    <xdr:sp macro="" textlink="">
      <xdr:nvSpPr>
        <xdr:cNvPr id="74" name="テキスト ボックス 73"/>
        <xdr:cNvSpPr txBox="1"/>
      </xdr:nvSpPr>
      <xdr:spPr>
        <a:xfrm>
          <a:off x="3924300" y="28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59,997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13945</xdr:rowOff>
    </xdr:from>
    <xdr:to>
      <xdr:col>3</xdr:col>
      <xdr:colOff>257175</xdr:colOff>
      <xdr:row>16</xdr:row>
      <xdr:rowOff>115545</xdr:rowOff>
    </xdr:to>
    <xdr:sp macro="" textlink="">
      <xdr:nvSpPr>
        <xdr:cNvPr id="75" name="円/楕円 74"/>
        <xdr:cNvSpPr/>
      </xdr:nvSpPr>
      <xdr:spPr bwMode="auto">
        <a:xfrm>
          <a:off x="3556000" y="280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100322</xdr:rowOff>
    </xdr:from>
    <xdr:ext cx="762000" cy="259045"/>
    <xdr:sp macro="" textlink="">
      <xdr:nvSpPr>
        <xdr:cNvPr id="76" name="テキスト ボックス 75"/>
        <xdr:cNvSpPr txBox="1"/>
      </xdr:nvSpPr>
      <xdr:spPr>
        <a:xfrm>
          <a:off x="3225800" y="289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58,384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126759</xdr:rowOff>
    </xdr:from>
    <xdr:to>
      <xdr:col>2</xdr:col>
      <xdr:colOff>692150</xdr:colOff>
      <xdr:row>16</xdr:row>
      <xdr:rowOff>56909</xdr:rowOff>
    </xdr:to>
    <xdr:sp macro="" textlink="">
      <xdr:nvSpPr>
        <xdr:cNvPr id="77" name="円/楕円 76"/>
        <xdr:cNvSpPr/>
      </xdr:nvSpPr>
      <xdr:spPr bwMode="auto">
        <a:xfrm>
          <a:off x="2857500" y="2746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41686</xdr:rowOff>
    </xdr:from>
    <xdr:ext cx="762000" cy="259045"/>
    <xdr:sp macro="" textlink="">
      <xdr:nvSpPr>
        <xdr:cNvPr id="78" name="テキスト ボックス 77"/>
        <xdr:cNvSpPr txBox="1"/>
      </xdr:nvSpPr>
      <xdr:spPr>
        <a:xfrm>
          <a:off x="2527300" y="283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49276</xdr:rowOff>
    </xdr:from>
    <xdr:to>
      <xdr:col>4</xdr:col>
      <xdr:colOff>1117600</xdr:colOff>
      <xdr:row>37</xdr:row>
      <xdr:rowOff>8471</xdr:rowOff>
    </xdr:to>
    <xdr:cxnSp macro="">
      <xdr:nvCxnSpPr>
        <xdr:cNvPr id="111" name="直線コネクタ 110"/>
        <xdr:cNvCxnSpPr/>
      </xdr:nvCxnSpPr>
      <xdr:spPr bwMode="auto">
        <a:xfrm>
          <a:off x="5003800" y="7002526"/>
          <a:ext cx="647700" cy="130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118025</xdr:rowOff>
    </xdr:from>
    <xdr:ext cx="762000" cy="259045"/>
    <xdr:sp macro="" textlink="">
      <xdr:nvSpPr>
        <xdr:cNvPr id="112" name="人口1人当たり決算額の推移平均値テキスト445"/>
        <xdr:cNvSpPr txBox="1"/>
      </xdr:nvSpPr>
      <xdr:spPr>
        <a:xfrm>
          <a:off x="5740400" y="6728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49276</xdr:rowOff>
    </xdr:from>
    <xdr:to>
      <xdr:col>4</xdr:col>
      <xdr:colOff>469900</xdr:colOff>
      <xdr:row>36</xdr:row>
      <xdr:rowOff>100559</xdr:rowOff>
    </xdr:to>
    <xdr:cxnSp macro="">
      <xdr:nvCxnSpPr>
        <xdr:cNvPr id="114" name="直線コネクタ 113"/>
        <xdr:cNvCxnSpPr/>
      </xdr:nvCxnSpPr>
      <xdr:spPr bwMode="auto">
        <a:xfrm flipV="1">
          <a:off x="4305300" y="7002526"/>
          <a:ext cx="698500" cy="5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336719</xdr:rowOff>
    </xdr:from>
    <xdr:ext cx="736600" cy="259045"/>
    <xdr:sp macro="" textlink="">
      <xdr:nvSpPr>
        <xdr:cNvPr id="116" name="テキスト ボックス 115"/>
        <xdr:cNvSpPr txBox="1"/>
      </xdr:nvSpPr>
      <xdr:spPr>
        <a:xfrm>
          <a:off x="4622800" y="660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329006</xdr:rowOff>
    </xdr:from>
    <xdr:to>
      <xdr:col>3</xdr:col>
      <xdr:colOff>904875</xdr:colOff>
      <xdr:row>36</xdr:row>
      <xdr:rowOff>100559</xdr:rowOff>
    </xdr:to>
    <xdr:cxnSp macro="">
      <xdr:nvCxnSpPr>
        <xdr:cNvPr id="117" name="直線コネクタ 116"/>
        <xdr:cNvCxnSpPr/>
      </xdr:nvCxnSpPr>
      <xdr:spPr bwMode="auto">
        <a:xfrm>
          <a:off x="3606800" y="6939356"/>
          <a:ext cx="698500" cy="114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326738</xdr:rowOff>
    </xdr:from>
    <xdr:ext cx="762000" cy="259045"/>
    <xdr:sp macro="" textlink="">
      <xdr:nvSpPr>
        <xdr:cNvPr id="119" name="テキスト ボックス 118"/>
        <xdr:cNvSpPr txBox="1"/>
      </xdr:nvSpPr>
      <xdr:spPr>
        <a:xfrm>
          <a:off x="3924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239929</xdr:rowOff>
    </xdr:from>
    <xdr:to>
      <xdr:col>3</xdr:col>
      <xdr:colOff>206375</xdr:colOff>
      <xdr:row>35</xdr:row>
      <xdr:rowOff>329006</xdr:rowOff>
    </xdr:to>
    <xdr:cxnSp macro="">
      <xdr:nvCxnSpPr>
        <xdr:cNvPr id="120" name="直線コネクタ 119"/>
        <xdr:cNvCxnSpPr/>
      </xdr:nvCxnSpPr>
      <xdr:spPr bwMode="auto">
        <a:xfrm>
          <a:off x="2908300" y="6850279"/>
          <a:ext cx="698500" cy="89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271987</xdr:rowOff>
    </xdr:from>
    <xdr:ext cx="762000" cy="259045"/>
    <xdr:sp macro="" textlink="">
      <xdr:nvSpPr>
        <xdr:cNvPr id="122" name="テキスト ボックス 121"/>
        <xdr:cNvSpPr txBox="1"/>
      </xdr:nvSpPr>
      <xdr:spPr>
        <a:xfrm>
          <a:off x="32258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204626</xdr:rowOff>
    </xdr:from>
    <xdr:ext cx="762000" cy="259045"/>
    <xdr:sp macro="" textlink="">
      <xdr:nvSpPr>
        <xdr:cNvPr id="124" name="テキスト ボックス 123"/>
        <xdr:cNvSpPr txBox="1"/>
      </xdr:nvSpPr>
      <xdr:spPr>
        <a:xfrm>
          <a:off x="2527300" y="647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129121</xdr:rowOff>
    </xdr:from>
    <xdr:to>
      <xdr:col>5</xdr:col>
      <xdr:colOff>34925</xdr:colOff>
      <xdr:row>37</xdr:row>
      <xdr:rowOff>59271</xdr:rowOff>
    </xdr:to>
    <xdr:sp macro="" textlink="">
      <xdr:nvSpPr>
        <xdr:cNvPr id="130" name="円/楕円 129"/>
        <xdr:cNvSpPr/>
      </xdr:nvSpPr>
      <xdr:spPr bwMode="auto">
        <a:xfrm>
          <a:off x="5600700" y="708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101198</xdr:rowOff>
    </xdr:from>
    <xdr:ext cx="762000" cy="259045"/>
    <xdr:sp macro="" textlink="">
      <xdr:nvSpPr>
        <xdr:cNvPr id="131" name="人口1人当たり決算額の推移該当値テキスト445"/>
        <xdr:cNvSpPr txBox="1"/>
      </xdr:nvSpPr>
      <xdr:spPr>
        <a:xfrm>
          <a:off x="5740400" y="705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341376</xdr:rowOff>
    </xdr:from>
    <xdr:to>
      <xdr:col>4</xdr:col>
      <xdr:colOff>520700</xdr:colOff>
      <xdr:row>36</xdr:row>
      <xdr:rowOff>100076</xdr:rowOff>
    </xdr:to>
    <xdr:sp macro="" textlink="">
      <xdr:nvSpPr>
        <xdr:cNvPr id="132" name="円/楕円 131"/>
        <xdr:cNvSpPr/>
      </xdr:nvSpPr>
      <xdr:spPr bwMode="auto">
        <a:xfrm>
          <a:off x="4953000" y="695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84853</xdr:rowOff>
    </xdr:from>
    <xdr:ext cx="736600" cy="259045"/>
    <xdr:sp macro="" textlink="">
      <xdr:nvSpPr>
        <xdr:cNvPr id="133" name="テキスト ボックス 132"/>
        <xdr:cNvSpPr txBox="1"/>
      </xdr:nvSpPr>
      <xdr:spPr>
        <a:xfrm>
          <a:off x="4622800" y="703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49759</xdr:rowOff>
    </xdr:from>
    <xdr:to>
      <xdr:col>3</xdr:col>
      <xdr:colOff>955675</xdr:colOff>
      <xdr:row>36</xdr:row>
      <xdr:rowOff>151359</xdr:rowOff>
    </xdr:to>
    <xdr:sp macro="" textlink="">
      <xdr:nvSpPr>
        <xdr:cNvPr id="134" name="円/楕円 133"/>
        <xdr:cNvSpPr/>
      </xdr:nvSpPr>
      <xdr:spPr bwMode="auto">
        <a:xfrm>
          <a:off x="4254500" y="700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136136</xdr:rowOff>
    </xdr:from>
    <xdr:ext cx="762000" cy="259045"/>
    <xdr:sp macro="" textlink="">
      <xdr:nvSpPr>
        <xdr:cNvPr id="135" name="テキスト ボックス 134"/>
        <xdr:cNvSpPr txBox="1"/>
      </xdr:nvSpPr>
      <xdr:spPr>
        <a:xfrm>
          <a:off x="3924300" y="708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278206</xdr:rowOff>
    </xdr:from>
    <xdr:to>
      <xdr:col>3</xdr:col>
      <xdr:colOff>257175</xdr:colOff>
      <xdr:row>36</xdr:row>
      <xdr:rowOff>36906</xdr:rowOff>
    </xdr:to>
    <xdr:sp macro="" textlink="">
      <xdr:nvSpPr>
        <xdr:cNvPr id="136" name="円/楕円 135"/>
        <xdr:cNvSpPr/>
      </xdr:nvSpPr>
      <xdr:spPr bwMode="auto">
        <a:xfrm>
          <a:off x="3556000" y="6888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21683</xdr:rowOff>
    </xdr:from>
    <xdr:ext cx="762000" cy="259045"/>
    <xdr:sp macro="" textlink="">
      <xdr:nvSpPr>
        <xdr:cNvPr id="137" name="テキスト ボックス 136"/>
        <xdr:cNvSpPr txBox="1"/>
      </xdr:nvSpPr>
      <xdr:spPr>
        <a:xfrm>
          <a:off x="3225800" y="697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189129</xdr:rowOff>
    </xdr:from>
    <xdr:to>
      <xdr:col>2</xdr:col>
      <xdr:colOff>692150</xdr:colOff>
      <xdr:row>35</xdr:row>
      <xdr:rowOff>290729</xdr:rowOff>
    </xdr:to>
    <xdr:sp macro="" textlink="">
      <xdr:nvSpPr>
        <xdr:cNvPr id="138" name="円/楕円 137"/>
        <xdr:cNvSpPr/>
      </xdr:nvSpPr>
      <xdr:spPr bwMode="auto">
        <a:xfrm>
          <a:off x="2857500" y="6799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275506</xdr:rowOff>
    </xdr:from>
    <xdr:ext cx="762000" cy="259045"/>
    <xdr:sp macro="" textlink="">
      <xdr:nvSpPr>
        <xdr:cNvPr id="139" name="テキスト ボックス 138"/>
        <xdr:cNvSpPr txBox="1"/>
      </xdr:nvSpPr>
      <xdr:spPr>
        <a:xfrm>
          <a:off x="2527300" y="688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283,493
281,746
767.72
196,418,713
191,792,734
4,043,275
57,602,506
81,735,126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15.3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122921</xdr:rowOff>
    </xdr:from>
    <xdr:to>
      <xdr:col>6</xdr:col>
      <xdr:colOff>511175</xdr:colOff>
      <xdr:row>34</xdr:row>
      <xdr:rowOff>129733</xdr:rowOff>
    </xdr:to>
    <xdr:cxnSp macro="">
      <xdr:nvCxnSpPr>
        <xdr:cNvPr id="59" name="直線コネクタ 58"/>
        <xdr:cNvCxnSpPr/>
      </xdr:nvCxnSpPr>
      <xdr:spPr>
        <a:xfrm flipV="1">
          <a:off x="3797300" y="5952221"/>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106325</xdr:rowOff>
    </xdr:from>
    <xdr:to>
      <xdr:col>5</xdr:col>
      <xdr:colOff>358775</xdr:colOff>
      <xdr:row>34</xdr:row>
      <xdr:rowOff>129733</xdr:rowOff>
    </xdr:to>
    <xdr:cxnSp macro="">
      <xdr:nvCxnSpPr>
        <xdr:cNvPr id="62" name="直線コネクタ 61"/>
        <xdr:cNvCxnSpPr/>
      </xdr:nvCxnSpPr>
      <xdr:spPr>
        <a:xfrm>
          <a:off x="2908300" y="5935625"/>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92636</xdr:rowOff>
    </xdr:from>
    <xdr:ext cx="534377" cy="259045"/>
    <xdr:sp macro="" textlink="">
      <xdr:nvSpPr>
        <xdr:cNvPr id="64" name="テキスト ボックス 63"/>
        <xdr:cNvSpPr txBox="1"/>
      </xdr:nvSpPr>
      <xdr:spPr>
        <a:xfrm>
          <a:off x="3530111" y="55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106325</xdr:rowOff>
    </xdr:from>
    <xdr:to>
      <xdr:col>4</xdr:col>
      <xdr:colOff>155575</xdr:colOff>
      <xdr:row>34</xdr:row>
      <xdr:rowOff>108290</xdr:rowOff>
    </xdr:to>
    <xdr:cxnSp macro="">
      <xdr:nvCxnSpPr>
        <xdr:cNvPr id="65" name="直線コネクタ 64"/>
        <xdr:cNvCxnSpPr/>
      </xdr:nvCxnSpPr>
      <xdr:spPr>
        <a:xfrm flipV="1">
          <a:off x="2019300" y="5935625"/>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34132</xdr:rowOff>
    </xdr:from>
    <xdr:to>
      <xdr:col>2</xdr:col>
      <xdr:colOff>638175</xdr:colOff>
      <xdr:row>34</xdr:row>
      <xdr:rowOff>108290</xdr:rowOff>
    </xdr:to>
    <xdr:cxnSp macro="">
      <xdr:nvCxnSpPr>
        <xdr:cNvPr id="68" name="直線コネクタ 67"/>
        <xdr:cNvCxnSpPr/>
      </xdr:nvCxnSpPr>
      <xdr:spPr>
        <a:xfrm>
          <a:off x="1130300" y="5863432"/>
          <a:ext cx="889000" cy="7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34891</xdr:rowOff>
    </xdr:from>
    <xdr:ext cx="534377" cy="259045"/>
    <xdr:sp macro="" textlink="">
      <xdr:nvSpPr>
        <xdr:cNvPr id="72" name="テキスト ボックス 71"/>
        <xdr:cNvSpPr txBox="1"/>
      </xdr:nvSpPr>
      <xdr:spPr>
        <a:xfrm>
          <a:off x="863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72121</xdr:rowOff>
    </xdr:from>
    <xdr:to>
      <xdr:col>6</xdr:col>
      <xdr:colOff>561975</xdr:colOff>
      <xdr:row>35</xdr:row>
      <xdr:rowOff>2271</xdr:rowOff>
    </xdr:to>
    <xdr:sp macro="" textlink="">
      <xdr:nvSpPr>
        <xdr:cNvPr id="78" name="円/楕円 77"/>
        <xdr:cNvSpPr/>
      </xdr:nvSpPr>
      <xdr:spPr>
        <a:xfrm>
          <a:off x="4584700" y="59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50548</xdr:rowOff>
    </xdr:from>
    <xdr:ext cx="534377" cy="259045"/>
    <xdr:sp macro="" textlink="">
      <xdr:nvSpPr>
        <xdr:cNvPr id="79" name="人件費該当値テキスト"/>
        <xdr:cNvSpPr txBox="1"/>
      </xdr:nvSpPr>
      <xdr:spPr>
        <a:xfrm>
          <a:off x="4686300" y="58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55,367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78933</xdr:rowOff>
    </xdr:from>
    <xdr:to>
      <xdr:col>5</xdr:col>
      <xdr:colOff>409575</xdr:colOff>
      <xdr:row>35</xdr:row>
      <xdr:rowOff>9083</xdr:rowOff>
    </xdr:to>
    <xdr:sp macro="" textlink="">
      <xdr:nvSpPr>
        <xdr:cNvPr id="80" name="円/楕円 79"/>
        <xdr:cNvSpPr/>
      </xdr:nvSpPr>
      <xdr:spPr>
        <a:xfrm>
          <a:off x="3746500" y="590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210</xdr:rowOff>
    </xdr:from>
    <xdr:ext cx="534377" cy="259045"/>
    <xdr:sp macro="" textlink="">
      <xdr:nvSpPr>
        <xdr:cNvPr id="81" name="テキスト ボックス 80"/>
        <xdr:cNvSpPr txBox="1"/>
      </xdr:nvSpPr>
      <xdr:spPr>
        <a:xfrm>
          <a:off x="3530111" y="60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55525</xdr:rowOff>
    </xdr:from>
    <xdr:to>
      <xdr:col>4</xdr:col>
      <xdr:colOff>206375</xdr:colOff>
      <xdr:row>34</xdr:row>
      <xdr:rowOff>157125</xdr:rowOff>
    </xdr:to>
    <xdr:sp macro="" textlink="">
      <xdr:nvSpPr>
        <xdr:cNvPr id="82" name="円/楕円 81"/>
        <xdr:cNvSpPr/>
      </xdr:nvSpPr>
      <xdr:spPr>
        <a:xfrm>
          <a:off x="2857500" y="58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148252</xdr:rowOff>
    </xdr:from>
    <xdr:ext cx="534377" cy="259045"/>
    <xdr:sp macro="" textlink="">
      <xdr:nvSpPr>
        <xdr:cNvPr id="83" name="テキスト ボックス 82"/>
        <xdr:cNvSpPr txBox="1"/>
      </xdr:nvSpPr>
      <xdr:spPr>
        <a:xfrm>
          <a:off x="2641111" y="59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57490</xdr:rowOff>
    </xdr:from>
    <xdr:to>
      <xdr:col>3</xdr:col>
      <xdr:colOff>3175</xdr:colOff>
      <xdr:row>34</xdr:row>
      <xdr:rowOff>159090</xdr:rowOff>
    </xdr:to>
    <xdr:sp macro="" textlink="">
      <xdr:nvSpPr>
        <xdr:cNvPr id="84" name="円/楕円 83"/>
        <xdr:cNvSpPr/>
      </xdr:nvSpPr>
      <xdr:spPr>
        <a:xfrm>
          <a:off x="1968500" y="58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150217</xdr:rowOff>
    </xdr:from>
    <xdr:ext cx="534377" cy="259045"/>
    <xdr:sp macro="" textlink="">
      <xdr:nvSpPr>
        <xdr:cNvPr id="85" name="テキスト ボックス 84"/>
        <xdr:cNvSpPr txBox="1"/>
      </xdr:nvSpPr>
      <xdr:spPr>
        <a:xfrm>
          <a:off x="1752111" y="59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154782</xdr:rowOff>
    </xdr:from>
    <xdr:to>
      <xdr:col>1</xdr:col>
      <xdr:colOff>485775</xdr:colOff>
      <xdr:row>34</xdr:row>
      <xdr:rowOff>84932</xdr:rowOff>
    </xdr:to>
    <xdr:sp macro="" textlink="">
      <xdr:nvSpPr>
        <xdr:cNvPr id="86" name="円/楕円 85"/>
        <xdr:cNvSpPr/>
      </xdr:nvSpPr>
      <xdr:spPr>
        <a:xfrm>
          <a:off x="1079500" y="581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76059</xdr:rowOff>
    </xdr:from>
    <xdr:ext cx="534377" cy="259045"/>
    <xdr:sp macro="" textlink="">
      <xdr:nvSpPr>
        <xdr:cNvPr id="87" name="テキスト ボックス 86"/>
        <xdr:cNvSpPr txBox="1"/>
      </xdr:nvSpPr>
      <xdr:spPr>
        <a:xfrm>
          <a:off x="863111" y="590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83514</xdr:rowOff>
    </xdr:from>
    <xdr:to>
      <xdr:col>6</xdr:col>
      <xdr:colOff>511175</xdr:colOff>
      <xdr:row>51</xdr:row>
      <xdr:rowOff>124357</xdr:rowOff>
    </xdr:to>
    <xdr:cxnSp macro="">
      <xdr:nvCxnSpPr>
        <xdr:cNvPr id="116" name="直線コネクタ 115"/>
        <xdr:cNvCxnSpPr/>
      </xdr:nvCxnSpPr>
      <xdr:spPr>
        <a:xfrm flipV="1">
          <a:off x="3797300" y="8827464"/>
          <a:ext cx="838200" cy="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77526</xdr:rowOff>
    </xdr:from>
    <xdr:ext cx="534377" cy="259045"/>
    <xdr:sp macro="" textlink="">
      <xdr:nvSpPr>
        <xdr:cNvPr id="117" name="物件費平均値テキスト"/>
        <xdr:cNvSpPr txBox="1"/>
      </xdr:nvSpPr>
      <xdr:spPr>
        <a:xfrm>
          <a:off x="4686300" y="9850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124357</xdr:rowOff>
    </xdr:from>
    <xdr:to>
      <xdr:col>5</xdr:col>
      <xdr:colOff>358775</xdr:colOff>
      <xdr:row>51</xdr:row>
      <xdr:rowOff>144280</xdr:rowOff>
    </xdr:to>
    <xdr:cxnSp macro="">
      <xdr:nvCxnSpPr>
        <xdr:cNvPr id="119" name="直線コネクタ 118"/>
        <xdr:cNvCxnSpPr/>
      </xdr:nvCxnSpPr>
      <xdr:spPr>
        <a:xfrm flipV="1">
          <a:off x="2908300" y="8868307"/>
          <a:ext cx="889000" cy="1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15900</xdr:rowOff>
    </xdr:from>
    <xdr:ext cx="534377" cy="259045"/>
    <xdr:sp macro="" textlink="">
      <xdr:nvSpPr>
        <xdr:cNvPr id="121" name="テキスト ボックス 120"/>
        <xdr:cNvSpPr txBox="1"/>
      </xdr:nvSpPr>
      <xdr:spPr>
        <a:xfrm>
          <a:off x="3530111" y="996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144280</xdr:rowOff>
    </xdr:from>
    <xdr:to>
      <xdr:col>4</xdr:col>
      <xdr:colOff>155575</xdr:colOff>
      <xdr:row>54</xdr:row>
      <xdr:rowOff>2936</xdr:rowOff>
    </xdr:to>
    <xdr:cxnSp macro="">
      <xdr:nvCxnSpPr>
        <xdr:cNvPr id="122" name="直線コネクタ 121"/>
        <xdr:cNvCxnSpPr/>
      </xdr:nvCxnSpPr>
      <xdr:spPr>
        <a:xfrm flipV="1">
          <a:off x="2019300" y="8888230"/>
          <a:ext cx="889000" cy="37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47652</xdr:rowOff>
    </xdr:from>
    <xdr:ext cx="534377" cy="259045"/>
    <xdr:sp macro="" textlink="">
      <xdr:nvSpPr>
        <xdr:cNvPr id="124" name="テキスト ボックス 123"/>
        <xdr:cNvSpPr txBox="1"/>
      </xdr:nvSpPr>
      <xdr:spPr>
        <a:xfrm>
          <a:off x="2641111" y="99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2936</xdr:rowOff>
    </xdr:from>
    <xdr:to>
      <xdr:col>2</xdr:col>
      <xdr:colOff>638175</xdr:colOff>
      <xdr:row>56</xdr:row>
      <xdr:rowOff>68823</xdr:rowOff>
    </xdr:to>
    <xdr:cxnSp macro="">
      <xdr:nvCxnSpPr>
        <xdr:cNvPr id="125" name="直線コネクタ 124"/>
        <xdr:cNvCxnSpPr/>
      </xdr:nvCxnSpPr>
      <xdr:spPr>
        <a:xfrm flipV="1">
          <a:off x="1130300" y="9261236"/>
          <a:ext cx="889000" cy="40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60290</xdr:rowOff>
    </xdr:from>
    <xdr:ext cx="534377" cy="259045"/>
    <xdr:sp macro="" textlink="">
      <xdr:nvSpPr>
        <xdr:cNvPr id="127" name="テキスト ボックス 126"/>
        <xdr:cNvSpPr txBox="1"/>
      </xdr:nvSpPr>
      <xdr:spPr>
        <a:xfrm>
          <a:off x="1752111" y="100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70180</xdr:rowOff>
    </xdr:from>
    <xdr:ext cx="534377" cy="259045"/>
    <xdr:sp macro="" textlink="">
      <xdr:nvSpPr>
        <xdr:cNvPr id="129" name="テキスト ボックス 128"/>
        <xdr:cNvSpPr txBox="1"/>
      </xdr:nvSpPr>
      <xdr:spPr>
        <a:xfrm>
          <a:off x="863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32714</xdr:rowOff>
    </xdr:from>
    <xdr:to>
      <xdr:col>6</xdr:col>
      <xdr:colOff>561975</xdr:colOff>
      <xdr:row>51</xdr:row>
      <xdr:rowOff>134314</xdr:rowOff>
    </xdr:to>
    <xdr:sp macro="" textlink="">
      <xdr:nvSpPr>
        <xdr:cNvPr id="135" name="円/楕円 134"/>
        <xdr:cNvSpPr/>
      </xdr:nvSpPr>
      <xdr:spPr>
        <a:xfrm>
          <a:off x="4584700" y="877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157191</xdr:rowOff>
    </xdr:from>
    <xdr:ext cx="599010" cy="259045"/>
    <xdr:sp macro="" textlink="">
      <xdr:nvSpPr>
        <xdr:cNvPr id="136" name="物件費該当値テキスト"/>
        <xdr:cNvSpPr txBox="1"/>
      </xdr:nvSpPr>
      <xdr:spPr>
        <a:xfrm>
          <a:off x="4686300" y="872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349,747</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73557</xdr:rowOff>
    </xdr:from>
    <xdr:to>
      <xdr:col>5</xdr:col>
      <xdr:colOff>409575</xdr:colOff>
      <xdr:row>52</xdr:row>
      <xdr:rowOff>3707</xdr:rowOff>
    </xdr:to>
    <xdr:sp macro="" textlink="">
      <xdr:nvSpPr>
        <xdr:cNvPr id="137" name="円/楕円 136"/>
        <xdr:cNvSpPr/>
      </xdr:nvSpPr>
      <xdr:spPr>
        <a:xfrm>
          <a:off x="3746500" y="88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20234</xdr:rowOff>
    </xdr:from>
    <xdr:ext cx="599010" cy="259045"/>
    <xdr:sp macro="" textlink="">
      <xdr:nvSpPr>
        <xdr:cNvPr id="138" name="テキスト ボックス 137"/>
        <xdr:cNvSpPr txBox="1"/>
      </xdr:nvSpPr>
      <xdr:spPr>
        <a:xfrm>
          <a:off x="3497794" y="859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339,027</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93480</xdr:rowOff>
    </xdr:from>
    <xdr:to>
      <xdr:col>4</xdr:col>
      <xdr:colOff>206375</xdr:colOff>
      <xdr:row>52</xdr:row>
      <xdr:rowOff>23630</xdr:rowOff>
    </xdr:to>
    <xdr:sp macro="" textlink="">
      <xdr:nvSpPr>
        <xdr:cNvPr id="139" name="円/楕円 138"/>
        <xdr:cNvSpPr/>
      </xdr:nvSpPr>
      <xdr:spPr>
        <a:xfrm>
          <a:off x="2857500" y="883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40157</xdr:rowOff>
    </xdr:from>
    <xdr:ext cx="599010" cy="259045"/>
    <xdr:sp macro="" textlink="">
      <xdr:nvSpPr>
        <xdr:cNvPr id="140" name="テキスト ボックス 139"/>
        <xdr:cNvSpPr txBox="1"/>
      </xdr:nvSpPr>
      <xdr:spPr>
        <a:xfrm>
          <a:off x="2608794" y="861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333,798</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123586</xdr:rowOff>
    </xdr:from>
    <xdr:to>
      <xdr:col>3</xdr:col>
      <xdr:colOff>3175</xdr:colOff>
      <xdr:row>54</xdr:row>
      <xdr:rowOff>53736</xdr:rowOff>
    </xdr:to>
    <xdr:sp macro="" textlink="">
      <xdr:nvSpPr>
        <xdr:cNvPr id="141" name="円/楕円 140"/>
        <xdr:cNvSpPr/>
      </xdr:nvSpPr>
      <xdr:spPr>
        <a:xfrm>
          <a:off x="1968500" y="921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70263</xdr:rowOff>
    </xdr:from>
    <xdr:ext cx="599010" cy="259045"/>
    <xdr:sp macro="" textlink="">
      <xdr:nvSpPr>
        <xdr:cNvPr id="142" name="テキスト ボックス 141"/>
        <xdr:cNvSpPr txBox="1"/>
      </xdr:nvSpPr>
      <xdr:spPr>
        <a:xfrm>
          <a:off x="1719794" y="898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235,896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18023</xdr:rowOff>
    </xdr:from>
    <xdr:to>
      <xdr:col>1</xdr:col>
      <xdr:colOff>485775</xdr:colOff>
      <xdr:row>56</xdr:row>
      <xdr:rowOff>119623</xdr:rowOff>
    </xdr:to>
    <xdr:sp macro="" textlink="">
      <xdr:nvSpPr>
        <xdr:cNvPr id="143" name="円/楕円 142"/>
        <xdr:cNvSpPr/>
      </xdr:nvSpPr>
      <xdr:spPr>
        <a:xfrm>
          <a:off x="1079500" y="96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136150</xdr:rowOff>
    </xdr:from>
    <xdr:ext cx="599010" cy="259045"/>
    <xdr:sp macro="" textlink="">
      <xdr:nvSpPr>
        <xdr:cNvPr id="144" name="テキスト ボックス 143"/>
        <xdr:cNvSpPr txBox="1"/>
      </xdr:nvSpPr>
      <xdr:spPr>
        <a:xfrm>
          <a:off x="830794" y="939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121520</xdr:rowOff>
    </xdr:from>
    <xdr:to>
      <xdr:col>6</xdr:col>
      <xdr:colOff>511175</xdr:colOff>
      <xdr:row>75</xdr:row>
      <xdr:rowOff>161037</xdr:rowOff>
    </xdr:to>
    <xdr:cxnSp macro="">
      <xdr:nvCxnSpPr>
        <xdr:cNvPr id="175" name="直線コネクタ 174"/>
        <xdr:cNvCxnSpPr/>
      </xdr:nvCxnSpPr>
      <xdr:spPr>
        <a:xfrm flipV="1">
          <a:off x="3797300" y="12980270"/>
          <a:ext cx="838200" cy="3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13988</xdr:rowOff>
    </xdr:from>
    <xdr:ext cx="469744" cy="259045"/>
    <xdr:sp macro="" textlink="">
      <xdr:nvSpPr>
        <xdr:cNvPr id="176" name="維持補修費平均値テキスト"/>
        <xdr:cNvSpPr txBox="1"/>
      </xdr:nvSpPr>
      <xdr:spPr>
        <a:xfrm>
          <a:off x="4686300" y="132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161037</xdr:rowOff>
    </xdr:from>
    <xdr:to>
      <xdr:col>5</xdr:col>
      <xdr:colOff>358775</xdr:colOff>
      <xdr:row>76</xdr:row>
      <xdr:rowOff>36612</xdr:rowOff>
    </xdr:to>
    <xdr:cxnSp macro="">
      <xdr:nvCxnSpPr>
        <xdr:cNvPr id="178" name="直線コネクタ 177"/>
        <xdr:cNvCxnSpPr/>
      </xdr:nvCxnSpPr>
      <xdr:spPr>
        <a:xfrm flipV="1">
          <a:off x="2908300" y="13019787"/>
          <a:ext cx="889000" cy="4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145487</xdr:rowOff>
    </xdr:from>
    <xdr:ext cx="469744" cy="259045"/>
    <xdr:sp macro="" textlink="">
      <xdr:nvSpPr>
        <xdr:cNvPr id="180" name="テキスト ボックス 179"/>
        <xdr:cNvSpPr txBox="1"/>
      </xdr:nvSpPr>
      <xdr:spPr>
        <a:xfrm>
          <a:off x="3562427"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125984</xdr:rowOff>
    </xdr:from>
    <xdr:to>
      <xdr:col>4</xdr:col>
      <xdr:colOff>155575</xdr:colOff>
      <xdr:row>76</xdr:row>
      <xdr:rowOff>36612</xdr:rowOff>
    </xdr:to>
    <xdr:cxnSp macro="">
      <xdr:nvCxnSpPr>
        <xdr:cNvPr id="181" name="直線コネクタ 180"/>
        <xdr:cNvCxnSpPr/>
      </xdr:nvCxnSpPr>
      <xdr:spPr>
        <a:xfrm>
          <a:off x="2019300" y="12984734"/>
          <a:ext cx="889000" cy="8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106515</xdr:rowOff>
    </xdr:from>
    <xdr:ext cx="469744" cy="259045"/>
    <xdr:sp macro="" textlink="">
      <xdr:nvSpPr>
        <xdr:cNvPr id="183" name="テキスト ボックス 182"/>
        <xdr:cNvSpPr txBox="1"/>
      </xdr:nvSpPr>
      <xdr:spPr>
        <a:xfrm>
          <a:off x="2673427"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125984</xdr:rowOff>
    </xdr:from>
    <xdr:to>
      <xdr:col>2</xdr:col>
      <xdr:colOff>638175</xdr:colOff>
      <xdr:row>76</xdr:row>
      <xdr:rowOff>56206</xdr:rowOff>
    </xdr:to>
    <xdr:cxnSp macro="">
      <xdr:nvCxnSpPr>
        <xdr:cNvPr id="184" name="直線コネクタ 183"/>
        <xdr:cNvCxnSpPr/>
      </xdr:nvCxnSpPr>
      <xdr:spPr>
        <a:xfrm flipV="1">
          <a:off x="1130300" y="12984734"/>
          <a:ext cx="889000" cy="10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112285</xdr:rowOff>
    </xdr:from>
    <xdr:ext cx="469744" cy="259045"/>
    <xdr:sp macro="" textlink="">
      <xdr:nvSpPr>
        <xdr:cNvPr id="186" name="テキスト ボックス 185"/>
        <xdr:cNvSpPr txBox="1"/>
      </xdr:nvSpPr>
      <xdr:spPr>
        <a:xfrm>
          <a:off x="1784427"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117183</xdr:rowOff>
    </xdr:from>
    <xdr:ext cx="469744" cy="259045"/>
    <xdr:sp macro="" textlink="">
      <xdr:nvSpPr>
        <xdr:cNvPr id="188" name="テキスト ボックス 187"/>
        <xdr:cNvSpPr txBox="1"/>
      </xdr:nvSpPr>
      <xdr:spPr>
        <a:xfrm>
          <a:off x="895427" y="1331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70720</xdr:rowOff>
    </xdr:from>
    <xdr:to>
      <xdr:col>6</xdr:col>
      <xdr:colOff>561975</xdr:colOff>
      <xdr:row>76</xdr:row>
      <xdr:rowOff>871</xdr:rowOff>
    </xdr:to>
    <xdr:sp macro="" textlink="">
      <xdr:nvSpPr>
        <xdr:cNvPr id="194" name="円/楕円 193"/>
        <xdr:cNvSpPr/>
      </xdr:nvSpPr>
      <xdr:spPr>
        <a:xfrm>
          <a:off x="4584700" y="129294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93597</xdr:rowOff>
    </xdr:from>
    <xdr:ext cx="469744" cy="259045"/>
    <xdr:sp macro="" textlink="">
      <xdr:nvSpPr>
        <xdr:cNvPr id="195" name="維持補修費該当値テキスト"/>
        <xdr:cNvSpPr txBox="1"/>
      </xdr:nvSpPr>
      <xdr:spPr>
        <a:xfrm>
          <a:off x="4686300" y="1278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110236</xdr:rowOff>
    </xdr:from>
    <xdr:to>
      <xdr:col>5</xdr:col>
      <xdr:colOff>409575</xdr:colOff>
      <xdr:row>76</xdr:row>
      <xdr:rowOff>40385</xdr:rowOff>
    </xdr:to>
    <xdr:sp macro="" textlink="">
      <xdr:nvSpPr>
        <xdr:cNvPr id="196" name="円/楕円 195"/>
        <xdr:cNvSpPr/>
      </xdr:nvSpPr>
      <xdr:spPr>
        <a:xfrm>
          <a:off x="3746500" y="12968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56913</xdr:rowOff>
    </xdr:from>
    <xdr:ext cx="469744" cy="259045"/>
    <xdr:sp macro="" textlink="">
      <xdr:nvSpPr>
        <xdr:cNvPr id="197" name="テキスト ボックス 196"/>
        <xdr:cNvSpPr txBox="1"/>
      </xdr:nvSpPr>
      <xdr:spPr>
        <a:xfrm>
          <a:off x="3562427" y="1274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157262</xdr:rowOff>
    </xdr:from>
    <xdr:to>
      <xdr:col>4</xdr:col>
      <xdr:colOff>206375</xdr:colOff>
      <xdr:row>76</xdr:row>
      <xdr:rowOff>87412</xdr:rowOff>
    </xdr:to>
    <xdr:sp macro="" textlink="">
      <xdr:nvSpPr>
        <xdr:cNvPr id="198" name="円/楕円 197"/>
        <xdr:cNvSpPr/>
      </xdr:nvSpPr>
      <xdr:spPr>
        <a:xfrm>
          <a:off x="2857500" y="130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103939</xdr:rowOff>
    </xdr:from>
    <xdr:ext cx="469744" cy="259045"/>
    <xdr:sp macro="" textlink="">
      <xdr:nvSpPr>
        <xdr:cNvPr id="199" name="テキスト ボックス 198"/>
        <xdr:cNvSpPr txBox="1"/>
      </xdr:nvSpPr>
      <xdr:spPr>
        <a:xfrm>
          <a:off x="2673427" y="1279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75184</xdr:rowOff>
    </xdr:from>
    <xdr:to>
      <xdr:col>3</xdr:col>
      <xdr:colOff>3175</xdr:colOff>
      <xdr:row>76</xdr:row>
      <xdr:rowOff>5333</xdr:rowOff>
    </xdr:to>
    <xdr:sp macro="" textlink="">
      <xdr:nvSpPr>
        <xdr:cNvPr id="200" name="円/楕円 199"/>
        <xdr:cNvSpPr/>
      </xdr:nvSpPr>
      <xdr:spPr>
        <a:xfrm>
          <a:off x="1968500" y="129339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21861</xdr:rowOff>
    </xdr:from>
    <xdr:ext cx="469744" cy="259045"/>
    <xdr:sp macro="" textlink="">
      <xdr:nvSpPr>
        <xdr:cNvPr id="201" name="テキスト ボックス 200"/>
        <xdr:cNvSpPr txBox="1"/>
      </xdr:nvSpPr>
      <xdr:spPr>
        <a:xfrm>
          <a:off x="1784427" y="1270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5406</xdr:rowOff>
    </xdr:from>
    <xdr:to>
      <xdr:col>1</xdr:col>
      <xdr:colOff>485775</xdr:colOff>
      <xdr:row>76</xdr:row>
      <xdr:rowOff>107006</xdr:rowOff>
    </xdr:to>
    <xdr:sp macro="" textlink="">
      <xdr:nvSpPr>
        <xdr:cNvPr id="202" name="円/楕円 201"/>
        <xdr:cNvSpPr/>
      </xdr:nvSpPr>
      <xdr:spPr>
        <a:xfrm>
          <a:off x="1079500" y="1303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123534</xdr:rowOff>
    </xdr:from>
    <xdr:ext cx="469744" cy="259045"/>
    <xdr:sp macro="" textlink="">
      <xdr:nvSpPr>
        <xdr:cNvPr id="203" name="テキスト ボックス 202"/>
        <xdr:cNvSpPr txBox="1"/>
      </xdr:nvSpPr>
      <xdr:spPr>
        <a:xfrm>
          <a:off x="895427" y="1281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133006</xdr:rowOff>
    </xdr:from>
    <xdr:to>
      <xdr:col>6</xdr:col>
      <xdr:colOff>511175</xdr:colOff>
      <xdr:row>98</xdr:row>
      <xdr:rowOff>37190</xdr:rowOff>
    </xdr:to>
    <xdr:cxnSp macro="">
      <xdr:nvCxnSpPr>
        <xdr:cNvPr id="235" name="直線コネクタ 234"/>
        <xdr:cNvCxnSpPr/>
      </xdr:nvCxnSpPr>
      <xdr:spPr>
        <a:xfrm flipV="1">
          <a:off x="3797300" y="16763656"/>
          <a:ext cx="8382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51165</xdr:rowOff>
    </xdr:from>
    <xdr:ext cx="534377" cy="259045"/>
    <xdr:sp macro="" textlink="">
      <xdr:nvSpPr>
        <xdr:cNvPr id="236" name="扶助費平均値テキスト"/>
        <xdr:cNvSpPr txBox="1"/>
      </xdr:nvSpPr>
      <xdr:spPr>
        <a:xfrm>
          <a:off x="4686300" y="1633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37190</xdr:rowOff>
    </xdr:from>
    <xdr:to>
      <xdr:col>5</xdr:col>
      <xdr:colOff>358775</xdr:colOff>
      <xdr:row>98</xdr:row>
      <xdr:rowOff>70092</xdr:rowOff>
    </xdr:to>
    <xdr:cxnSp macro="">
      <xdr:nvCxnSpPr>
        <xdr:cNvPr id="238" name="直線コネクタ 237"/>
        <xdr:cNvCxnSpPr/>
      </xdr:nvCxnSpPr>
      <xdr:spPr>
        <a:xfrm flipV="1">
          <a:off x="2908300" y="16839290"/>
          <a:ext cx="889000" cy="3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100156</xdr:rowOff>
    </xdr:from>
    <xdr:ext cx="534377" cy="259045"/>
    <xdr:sp macro="" textlink="">
      <xdr:nvSpPr>
        <xdr:cNvPr id="240" name="テキスト ボックス 239"/>
        <xdr:cNvSpPr txBox="1"/>
      </xdr:nvSpPr>
      <xdr:spPr>
        <a:xfrm>
          <a:off x="3530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70092</xdr:rowOff>
    </xdr:from>
    <xdr:to>
      <xdr:col>4</xdr:col>
      <xdr:colOff>155575</xdr:colOff>
      <xdr:row>98</xdr:row>
      <xdr:rowOff>131487</xdr:rowOff>
    </xdr:to>
    <xdr:cxnSp macro="">
      <xdr:nvCxnSpPr>
        <xdr:cNvPr id="241" name="直線コネクタ 240"/>
        <xdr:cNvCxnSpPr/>
      </xdr:nvCxnSpPr>
      <xdr:spPr>
        <a:xfrm flipV="1">
          <a:off x="2019300" y="16872192"/>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54208</xdr:rowOff>
    </xdr:from>
    <xdr:ext cx="534377" cy="259045"/>
    <xdr:sp macro="" textlink="">
      <xdr:nvSpPr>
        <xdr:cNvPr id="243" name="テキスト ボックス 242"/>
        <xdr:cNvSpPr txBox="1"/>
      </xdr:nvSpPr>
      <xdr:spPr>
        <a:xfrm>
          <a:off x="2641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124220</xdr:rowOff>
    </xdr:from>
    <xdr:to>
      <xdr:col>2</xdr:col>
      <xdr:colOff>638175</xdr:colOff>
      <xdr:row>98</xdr:row>
      <xdr:rowOff>131487</xdr:rowOff>
    </xdr:to>
    <xdr:cxnSp macro="">
      <xdr:nvCxnSpPr>
        <xdr:cNvPr id="244" name="直線コネクタ 243"/>
        <xdr:cNvCxnSpPr/>
      </xdr:nvCxnSpPr>
      <xdr:spPr>
        <a:xfrm>
          <a:off x="1130300" y="16926320"/>
          <a:ext cx="889000" cy="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82206</xdr:rowOff>
    </xdr:from>
    <xdr:to>
      <xdr:col>6</xdr:col>
      <xdr:colOff>561975</xdr:colOff>
      <xdr:row>98</xdr:row>
      <xdr:rowOff>12356</xdr:rowOff>
    </xdr:to>
    <xdr:sp macro="" textlink="">
      <xdr:nvSpPr>
        <xdr:cNvPr id="254" name="円/楕円 253"/>
        <xdr:cNvSpPr/>
      </xdr:nvSpPr>
      <xdr:spPr>
        <a:xfrm>
          <a:off x="4584700" y="167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60633</xdr:rowOff>
    </xdr:from>
    <xdr:ext cx="534377" cy="259045"/>
    <xdr:sp macro="" textlink="">
      <xdr:nvSpPr>
        <xdr:cNvPr id="255" name="扶助費該当値テキスト"/>
        <xdr:cNvSpPr txBox="1"/>
      </xdr:nvSpPr>
      <xdr:spPr>
        <a:xfrm>
          <a:off x="4686300" y="1669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78,910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157840</xdr:rowOff>
    </xdr:from>
    <xdr:to>
      <xdr:col>5</xdr:col>
      <xdr:colOff>409575</xdr:colOff>
      <xdr:row>98</xdr:row>
      <xdr:rowOff>87990</xdr:rowOff>
    </xdr:to>
    <xdr:sp macro="" textlink="">
      <xdr:nvSpPr>
        <xdr:cNvPr id="256" name="円/楕円 255"/>
        <xdr:cNvSpPr/>
      </xdr:nvSpPr>
      <xdr:spPr>
        <a:xfrm>
          <a:off x="3746500" y="167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79117</xdr:rowOff>
    </xdr:from>
    <xdr:ext cx="534377" cy="259045"/>
    <xdr:sp macro="" textlink="">
      <xdr:nvSpPr>
        <xdr:cNvPr id="257" name="テキスト ボックス 256"/>
        <xdr:cNvSpPr txBox="1"/>
      </xdr:nvSpPr>
      <xdr:spPr>
        <a:xfrm>
          <a:off x="3530111" y="1688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19292</xdr:rowOff>
    </xdr:from>
    <xdr:to>
      <xdr:col>4</xdr:col>
      <xdr:colOff>206375</xdr:colOff>
      <xdr:row>98</xdr:row>
      <xdr:rowOff>120892</xdr:rowOff>
    </xdr:to>
    <xdr:sp macro="" textlink="">
      <xdr:nvSpPr>
        <xdr:cNvPr id="258" name="円/楕円 257"/>
        <xdr:cNvSpPr/>
      </xdr:nvSpPr>
      <xdr:spPr>
        <a:xfrm>
          <a:off x="2857500" y="168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112019</xdr:rowOff>
    </xdr:from>
    <xdr:ext cx="534377" cy="259045"/>
    <xdr:sp macro="" textlink="">
      <xdr:nvSpPr>
        <xdr:cNvPr id="259" name="テキスト ボックス 258"/>
        <xdr:cNvSpPr txBox="1"/>
      </xdr:nvSpPr>
      <xdr:spPr>
        <a:xfrm>
          <a:off x="2641111" y="169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72,263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80687</xdr:rowOff>
    </xdr:from>
    <xdr:to>
      <xdr:col>3</xdr:col>
      <xdr:colOff>3175</xdr:colOff>
      <xdr:row>99</xdr:row>
      <xdr:rowOff>10837</xdr:rowOff>
    </xdr:to>
    <xdr:sp macro="" textlink="">
      <xdr:nvSpPr>
        <xdr:cNvPr id="260" name="円/楕円 259"/>
        <xdr:cNvSpPr/>
      </xdr:nvSpPr>
      <xdr:spPr>
        <a:xfrm>
          <a:off x="1968500" y="1688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1964</xdr:rowOff>
    </xdr:from>
    <xdr:ext cx="534377" cy="259045"/>
    <xdr:sp macro="" textlink="">
      <xdr:nvSpPr>
        <xdr:cNvPr id="261" name="テキスト ボックス 260"/>
        <xdr:cNvSpPr txBox="1"/>
      </xdr:nvSpPr>
      <xdr:spPr>
        <a:xfrm>
          <a:off x="1752111" y="169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73420</xdr:rowOff>
    </xdr:from>
    <xdr:to>
      <xdr:col>1</xdr:col>
      <xdr:colOff>485775</xdr:colOff>
      <xdr:row>99</xdr:row>
      <xdr:rowOff>3570</xdr:rowOff>
    </xdr:to>
    <xdr:sp macro="" textlink="">
      <xdr:nvSpPr>
        <xdr:cNvPr id="262" name="円/楕円 261"/>
        <xdr:cNvSpPr/>
      </xdr:nvSpPr>
      <xdr:spPr>
        <a:xfrm>
          <a:off x="1079500" y="16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166147</xdr:rowOff>
    </xdr:from>
    <xdr:ext cx="534377" cy="259045"/>
    <xdr:sp macro="" textlink="">
      <xdr:nvSpPr>
        <xdr:cNvPr id="263" name="テキスト ボックス 262"/>
        <xdr:cNvSpPr txBox="1"/>
      </xdr:nvSpPr>
      <xdr:spPr>
        <a:xfrm>
          <a:off x="863111" y="169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170866</xdr:rowOff>
    </xdr:from>
    <xdr:to>
      <xdr:col>15</xdr:col>
      <xdr:colOff>180975</xdr:colOff>
      <xdr:row>37</xdr:row>
      <xdr:rowOff>34353</xdr:rowOff>
    </xdr:to>
    <xdr:cxnSp macro="">
      <xdr:nvCxnSpPr>
        <xdr:cNvPr id="293" name="直線コネクタ 292"/>
        <xdr:cNvCxnSpPr/>
      </xdr:nvCxnSpPr>
      <xdr:spPr>
        <a:xfrm flipV="1">
          <a:off x="9639300" y="6000166"/>
          <a:ext cx="838200" cy="37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19342</xdr:rowOff>
    </xdr:from>
    <xdr:to>
      <xdr:col>14</xdr:col>
      <xdr:colOff>28575</xdr:colOff>
      <xdr:row>37</xdr:row>
      <xdr:rowOff>34353</xdr:rowOff>
    </xdr:to>
    <xdr:cxnSp macro="">
      <xdr:nvCxnSpPr>
        <xdr:cNvPr id="296" name="直線コネクタ 295"/>
        <xdr:cNvCxnSpPr/>
      </xdr:nvCxnSpPr>
      <xdr:spPr>
        <a:xfrm>
          <a:off x="8750300" y="6362992"/>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68686</xdr:rowOff>
    </xdr:from>
    <xdr:ext cx="534377" cy="259045"/>
    <xdr:sp macro="" textlink="">
      <xdr:nvSpPr>
        <xdr:cNvPr id="298" name="テキスト ボックス 297"/>
        <xdr:cNvSpPr txBox="1"/>
      </xdr:nvSpPr>
      <xdr:spPr>
        <a:xfrm>
          <a:off x="9372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170294</xdr:rowOff>
    </xdr:from>
    <xdr:to>
      <xdr:col>12</xdr:col>
      <xdr:colOff>511175</xdr:colOff>
      <xdr:row>37</xdr:row>
      <xdr:rowOff>19342</xdr:rowOff>
    </xdr:to>
    <xdr:cxnSp macro="">
      <xdr:nvCxnSpPr>
        <xdr:cNvPr id="299" name="直線コネクタ 298"/>
        <xdr:cNvCxnSpPr/>
      </xdr:nvCxnSpPr>
      <xdr:spPr>
        <a:xfrm>
          <a:off x="7861300" y="6342494"/>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145115</xdr:rowOff>
    </xdr:from>
    <xdr:ext cx="534377" cy="259045"/>
    <xdr:sp macro="" textlink="">
      <xdr:nvSpPr>
        <xdr:cNvPr id="301" name="テキスト ボックス 300"/>
        <xdr:cNvSpPr txBox="1"/>
      </xdr:nvSpPr>
      <xdr:spPr>
        <a:xfrm>
          <a:off x="8483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170294</xdr:rowOff>
    </xdr:from>
    <xdr:to>
      <xdr:col>11</xdr:col>
      <xdr:colOff>307975</xdr:colOff>
      <xdr:row>37</xdr:row>
      <xdr:rowOff>69253</xdr:rowOff>
    </xdr:to>
    <xdr:cxnSp macro="">
      <xdr:nvCxnSpPr>
        <xdr:cNvPr id="302" name="直線コネクタ 301"/>
        <xdr:cNvCxnSpPr/>
      </xdr:nvCxnSpPr>
      <xdr:spPr>
        <a:xfrm flipV="1">
          <a:off x="6972300" y="6342494"/>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120066</xdr:rowOff>
    </xdr:from>
    <xdr:to>
      <xdr:col>15</xdr:col>
      <xdr:colOff>231775</xdr:colOff>
      <xdr:row>35</xdr:row>
      <xdr:rowOff>50216</xdr:rowOff>
    </xdr:to>
    <xdr:sp macro="" textlink="">
      <xdr:nvSpPr>
        <xdr:cNvPr id="312" name="円/楕円 311"/>
        <xdr:cNvSpPr/>
      </xdr:nvSpPr>
      <xdr:spPr>
        <a:xfrm>
          <a:off x="10426700" y="59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142943</xdr:rowOff>
    </xdr:from>
    <xdr:ext cx="534377" cy="259045"/>
    <xdr:sp macro="" textlink="">
      <xdr:nvSpPr>
        <xdr:cNvPr id="313" name="補助費等該当値テキスト"/>
        <xdr:cNvSpPr txBox="1"/>
      </xdr:nvSpPr>
      <xdr:spPr>
        <a:xfrm>
          <a:off x="10528300" y="58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155003</xdr:rowOff>
    </xdr:from>
    <xdr:to>
      <xdr:col>14</xdr:col>
      <xdr:colOff>79375</xdr:colOff>
      <xdr:row>37</xdr:row>
      <xdr:rowOff>85153</xdr:rowOff>
    </xdr:to>
    <xdr:sp macro="" textlink="">
      <xdr:nvSpPr>
        <xdr:cNvPr id="314" name="円/楕円 313"/>
        <xdr:cNvSpPr/>
      </xdr:nvSpPr>
      <xdr:spPr>
        <a:xfrm>
          <a:off x="9588500" y="63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76280</xdr:rowOff>
    </xdr:from>
    <xdr:ext cx="534377" cy="259045"/>
    <xdr:sp macro="" textlink="">
      <xdr:nvSpPr>
        <xdr:cNvPr id="315" name="テキスト ボックス 314"/>
        <xdr:cNvSpPr txBox="1"/>
      </xdr:nvSpPr>
      <xdr:spPr>
        <a:xfrm>
          <a:off x="9372111" y="64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139992</xdr:rowOff>
    </xdr:from>
    <xdr:to>
      <xdr:col>12</xdr:col>
      <xdr:colOff>561975</xdr:colOff>
      <xdr:row>37</xdr:row>
      <xdr:rowOff>70142</xdr:rowOff>
    </xdr:to>
    <xdr:sp macro="" textlink="">
      <xdr:nvSpPr>
        <xdr:cNvPr id="316" name="円/楕円 315"/>
        <xdr:cNvSpPr/>
      </xdr:nvSpPr>
      <xdr:spPr>
        <a:xfrm>
          <a:off x="8699500" y="63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61269</xdr:rowOff>
    </xdr:from>
    <xdr:ext cx="534377" cy="259045"/>
    <xdr:sp macro="" textlink="">
      <xdr:nvSpPr>
        <xdr:cNvPr id="317" name="テキスト ボックス 316"/>
        <xdr:cNvSpPr txBox="1"/>
      </xdr:nvSpPr>
      <xdr:spPr>
        <a:xfrm>
          <a:off x="8483111" y="640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119494</xdr:rowOff>
    </xdr:from>
    <xdr:to>
      <xdr:col>11</xdr:col>
      <xdr:colOff>358775</xdr:colOff>
      <xdr:row>37</xdr:row>
      <xdr:rowOff>49644</xdr:rowOff>
    </xdr:to>
    <xdr:sp macro="" textlink="">
      <xdr:nvSpPr>
        <xdr:cNvPr id="318" name="円/楕円 317"/>
        <xdr:cNvSpPr/>
      </xdr:nvSpPr>
      <xdr:spPr>
        <a:xfrm>
          <a:off x="7810500" y="629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40771</xdr:rowOff>
    </xdr:from>
    <xdr:ext cx="534377" cy="259045"/>
    <xdr:sp macro="" textlink="">
      <xdr:nvSpPr>
        <xdr:cNvPr id="319" name="テキスト ボックス 318"/>
        <xdr:cNvSpPr txBox="1"/>
      </xdr:nvSpPr>
      <xdr:spPr>
        <a:xfrm>
          <a:off x="7594111" y="638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18453</xdr:rowOff>
    </xdr:from>
    <xdr:to>
      <xdr:col>10</xdr:col>
      <xdr:colOff>155575</xdr:colOff>
      <xdr:row>37</xdr:row>
      <xdr:rowOff>120053</xdr:rowOff>
    </xdr:to>
    <xdr:sp macro="" textlink="">
      <xdr:nvSpPr>
        <xdr:cNvPr id="320" name="円/楕円 319"/>
        <xdr:cNvSpPr/>
      </xdr:nvSpPr>
      <xdr:spPr>
        <a:xfrm>
          <a:off x="6921500" y="63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111180</xdr:rowOff>
    </xdr:from>
    <xdr:ext cx="534377" cy="259045"/>
    <xdr:sp macro="" textlink="">
      <xdr:nvSpPr>
        <xdr:cNvPr id="321" name="テキスト ボックス 320"/>
        <xdr:cNvSpPr txBox="1"/>
      </xdr:nvSpPr>
      <xdr:spPr>
        <a:xfrm>
          <a:off x="6705111" y="645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63595</xdr:rowOff>
    </xdr:from>
    <xdr:to>
      <xdr:col>15</xdr:col>
      <xdr:colOff>180975</xdr:colOff>
      <xdr:row>56</xdr:row>
      <xdr:rowOff>110344</xdr:rowOff>
    </xdr:to>
    <xdr:cxnSp macro="">
      <xdr:nvCxnSpPr>
        <xdr:cNvPr id="351" name="直線コネクタ 350"/>
        <xdr:cNvCxnSpPr/>
      </xdr:nvCxnSpPr>
      <xdr:spPr>
        <a:xfrm>
          <a:off x="9639300" y="9664795"/>
          <a:ext cx="8382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107466</xdr:rowOff>
    </xdr:from>
    <xdr:ext cx="534377" cy="259045"/>
    <xdr:sp macro="" textlink="">
      <xdr:nvSpPr>
        <xdr:cNvPr id="352" name="普通建設事業費平均値テキスト"/>
        <xdr:cNvSpPr txBox="1"/>
      </xdr:nvSpPr>
      <xdr:spPr>
        <a:xfrm>
          <a:off x="10528300" y="9708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131490</xdr:rowOff>
    </xdr:from>
    <xdr:to>
      <xdr:col>14</xdr:col>
      <xdr:colOff>28575</xdr:colOff>
      <xdr:row>56</xdr:row>
      <xdr:rowOff>63595</xdr:rowOff>
    </xdr:to>
    <xdr:cxnSp macro="">
      <xdr:nvCxnSpPr>
        <xdr:cNvPr id="354" name="直線コネクタ 353"/>
        <xdr:cNvCxnSpPr/>
      </xdr:nvCxnSpPr>
      <xdr:spPr>
        <a:xfrm>
          <a:off x="8750300" y="9561240"/>
          <a:ext cx="889000" cy="1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49210</xdr:rowOff>
    </xdr:from>
    <xdr:ext cx="534377" cy="259045"/>
    <xdr:sp macro="" textlink="">
      <xdr:nvSpPr>
        <xdr:cNvPr id="356" name="テキスト ボックス 355"/>
        <xdr:cNvSpPr txBox="1"/>
      </xdr:nvSpPr>
      <xdr:spPr>
        <a:xfrm>
          <a:off x="9372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131490</xdr:rowOff>
    </xdr:from>
    <xdr:to>
      <xdr:col>12</xdr:col>
      <xdr:colOff>511175</xdr:colOff>
      <xdr:row>57</xdr:row>
      <xdr:rowOff>124689</xdr:rowOff>
    </xdr:to>
    <xdr:cxnSp macro="">
      <xdr:nvCxnSpPr>
        <xdr:cNvPr id="357" name="直線コネクタ 356"/>
        <xdr:cNvCxnSpPr/>
      </xdr:nvCxnSpPr>
      <xdr:spPr>
        <a:xfrm flipV="1">
          <a:off x="7861300" y="9561240"/>
          <a:ext cx="889000" cy="33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122248</xdr:rowOff>
    </xdr:from>
    <xdr:ext cx="534377" cy="259045"/>
    <xdr:sp macro="" textlink="">
      <xdr:nvSpPr>
        <xdr:cNvPr id="359" name="テキスト ボックス 358"/>
        <xdr:cNvSpPr txBox="1"/>
      </xdr:nvSpPr>
      <xdr:spPr>
        <a:xfrm>
          <a:off x="8483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124689</xdr:rowOff>
    </xdr:from>
    <xdr:to>
      <xdr:col>11</xdr:col>
      <xdr:colOff>307975</xdr:colOff>
      <xdr:row>58</xdr:row>
      <xdr:rowOff>72434</xdr:rowOff>
    </xdr:to>
    <xdr:cxnSp macro="">
      <xdr:nvCxnSpPr>
        <xdr:cNvPr id="360" name="直線コネクタ 359"/>
        <xdr:cNvCxnSpPr/>
      </xdr:nvCxnSpPr>
      <xdr:spPr>
        <a:xfrm flipV="1">
          <a:off x="6972300" y="9897339"/>
          <a:ext cx="889000" cy="11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59544</xdr:rowOff>
    </xdr:from>
    <xdr:to>
      <xdr:col>15</xdr:col>
      <xdr:colOff>231775</xdr:colOff>
      <xdr:row>56</xdr:row>
      <xdr:rowOff>161144</xdr:rowOff>
    </xdr:to>
    <xdr:sp macro="" textlink="">
      <xdr:nvSpPr>
        <xdr:cNvPr id="370" name="円/楕円 369"/>
        <xdr:cNvSpPr/>
      </xdr:nvSpPr>
      <xdr:spPr>
        <a:xfrm>
          <a:off x="10426700" y="96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82421</xdr:rowOff>
    </xdr:from>
    <xdr:ext cx="534377" cy="259045"/>
    <xdr:sp macro="" textlink="">
      <xdr:nvSpPr>
        <xdr:cNvPr id="371" name="普通建設事業費該当値テキスト"/>
        <xdr:cNvSpPr txBox="1"/>
      </xdr:nvSpPr>
      <xdr:spPr>
        <a:xfrm>
          <a:off x="10528300" y="95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43,541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12795</xdr:rowOff>
    </xdr:from>
    <xdr:to>
      <xdr:col>14</xdr:col>
      <xdr:colOff>79375</xdr:colOff>
      <xdr:row>56</xdr:row>
      <xdr:rowOff>114395</xdr:rowOff>
    </xdr:to>
    <xdr:sp macro="" textlink="">
      <xdr:nvSpPr>
        <xdr:cNvPr id="372" name="円/楕円 371"/>
        <xdr:cNvSpPr/>
      </xdr:nvSpPr>
      <xdr:spPr>
        <a:xfrm>
          <a:off x="9588500" y="96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130922</xdr:rowOff>
    </xdr:from>
    <xdr:ext cx="534377" cy="259045"/>
    <xdr:sp macro="" textlink="">
      <xdr:nvSpPr>
        <xdr:cNvPr id="373" name="テキスト ボックス 372"/>
        <xdr:cNvSpPr txBox="1"/>
      </xdr:nvSpPr>
      <xdr:spPr>
        <a:xfrm>
          <a:off x="9372111" y="938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80690</xdr:rowOff>
    </xdr:from>
    <xdr:to>
      <xdr:col>12</xdr:col>
      <xdr:colOff>561975</xdr:colOff>
      <xdr:row>56</xdr:row>
      <xdr:rowOff>10840</xdr:rowOff>
    </xdr:to>
    <xdr:sp macro="" textlink="">
      <xdr:nvSpPr>
        <xdr:cNvPr id="374" name="円/楕円 373"/>
        <xdr:cNvSpPr/>
      </xdr:nvSpPr>
      <xdr:spPr>
        <a:xfrm>
          <a:off x="8699500" y="95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27367</xdr:rowOff>
    </xdr:from>
    <xdr:ext cx="534377" cy="259045"/>
    <xdr:sp macro="" textlink="">
      <xdr:nvSpPr>
        <xdr:cNvPr id="375" name="テキスト ボックス 374"/>
        <xdr:cNvSpPr txBox="1"/>
      </xdr:nvSpPr>
      <xdr:spPr>
        <a:xfrm>
          <a:off x="8483111" y="928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73889</xdr:rowOff>
    </xdr:from>
    <xdr:to>
      <xdr:col>11</xdr:col>
      <xdr:colOff>358775</xdr:colOff>
      <xdr:row>58</xdr:row>
      <xdr:rowOff>4039</xdr:rowOff>
    </xdr:to>
    <xdr:sp macro="" textlink="">
      <xdr:nvSpPr>
        <xdr:cNvPr id="376" name="円/楕円 375"/>
        <xdr:cNvSpPr/>
      </xdr:nvSpPr>
      <xdr:spPr>
        <a:xfrm>
          <a:off x="7810500" y="98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166616</xdr:rowOff>
    </xdr:from>
    <xdr:ext cx="534377" cy="259045"/>
    <xdr:sp macro="" textlink="">
      <xdr:nvSpPr>
        <xdr:cNvPr id="377" name="テキスト ボックス 376"/>
        <xdr:cNvSpPr txBox="1"/>
      </xdr:nvSpPr>
      <xdr:spPr>
        <a:xfrm>
          <a:off x="7594111" y="99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21634</xdr:rowOff>
    </xdr:from>
    <xdr:to>
      <xdr:col>10</xdr:col>
      <xdr:colOff>155575</xdr:colOff>
      <xdr:row>58</xdr:row>
      <xdr:rowOff>123234</xdr:rowOff>
    </xdr:to>
    <xdr:sp macro="" textlink="">
      <xdr:nvSpPr>
        <xdr:cNvPr id="378" name="円/楕円 377"/>
        <xdr:cNvSpPr/>
      </xdr:nvSpPr>
      <xdr:spPr>
        <a:xfrm>
          <a:off x="6921500" y="9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114361</xdr:rowOff>
    </xdr:from>
    <xdr:ext cx="534377" cy="259045"/>
    <xdr:sp macro="" textlink="">
      <xdr:nvSpPr>
        <xdr:cNvPr id="379" name="テキスト ボックス 378"/>
        <xdr:cNvSpPr txBox="1"/>
      </xdr:nvSpPr>
      <xdr:spPr>
        <a:xfrm>
          <a:off x="6705111" y="1005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68300</xdr:rowOff>
    </xdr:from>
    <xdr:to>
      <xdr:col>15</xdr:col>
      <xdr:colOff>180975</xdr:colOff>
      <xdr:row>77</xdr:row>
      <xdr:rowOff>2236</xdr:rowOff>
    </xdr:to>
    <xdr:cxnSp macro="">
      <xdr:nvCxnSpPr>
        <xdr:cNvPr id="408" name="直線コネクタ 407"/>
        <xdr:cNvCxnSpPr/>
      </xdr:nvCxnSpPr>
      <xdr:spPr>
        <a:xfrm>
          <a:off x="9639300" y="12412700"/>
          <a:ext cx="838200" cy="79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122001</xdr:rowOff>
    </xdr:from>
    <xdr:ext cx="469744" cy="259045"/>
    <xdr:sp macro="" textlink="">
      <xdr:nvSpPr>
        <xdr:cNvPr id="409" name="普通建設事業費 （ うち新規整備　）平均値テキスト"/>
        <xdr:cNvSpPr txBox="1"/>
      </xdr:nvSpPr>
      <xdr:spPr>
        <a:xfrm>
          <a:off x="10528300" y="1315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68300</xdr:rowOff>
    </xdr:from>
    <xdr:to>
      <xdr:col>14</xdr:col>
      <xdr:colOff>28575</xdr:colOff>
      <xdr:row>74</xdr:row>
      <xdr:rowOff>77292</xdr:rowOff>
    </xdr:to>
    <xdr:cxnSp macro="">
      <xdr:nvCxnSpPr>
        <xdr:cNvPr id="411" name="直線コネクタ 410"/>
        <xdr:cNvCxnSpPr/>
      </xdr:nvCxnSpPr>
      <xdr:spPr>
        <a:xfrm flipV="1">
          <a:off x="8750300" y="12412700"/>
          <a:ext cx="889000" cy="3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2" name="フローチャート : 判断 411"/>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42029</xdr:rowOff>
    </xdr:from>
    <xdr:ext cx="534377" cy="259045"/>
    <xdr:sp macro="" textlink="">
      <xdr:nvSpPr>
        <xdr:cNvPr id="413" name="テキスト ボックス 412"/>
        <xdr:cNvSpPr txBox="1"/>
      </xdr:nvSpPr>
      <xdr:spPr>
        <a:xfrm>
          <a:off x="9372111" y="130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168521</xdr:rowOff>
    </xdr:from>
    <xdr:ext cx="534377" cy="259045"/>
    <xdr:sp macro="" textlink="">
      <xdr:nvSpPr>
        <xdr:cNvPr id="415" name="テキスト ボックス 414"/>
        <xdr:cNvSpPr txBox="1"/>
      </xdr:nvSpPr>
      <xdr:spPr>
        <a:xfrm>
          <a:off x="8483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122886</xdr:rowOff>
    </xdr:from>
    <xdr:to>
      <xdr:col>15</xdr:col>
      <xdr:colOff>231775</xdr:colOff>
      <xdr:row>77</xdr:row>
      <xdr:rowOff>53036</xdr:rowOff>
    </xdr:to>
    <xdr:sp macro="" textlink="">
      <xdr:nvSpPr>
        <xdr:cNvPr id="421" name="円/楕円 420"/>
        <xdr:cNvSpPr/>
      </xdr:nvSpPr>
      <xdr:spPr>
        <a:xfrm>
          <a:off x="10426700" y="131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145763</xdr:rowOff>
    </xdr:from>
    <xdr:ext cx="534377" cy="259045"/>
    <xdr:sp macro="" textlink="">
      <xdr:nvSpPr>
        <xdr:cNvPr id="422" name="普通建設事業費 （ うち新規整備　）該当値テキスト"/>
        <xdr:cNvSpPr txBox="1"/>
      </xdr:nvSpPr>
      <xdr:spPr>
        <a:xfrm>
          <a:off x="10528300" y="130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10,108</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17500</xdr:rowOff>
    </xdr:from>
    <xdr:to>
      <xdr:col>14</xdr:col>
      <xdr:colOff>79375</xdr:colOff>
      <xdr:row>72</xdr:row>
      <xdr:rowOff>119100</xdr:rowOff>
    </xdr:to>
    <xdr:sp macro="" textlink="">
      <xdr:nvSpPr>
        <xdr:cNvPr id="423" name="円/楕円 422"/>
        <xdr:cNvSpPr/>
      </xdr:nvSpPr>
      <xdr:spPr>
        <a:xfrm>
          <a:off x="9588500" y="123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135627</xdr:rowOff>
    </xdr:from>
    <xdr:ext cx="534377" cy="259045"/>
    <xdr:sp macro="" textlink="">
      <xdr:nvSpPr>
        <xdr:cNvPr id="424" name="テキスト ボックス 423"/>
        <xdr:cNvSpPr txBox="1"/>
      </xdr:nvSpPr>
      <xdr:spPr>
        <a:xfrm>
          <a:off x="9372111" y="1213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30,874</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26492</xdr:rowOff>
    </xdr:from>
    <xdr:to>
      <xdr:col>12</xdr:col>
      <xdr:colOff>561975</xdr:colOff>
      <xdr:row>74</xdr:row>
      <xdr:rowOff>128092</xdr:rowOff>
    </xdr:to>
    <xdr:sp macro="" textlink="">
      <xdr:nvSpPr>
        <xdr:cNvPr id="425" name="円/楕円 424"/>
        <xdr:cNvSpPr/>
      </xdr:nvSpPr>
      <xdr:spPr>
        <a:xfrm>
          <a:off x="8699500" y="127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144619</xdr:rowOff>
    </xdr:from>
    <xdr:ext cx="534377" cy="259045"/>
    <xdr:sp macro="" textlink="">
      <xdr:nvSpPr>
        <xdr:cNvPr id="426" name="テキスト ボックス 425"/>
        <xdr:cNvSpPr txBox="1"/>
      </xdr:nvSpPr>
      <xdr:spPr>
        <a:xfrm>
          <a:off x="8483111" y="1248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143433</xdr:rowOff>
    </xdr:from>
    <xdr:to>
      <xdr:col>15</xdr:col>
      <xdr:colOff>180975</xdr:colOff>
      <xdr:row>98</xdr:row>
      <xdr:rowOff>63767</xdr:rowOff>
    </xdr:to>
    <xdr:cxnSp macro="">
      <xdr:nvCxnSpPr>
        <xdr:cNvPr id="455" name="直線コネクタ 454"/>
        <xdr:cNvCxnSpPr/>
      </xdr:nvCxnSpPr>
      <xdr:spPr>
        <a:xfrm flipV="1">
          <a:off x="9639300" y="16602633"/>
          <a:ext cx="838200" cy="26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86453</xdr:rowOff>
    </xdr:from>
    <xdr:ext cx="534377" cy="259045"/>
    <xdr:sp macro="" textlink="">
      <xdr:nvSpPr>
        <xdr:cNvPr id="456" name="普通建設事業費 （ うち更新整備　）平均値テキスト"/>
        <xdr:cNvSpPr txBox="1"/>
      </xdr:nvSpPr>
      <xdr:spPr>
        <a:xfrm>
          <a:off x="10528300" y="1654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19056</xdr:rowOff>
    </xdr:from>
    <xdr:to>
      <xdr:col>14</xdr:col>
      <xdr:colOff>28575</xdr:colOff>
      <xdr:row>98</xdr:row>
      <xdr:rowOff>63767</xdr:rowOff>
    </xdr:to>
    <xdr:cxnSp macro="">
      <xdr:nvCxnSpPr>
        <xdr:cNvPr id="458" name="直線コネクタ 457"/>
        <xdr:cNvCxnSpPr/>
      </xdr:nvCxnSpPr>
      <xdr:spPr>
        <a:xfrm>
          <a:off x="8750300" y="16649706"/>
          <a:ext cx="889000" cy="21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9" name="フローチャート : 判断 458"/>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108177</xdr:rowOff>
    </xdr:from>
    <xdr:ext cx="534377" cy="259045"/>
    <xdr:sp macro="" textlink="">
      <xdr:nvSpPr>
        <xdr:cNvPr id="460" name="テキスト ボックス 459"/>
        <xdr:cNvSpPr txBox="1"/>
      </xdr:nvSpPr>
      <xdr:spPr>
        <a:xfrm>
          <a:off x="9372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60983</xdr:rowOff>
    </xdr:from>
    <xdr:ext cx="534377" cy="259045"/>
    <xdr:sp macro="" textlink="">
      <xdr:nvSpPr>
        <xdr:cNvPr id="462" name="テキスト ボックス 461"/>
        <xdr:cNvSpPr txBox="1"/>
      </xdr:nvSpPr>
      <xdr:spPr>
        <a:xfrm>
          <a:off x="8483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92633</xdr:rowOff>
    </xdr:from>
    <xdr:to>
      <xdr:col>15</xdr:col>
      <xdr:colOff>231775</xdr:colOff>
      <xdr:row>97</xdr:row>
      <xdr:rowOff>22783</xdr:rowOff>
    </xdr:to>
    <xdr:sp macro="" textlink="">
      <xdr:nvSpPr>
        <xdr:cNvPr id="468" name="円/楕円 467"/>
        <xdr:cNvSpPr/>
      </xdr:nvSpPr>
      <xdr:spPr>
        <a:xfrm>
          <a:off x="10426700" y="1655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115510</xdr:rowOff>
    </xdr:from>
    <xdr:ext cx="534377" cy="259045"/>
    <xdr:sp macro="" textlink="">
      <xdr:nvSpPr>
        <xdr:cNvPr id="469" name="普通建設事業費 （ うち更新整備　）該当値テキスト"/>
        <xdr:cNvSpPr txBox="1"/>
      </xdr:nvSpPr>
      <xdr:spPr>
        <a:xfrm>
          <a:off x="10528300" y="1640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12967</xdr:rowOff>
    </xdr:from>
    <xdr:to>
      <xdr:col>14</xdr:col>
      <xdr:colOff>79375</xdr:colOff>
      <xdr:row>98</xdr:row>
      <xdr:rowOff>114567</xdr:rowOff>
    </xdr:to>
    <xdr:sp macro="" textlink="">
      <xdr:nvSpPr>
        <xdr:cNvPr id="470" name="円/楕円 469"/>
        <xdr:cNvSpPr/>
      </xdr:nvSpPr>
      <xdr:spPr>
        <a:xfrm>
          <a:off x="9588500" y="168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105694</xdr:rowOff>
    </xdr:from>
    <xdr:ext cx="469744" cy="259045"/>
    <xdr:sp macro="" textlink="">
      <xdr:nvSpPr>
        <xdr:cNvPr id="471" name="テキスト ボックス 470"/>
        <xdr:cNvSpPr txBox="1"/>
      </xdr:nvSpPr>
      <xdr:spPr>
        <a:xfrm>
          <a:off x="9404427" y="1690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72" name="円/楕円 471"/>
        <xdr:cNvSpPr/>
      </xdr:nvSpPr>
      <xdr:spPr>
        <a:xfrm>
          <a:off x="8699500" y="165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73" name="テキスト ボックス 472"/>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4" name="直線コネクタ 48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5" name="テキスト ボックス 48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6" name="直線コネクタ 48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7" name="テキスト ボックス 48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8" name="直線コネクタ 48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9" name="テキスト ボックス 48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0" name="直線コネクタ 48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1" name="テキスト ボックス 49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140614</xdr:rowOff>
    </xdr:from>
    <xdr:to>
      <xdr:col>23</xdr:col>
      <xdr:colOff>516889</xdr:colOff>
      <xdr:row>38</xdr:row>
      <xdr:rowOff>139700</xdr:rowOff>
    </xdr:to>
    <xdr:cxnSp macro="">
      <xdr:nvCxnSpPr>
        <xdr:cNvPr id="495" name="直線コネクタ 494"/>
        <xdr:cNvCxnSpPr/>
      </xdr:nvCxnSpPr>
      <xdr:spPr>
        <a:xfrm flipV="1">
          <a:off x="16317595" y="5627014"/>
          <a:ext cx="1269" cy="102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7" name="直線コネクタ 49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87291</xdr:rowOff>
    </xdr:from>
    <xdr:ext cx="534377" cy="259045"/>
    <xdr:sp macro="" textlink="">
      <xdr:nvSpPr>
        <xdr:cNvPr id="498" name="災害復旧事業費最大値テキスト"/>
        <xdr:cNvSpPr txBox="1"/>
      </xdr:nvSpPr>
      <xdr:spPr>
        <a:xfrm>
          <a:off x="16370300" y="540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32</xdr:row>
      <xdr:rowOff>140614</xdr:rowOff>
    </xdr:from>
    <xdr:to>
      <xdr:col>23</xdr:col>
      <xdr:colOff>606425</xdr:colOff>
      <xdr:row>32</xdr:row>
      <xdr:rowOff>140614</xdr:rowOff>
    </xdr:to>
    <xdr:cxnSp macro="">
      <xdr:nvCxnSpPr>
        <xdr:cNvPr id="499" name="直線コネクタ 498"/>
        <xdr:cNvCxnSpPr/>
      </xdr:nvCxnSpPr>
      <xdr:spPr>
        <a:xfrm>
          <a:off x="16230600" y="562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159108</xdr:rowOff>
    </xdr:from>
    <xdr:to>
      <xdr:col>23</xdr:col>
      <xdr:colOff>517525</xdr:colOff>
      <xdr:row>34</xdr:row>
      <xdr:rowOff>41676</xdr:rowOff>
    </xdr:to>
    <xdr:cxnSp macro="">
      <xdr:nvCxnSpPr>
        <xdr:cNvPr id="500" name="直線コネクタ 499"/>
        <xdr:cNvCxnSpPr/>
      </xdr:nvCxnSpPr>
      <xdr:spPr>
        <a:xfrm>
          <a:off x="15481300" y="5474058"/>
          <a:ext cx="838200" cy="39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1216</xdr:rowOff>
    </xdr:from>
    <xdr:ext cx="469744" cy="259045"/>
    <xdr:sp macro="" textlink="">
      <xdr:nvSpPr>
        <xdr:cNvPr id="501" name="災害復旧事業費平均値テキスト"/>
        <xdr:cNvSpPr txBox="1"/>
      </xdr:nvSpPr>
      <xdr:spPr>
        <a:xfrm>
          <a:off x="16370300" y="6516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22789</xdr:rowOff>
    </xdr:from>
    <xdr:to>
      <xdr:col>23</xdr:col>
      <xdr:colOff>568325</xdr:colOff>
      <xdr:row>38</xdr:row>
      <xdr:rowOff>124389</xdr:rowOff>
    </xdr:to>
    <xdr:sp macro="" textlink="">
      <xdr:nvSpPr>
        <xdr:cNvPr id="502" name="フローチャート : 判断 501"/>
        <xdr:cNvSpPr/>
      </xdr:nvSpPr>
      <xdr:spPr>
        <a:xfrm>
          <a:off x="16268700" y="653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159108</xdr:rowOff>
    </xdr:from>
    <xdr:to>
      <xdr:col>22</xdr:col>
      <xdr:colOff>365125</xdr:colOff>
      <xdr:row>33</xdr:row>
      <xdr:rowOff>109845</xdr:rowOff>
    </xdr:to>
    <xdr:cxnSp macro="">
      <xdr:nvCxnSpPr>
        <xdr:cNvPr id="503" name="直線コネクタ 502"/>
        <xdr:cNvCxnSpPr/>
      </xdr:nvCxnSpPr>
      <xdr:spPr>
        <a:xfrm flipV="1">
          <a:off x="14592300" y="5474058"/>
          <a:ext cx="889000" cy="29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10559</xdr:rowOff>
    </xdr:from>
    <xdr:to>
      <xdr:col>22</xdr:col>
      <xdr:colOff>415925</xdr:colOff>
      <xdr:row>38</xdr:row>
      <xdr:rowOff>112159</xdr:rowOff>
    </xdr:to>
    <xdr:sp macro="" textlink="">
      <xdr:nvSpPr>
        <xdr:cNvPr id="504" name="フローチャート : 判断 503"/>
        <xdr:cNvSpPr/>
      </xdr:nvSpPr>
      <xdr:spPr>
        <a:xfrm>
          <a:off x="154305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103286</xdr:rowOff>
    </xdr:from>
    <xdr:ext cx="469744" cy="259045"/>
    <xdr:sp macro="" textlink="">
      <xdr:nvSpPr>
        <xdr:cNvPr id="505" name="テキスト ボックス 504"/>
        <xdr:cNvSpPr txBox="1"/>
      </xdr:nvSpPr>
      <xdr:spPr>
        <a:xfrm>
          <a:off x="15246427" y="661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109845</xdr:rowOff>
    </xdr:from>
    <xdr:to>
      <xdr:col>21</xdr:col>
      <xdr:colOff>161925</xdr:colOff>
      <xdr:row>36</xdr:row>
      <xdr:rowOff>133505</xdr:rowOff>
    </xdr:to>
    <xdr:cxnSp macro="">
      <xdr:nvCxnSpPr>
        <xdr:cNvPr id="506" name="直線コネクタ 505"/>
        <xdr:cNvCxnSpPr/>
      </xdr:nvCxnSpPr>
      <xdr:spPr>
        <a:xfrm flipV="1">
          <a:off x="13703300" y="5767695"/>
          <a:ext cx="889000" cy="53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46197</xdr:rowOff>
    </xdr:from>
    <xdr:to>
      <xdr:col>21</xdr:col>
      <xdr:colOff>212725</xdr:colOff>
      <xdr:row>38</xdr:row>
      <xdr:rowOff>147797</xdr:rowOff>
    </xdr:to>
    <xdr:sp macro="" textlink="">
      <xdr:nvSpPr>
        <xdr:cNvPr id="507" name="フローチャート : 判断 506"/>
        <xdr:cNvSpPr/>
      </xdr:nvSpPr>
      <xdr:spPr>
        <a:xfrm>
          <a:off x="14541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138924</xdr:rowOff>
    </xdr:from>
    <xdr:ext cx="469744" cy="259045"/>
    <xdr:sp macro="" textlink="">
      <xdr:nvSpPr>
        <xdr:cNvPr id="508" name="テキスト ボックス 507"/>
        <xdr:cNvSpPr txBox="1"/>
      </xdr:nvSpPr>
      <xdr:spPr>
        <a:xfrm>
          <a:off x="14357427" y="665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47803</xdr:rowOff>
    </xdr:from>
    <xdr:to>
      <xdr:col>19</xdr:col>
      <xdr:colOff>644525</xdr:colOff>
      <xdr:row>36</xdr:row>
      <xdr:rowOff>133505</xdr:rowOff>
    </xdr:to>
    <xdr:cxnSp macro="">
      <xdr:nvCxnSpPr>
        <xdr:cNvPr id="509" name="直線コネクタ 508"/>
        <xdr:cNvCxnSpPr/>
      </xdr:nvCxnSpPr>
      <xdr:spPr>
        <a:xfrm>
          <a:off x="12814300" y="6220003"/>
          <a:ext cx="889000" cy="8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16068</xdr:rowOff>
    </xdr:from>
    <xdr:to>
      <xdr:col>20</xdr:col>
      <xdr:colOff>9525</xdr:colOff>
      <xdr:row>38</xdr:row>
      <xdr:rowOff>117668</xdr:rowOff>
    </xdr:to>
    <xdr:sp macro="" textlink="">
      <xdr:nvSpPr>
        <xdr:cNvPr id="510" name="フローチャート : 判断 509"/>
        <xdr:cNvSpPr/>
      </xdr:nvSpPr>
      <xdr:spPr>
        <a:xfrm>
          <a:off x="13652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108795</xdr:rowOff>
    </xdr:from>
    <xdr:ext cx="469744" cy="259045"/>
    <xdr:sp macro="" textlink="">
      <xdr:nvSpPr>
        <xdr:cNvPr id="511" name="テキスト ボックス 510"/>
        <xdr:cNvSpPr txBox="1"/>
      </xdr:nvSpPr>
      <xdr:spPr>
        <a:xfrm>
          <a:off x="13468427" y="662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16594</xdr:rowOff>
    </xdr:from>
    <xdr:to>
      <xdr:col>18</xdr:col>
      <xdr:colOff>492125</xdr:colOff>
      <xdr:row>38</xdr:row>
      <xdr:rowOff>118194</xdr:rowOff>
    </xdr:to>
    <xdr:sp macro="" textlink="">
      <xdr:nvSpPr>
        <xdr:cNvPr id="512" name="フローチャート : 判断 511"/>
        <xdr:cNvSpPr/>
      </xdr:nvSpPr>
      <xdr:spPr>
        <a:xfrm>
          <a:off x="12763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109321</xdr:rowOff>
    </xdr:from>
    <xdr:ext cx="469744" cy="259045"/>
    <xdr:sp macro="" textlink="">
      <xdr:nvSpPr>
        <xdr:cNvPr id="513" name="テキスト ボックス 512"/>
        <xdr:cNvSpPr txBox="1"/>
      </xdr:nvSpPr>
      <xdr:spPr>
        <a:xfrm>
          <a:off x="12579427" y="662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162326</xdr:rowOff>
    </xdr:from>
    <xdr:to>
      <xdr:col>23</xdr:col>
      <xdr:colOff>568325</xdr:colOff>
      <xdr:row>34</xdr:row>
      <xdr:rowOff>92476</xdr:rowOff>
    </xdr:to>
    <xdr:sp macro="" textlink="">
      <xdr:nvSpPr>
        <xdr:cNvPr id="519" name="円/楕円 518"/>
        <xdr:cNvSpPr/>
      </xdr:nvSpPr>
      <xdr:spPr>
        <a:xfrm>
          <a:off x="16268700" y="582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13753</xdr:rowOff>
    </xdr:from>
    <xdr:ext cx="534377" cy="259045"/>
    <xdr:sp macro="" textlink="">
      <xdr:nvSpPr>
        <xdr:cNvPr id="520" name="災害復旧事業費該当値テキスト"/>
        <xdr:cNvSpPr txBox="1"/>
      </xdr:nvSpPr>
      <xdr:spPr>
        <a:xfrm>
          <a:off x="16370300" y="567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34,288</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108308</xdr:rowOff>
    </xdr:from>
    <xdr:to>
      <xdr:col>22</xdr:col>
      <xdr:colOff>415925</xdr:colOff>
      <xdr:row>32</xdr:row>
      <xdr:rowOff>38458</xdr:rowOff>
    </xdr:to>
    <xdr:sp macro="" textlink="">
      <xdr:nvSpPr>
        <xdr:cNvPr id="521" name="円/楕円 520"/>
        <xdr:cNvSpPr/>
      </xdr:nvSpPr>
      <xdr:spPr>
        <a:xfrm>
          <a:off x="15430500" y="54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54985</xdr:rowOff>
    </xdr:from>
    <xdr:ext cx="534377" cy="259045"/>
    <xdr:sp macro="" textlink="">
      <xdr:nvSpPr>
        <xdr:cNvPr id="522" name="テキスト ボックス 521"/>
        <xdr:cNvSpPr txBox="1"/>
      </xdr:nvSpPr>
      <xdr:spPr>
        <a:xfrm>
          <a:off x="15214111" y="51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51,651</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59045</xdr:rowOff>
    </xdr:from>
    <xdr:to>
      <xdr:col>21</xdr:col>
      <xdr:colOff>212725</xdr:colOff>
      <xdr:row>33</xdr:row>
      <xdr:rowOff>160645</xdr:rowOff>
    </xdr:to>
    <xdr:sp macro="" textlink="">
      <xdr:nvSpPr>
        <xdr:cNvPr id="523" name="円/楕円 522"/>
        <xdr:cNvSpPr/>
      </xdr:nvSpPr>
      <xdr:spPr>
        <a:xfrm>
          <a:off x="14541500" y="57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5722</xdr:rowOff>
    </xdr:from>
    <xdr:ext cx="534377" cy="259045"/>
    <xdr:sp macro="" textlink="">
      <xdr:nvSpPr>
        <xdr:cNvPr id="524" name="テキスト ボックス 523"/>
        <xdr:cNvSpPr txBox="1"/>
      </xdr:nvSpPr>
      <xdr:spPr>
        <a:xfrm>
          <a:off x="14325111" y="54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82705</xdr:rowOff>
    </xdr:from>
    <xdr:to>
      <xdr:col>20</xdr:col>
      <xdr:colOff>9525</xdr:colOff>
      <xdr:row>37</xdr:row>
      <xdr:rowOff>12855</xdr:rowOff>
    </xdr:to>
    <xdr:sp macro="" textlink="">
      <xdr:nvSpPr>
        <xdr:cNvPr id="525" name="円/楕円 524"/>
        <xdr:cNvSpPr/>
      </xdr:nvSpPr>
      <xdr:spPr>
        <a:xfrm>
          <a:off x="13652500" y="625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29382</xdr:rowOff>
    </xdr:from>
    <xdr:ext cx="534377" cy="259045"/>
    <xdr:sp macro="" textlink="">
      <xdr:nvSpPr>
        <xdr:cNvPr id="526" name="テキスト ボックス 525"/>
        <xdr:cNvSpPr txBox="1"/>
      </xdr:nvSpPr>
      <xdr:spPr>
        <a:xfrm>
          <a:off x="13436111" y="603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168453</xdr:rowOff>
    </xdr:from>
    <xdr:to>
      <xdr:col>18</xdr:col>
      <xdr:colOff>492125</xdr:colOff>
      <xdr:row>36</xdr:row>
      <xdr:rowOff>98603</xdr:rowOff>
    </xdr:to>
    <xdr:sp macro="" textlink="">
      <xdr:nvSpPr>
        <xdr:cNvPr id="527" name="円/楕円 526"/>
        <xdr:cNvSpPr/>
      </xdr:nvSpPr>
      <xdr:spPr>
        <a:xfrm>
          <a:off x="12763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115130</xdr:rowOff>
    </xdr:from>
    <xdr:ext cx="534377" cy="259045"/>
    <xdr:sp macro="" textlink="">
      <xdr:nvSpPr>
        <xdr:cNvPr id="528" name="テキスト ボックス 527"/>
        <xdr:cNvSpPr txBox="1"/>
      </xdr:nvSpPr>
      <xdr:spPr>
        <a:xfrm>
          <a:off x="12547111" y="59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7" name="テキスト ボックス 59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1" name="直線コネクタ 600"/>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2"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3" name="直線コネクタ 602"/>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4"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5" name="直線コネクタ 604"/>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151701</xdr:rowOff>
    </xdr:from>
    <xdr:to>
      <xdr:col>23</xdr:col>
      <xdr:colOff>517525</xdr:colOff>
      <xdr:row>75</xdr:row>
      <xdr:rowOff>159913</xdr:rowOff>
    </xdr:to>
    <xdr:cxnSp macro="">
      <xdr:nvCxnSpPr>
        <xdr:cNvPr id="606" name="直線コネクタ 605"/>
        <xdr:cNvCxnSpPr/>
      </xdr:nvCxnSpPr>
      <xdr:spPr>
        <a:xfrm>
          <a:off x="15481300" y="13010451"/>
          <a:ext cx="8382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144556</xdr:rowOff>
    </xdr:from>
    <xdr:ext cx="534377" cy="259045"/>
    <xdr:sp macro="" textlink="">
      <xdr:nvSpPr>
        <xdr:cNvPr id="607" name="公債費平均値テキスト"/>
        <xdr:cNvSpPr txBox="1"/>
      </xdr:nvSpPr>
      <xdr:spPr>
        <a:xfrm>
          <a:off x="16370300" y="13003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08" name="フローチャート : 判断 607"/>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117449</xdr:rowOff>
    </xdr:from>
    <xdr:to>
      <xdr:col>22</xdr:col>
      <xdr:colOff>365125</xdr:colOff>
      <xdr:row>75</xdr:row>
      <xdr:rowOff>151701</xdr:rowOff>
    </xdr:to>
    <xdr:cxnSp macro="">
      <xdr:nvCxnSpPr>
        <xdr:cNvPr id="609" name="直線コネクタ 608"/>
        <xdr:cNvCxnSpPr/>
      </xdr:nvCxnSpPr>
      <xdr:spPr>
        <a:xfrm>
          <a:off x="14592300" y="12976199"/>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0" name="フローチャート : 判断 609"/>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56811</xdr:rowOff>
    </xdr:from>
    <xdr:ext cx="534377" cy="259045"/>
    <xdr:sp macro="" textlink="">
      <xdr:nvSpPr>
        <xdr:cNvPr id="611" name="テキスト ボックス 610"/>
        <xdr:cNvSpPr txBox="1"/>
      </xdr:nvSpPr>
      <xdr:spPr>
        <a:xfrm>
          <a:off x="15214111" y="13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82683</xdr:rowOff>
    </xdr:from>
    <xdr:to>
      <xdr:col>21</xdr:col>
      <xdr:colOff>161925</xdr:colOff>
      <xdr:row>75</xdr:row>
      <xdr:rowOff>117449</xdr:rowOff>
    </xdr:to>
    <xdr:cxnSp macro="">
      <xdr:nvCxnSpPr>
        <xdr:cNvPr id="612" name="直線コネクタ 611"/>
        <xdr:cNvCxnSpPr/>
      </xdr:nvCxnSpPr>
      <xdr:spPr>
        <a:xfrm>
          <a:off x="13703300" y="12941433"/>
          <a:ext cx="889000" cy="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3" name="フローチャート : 判断 612"/>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4" name="テキスト ボックス 613"/>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52813</xdr:rowOff>
    </xdr:from>
    <xdr:to>
      <xdr:col>19</xdr:col>
      <xdr:colOff>644525</xdr:colOff>
      <xdr:row>75</xdr:row>
      <xdr:rowOff>82683</xdr:rowOff>
    </xdr:to>
    <xdr:cxnSp macro="">
      <xdr:nvCxnSpPr>
        <xdr:cNvPr id="615" name="直線コネクタ 614"/>
        <xdr:cNvCxnSpPr/>
      </xdr:nvCxnSpPr>
      <xdr:spPr>
        <a:xfrm>
          <a:off x="12814300" y="12911563"/>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16" name="フローチャート : 判断 615"/>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17" name="テキスト ボックス 616"/>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18" name="フローチャート : 判断 617"/>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132002</xdr:rowOff>
    </xdr:from>
    <xdr:ext cx="534377" cy="259045"/>
    <xdr:sp macro="" textlink="">
      <xdr:nvSpPr>
        <xdr:cNvPr id="619" name="テキスト ボックス 618"/>
        <xdr:cNvSpPr txBox="1"/>
      </xdr:nvSpPr>
      <xdr:spPr>
        <a:xfrm>
          <a:off x="12547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109112</xdr:rowOff>
    </xdr:from>
    <xdr:to>
      <xdr:col>23</xdr:col>
      <xdr:colOff>568325</xdr:colOff>
      <xdr:row>76</xdr:row>
      <xdr:rowOff>39263</xdr:rowOff>
    </xdr:to>
    <xdr:sp macro="" textlink="">
      <xdr:nvSpPr>
        <xdr:cNvPr id="625" name="円/楕円 624"/>
        <xdr:cNvSpPr/>
      </xdr:nvSpPr>
      <xdr:spPr>
        <a:xfrm>
          <a:off x="16268700" y="12967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131989</xdr:rowOff>
    </xdr:from>
    <xdr:ext cx="534377" cy="259045"/>
    <xdr:sp macro="" textlink="">
      <xdr:nvSpPr>
        <xdr:cNvPr id="626" name="公債費該当値テキスト"/>
        <xdr:cNvSpPr txBox="1"/>
      </xdr:nvSpPr>
      <xdr:spPr>
        <a:xfrm>
          <a:off x="16370300" y="1281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29,939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100902</xdr:rowOff>
    </xdr:from>
    <xdr:to>
      <xdr:col>22</xdr:col>
      <xdr:colOff>415925</xdr:colOff>
      <xdr:row>76</xdr:row>
      <xdr:rowOff>31052</xdr:rowOff>
    </xdr:to>
    <xdr:sp macro="" textlink="">
      <xdr:nvSpPr>
        <xdr:cNvPr id="627" name="円/楕円 626"/>
        <xdr:cNvSpPr/>
      </xdr:nvSpPr>
      <xdr:spPr>
        <a:xfrm>
          <a:off x="15430500" y="129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47579</xdr:rowOff>
    </xdr:from>
    <xdr:ext cx="534377" cy="259045"/>
    <xdr:sp macro="" textlink="">
      <xdr:nvSpPr>
        <xdr:cNvPr id="628" name="テキスト ボックス 627"/>
        <xdr:cNvSpPr txBox="1"/>
      </xdr:nvSpPr>
      <xdr:spPr>
        <a:xfrm>
          <a:off x="15214111" y="127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66649</xdr:rowOff>
    </xdr:from>
    <xdr:to>
      <xdr:col>21</xdr:col>
      <xdr:colOff>212725</xdr:colOff>
      <xdr:row>75</xdr:row>
      <xdr:rowOff>168250</xdr:rowOff>
    </xdr:to>
    <xdr:sp macro="" textlink="">
      <xdr:nvSpPr>
        <xdr:cNvPr id="629" name="円/楕円 628"/>
        <xdr:cNvSpPr/>
      </xdr:nvSpPr>
      <xdr:spPr>
        <a:xfrm>
          <a:off x="14541500" y="129253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159377</xdr:rowOff>
    </xdr:from>
    <xdr:ext cx="534377" cy="259045"/>
    <xdr:sp macro="" textlink="">
      <xdr:nvSpPr>
        <xdr:cNvPr id="630" name="テキスト ボックス 629"/>
        <xdr:cNvSpPr txBox="1"/>
      </xdr:nvSpPr>
      <xdr:spPr>
        <a:xfrm>
          <a:off x="14325111" y="1301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31883</xdr:rowOff>
    </xdr:from>
    <xdr:to>
      <xdr:col>20</xdr:col>
      <xdr:colOff>9525</xdr:colOff>
      <xdr:row>75</xdr:row>
      <xdr:rowOff>133483</xdr:rowOff>
    </xdr:to>
    <xdr:sp macro="" textlink="">
      <xdr:nvSpPr>
        <xdr:cNvPr id="631" name="円/楕円 630"/>
        <xdr:cNvSpPr/>
      </xdr:nvSpPr>
      <xdr:spPr>
        <a:xfrm>
          <a:off x="13652500" y="128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150010</xdr:rowOff>
    </xdr:from>
    <xdr:ext cx="534377" cy="259045"/>
    <xdr:sp macro="" textlink="">
      <xdr:nvSpPr>
        <xdr:cNvPr id="632" name="テキスト ボックス 631"/>
        <xdr:cNvSpPr txBox="1"/>
      </xdr:nvSpPr>
      <xdr:spPr>
        <a:xfrm>
          <a:off x="13436111" y="1266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2013</xdr:rowOff>
    </xdr:from>
    <xdr:to>
      <xdr:col>18</xdr:col>
      <xdr:colOff>492125</xdr:colOff>
      <xdr:row>75</xdr:row>
      <xdr:rowOff>103613</xdr:rowOff>
    </xdr:to>
    <xdr:sp macro="" textlink="">
      <xdr:nvSpPr>
        <xdr:cNvPr id="633" name="円/楕円 632"/>
        <xdr:cNvSpPr/>
      </xdr:nvSpPr>
      <xdr:spPr>
        <a:xfrm>
          <a:off x="12763500" y="128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120140</xdr:rowOff>
    </xdr:from>
    <xdr:ext cx="534377" cy="259045"/>
    <xdr:sp macro="" textlink="">
      <xdr:nvSpPr>
        <xdr:cNvPr id="634" name="テキスト ボックス 633"/>
        <xdr:cNvSpPr txBox="1"/>
      </xdr:nvSpPr>
      <xdr:spPr>
        <a:xfrm>
          <a:off x="12547111" y="1263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8" name="テキスト ボックス 64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0" name="テキスト ボックス 64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2" name="テキスト ボックス 65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4" name="テキスト ボックス 65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56" name="直線コネクタ 655"/>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57"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58" name="直線コネクタ 657"/>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59"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0" name="直線コネクタ 659"/>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18267</xdr:rowOff>
    </xdr:from>
    <xdr:to>
      <xdr:col>23</xdr:col>
      <xdr:colOff>517525</xdr:colOff>
      <xdr:row>96</xdr:row>
      <xdr:rowOff>168915</xdr:rowOff>
    </xdr:to>
    <xdr:cxnSp macro="">
      <xdr:nvCxnSpPr>
        <xdr:cNvPr id="661" name="直線コネクタ 660"/>
        <xdr:cNvCxnSpPr/>
      </xdr:nvCxnSpPr>
      <xdr:spPr>
        <a:xfrm flipV="1">
          <a:off x="15481300" y="16477467"/>
          <a:ext cx="838200" cy="1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74230</xdr:rowOff>
    </xdr:from>
    <xdr:ext cx="469744" cy="259045"/>
    <xdr:sp macro="" textlink="">
      <xdr:nvSpPr>
        <xdr:cNvPr id="662" name="積立金平均値テキスト"/>
        <xdr:cNvSpPr txBox="1"/>
      </xdr:nvSpPr>
      <xdr:spPr>
        <a:xfrm>
          <a:off x="16370300" y="1653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3" name="フローチャート : 判断 662"/>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168915</xdr:rowOff>
    </xdr:from>
    <xdr:to>
      <xdr:col>22</xdr:col>
      <xdr:colOff>365125</xdr:colOff>
      <xdr:row>97</xdr:row>
      <xdr:rowOff>170058</xdr:rowOff>
    </xdr:to>
    <xdr:cxnSp macro="">
      <xdr:nvCxnSpPr>
        <xdr:cNvPr id="664" name="直線コネクタ 663"/>
        <xdr:cNvCxnSpPr/>
      </xdr:nvCxnSpPr>
      <xdr:spPr>
        <a:xfrm flipV="1">
          <a:off x="14592300" y="16628115"/>
          <a:ext cx="8890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5" name="フローチャート : 判断 664"/>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27348</xdr:rowOff>
    </xdr:from>
    <xdr:ext cx="469744" cy="259045"/>
    <xdr:sp macro="" textlink="">
      <xdr:nvSpPr>
        <xdr:cNvPr id="666" name="テキスト ボックス 665"/>
        <xdr:cNvSpPr txBox="1"/>
      </xdr:nvSpPr>
      <xdr:spPr>
        <a:xfrm>
          <a:off x="15246427"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63850</xdr:rowOff>
    </xdr:from>
    <xdr:to>
      <xdr:col>21</xdr:col>
      <xdr:colOff>161925</xdr:colOff>
      <xdr:row>97</xdr:row>
      <xdr:rowOff>170058</xdr:rowOff>
    </xdr:to>
    <xdr:cxnSp macro="">
      <xdr:nvCxnSpPr>
        <xdr:cNvPr id="667" name="直線コネクタ 666"/>
        <xdr:cNvCxnSpPr/>
      </xdr:nvCxnSpPr>
      <xdr:spPr>
        <a:xfrm>
          <a:off x="13703300" y="16523050"/>
          <a:ext cx="889000" cy="27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68" name="フローチャート : 判断 667"/>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147911</xdr:rowOff>
    </xdr:from>
    <xdr:ext cx="469744" cy="259045"/>
    <xdr:sp macro="" textlink="">
      <xdr:nvSpPr>
        <xdr:cNvPr id="669" name="テキスト ボックス 668"/>
        <xdr:cNvSpPr txBox="1"/>
      </xdr:nvSpPr>
      <xdr:spPr>
        <a:xfrm>
          <a:off x="14357427"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136454</xdr:rowOff>
    </xdr:from>
    <xdr:to>
      <xdr:col>19</xdr:col>
      <xdr:colOff>644525</xdr:colOff>
      <xdr:row>96</xdr:row>
      <xdr:rowOff>63850</xdr:rowOff>
    </xdr:to>
    <xdr:cxnSp macro="">
      <xdr:nvCxnSpPr>
        <xdr:cNvPr id="670" name="直線コネクタ 669"/>
        <xdr:cNvCxnSpPr/>
      </xdr:nvCxnSpPr>
      <xdr:spPr>
        <a:xfrm>
          <a:off x="12814300" y="16424204"/>
          <a:ext cx="889000" cy="9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1" name="フローチャート : 判断 670"/>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2" name="テキスト ボックス 671"/>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3" name="フローチャート : 判断 672"/>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4" name="テキスト ボックス 673"/>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138917</xdr:rowOff>
    </xdr:from>
    <xdr:to>
      <xdr:col>23</xdr:col>
      <xdr:colOff>568325</xdr:colOff>
      <xdr:row>96</xdr:row>
      <xdr:rowOff>69067</xdr:rowOff>
    </xdr:to>
    <xdr:sp macro="" textlink="">
      <xdr:nvSpPr>
        <xdr:cNvPr id="680" name="円/楕円 679"/>
        <xdr:cNvSpPr/>
      </xdr:nvSpPr>
      <xdr:spPr>
        <a:xfrm>
          <a:off x="16268700" y="164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161794</xdr:rowOff>
    </xdr:from>
    <xdr:ext cx="534377" cy="259045"/>
    <xdr:sp macro="" textlink="">
      <xdr:nvSpPr>
        <xdr:cNvPr id="681" name="積立金該当値テキスト"/>
        <xdr:cNvSpPr txBox="1"/>
      </xdr:nvSpPr>
      <xdr:spPr>
        <a:xfrm>
          <a:off x="16370300" y="1627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118115</xdr:rowOff>
    </xdr:from>
    <xdr:to>
      <xdr:col>22</xdr:col>
      <xdr:colOff>415925</xdr:colOff>
      <xdr:row>97</xdr:row>
      <xdr:rowOff>48265</xdr:rowOff>
    </xdr:to>
    <xdr:sp macro="" textlink="">
      <xdr:nvSpPr>
        <xdr:cNvPr id="682" name="円/楕円 681"/>
        <xdr:cNvSpPr/>
      </xdr:nvSpPr>
      <xdr:spPr>
        <a:xfrm>
          <a:off x="15430500" y="16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39392</xdr:rowOff>
    </xdr:from>
    <xdr:ext cx="469744" cy="259045"/>
    <xdr:sp macro="" textlink="">
      <xdr:nvSpPr>
        <xdr:cNvPr id="683" name="テキスト ボックス 682"/>
        <xdr:cNvSpPr txBox="1"/>
      </xdr:nvSpPr>
      <xdr:spPr>
        <a:xfrm>
          <a:off x="15246427" y="166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119258</xdr:rowOff>
    </xdr:from>
    <xdr:to>
      <xdr:col>21</xdr:col>
      <xdr:colOff>212725</xdr:colOff>
      <xdr:row>98</xdr:row>
      <xdr:rowOff>49408</xdr:rowOff>
    </xdr:to>
    <xdr:sp macro="" textlink="">
      <xdr:nvSpPr>
        <xdr:cNvPr id="684" name="円/楕円 683"/>
        <xdr:cNvSpPr/>
      </xdr:nvSpPr>
      <xdr:spPr>
        <a:xfrm>
          <a:off x="14541500" y="1674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40535</xdr:rowOff>
    </xdr:from>
    <xdr:ext cx="469744" cy="259045"/>
    <xdr:sp macro="" textlink="">
      <xdr:nvSpPr>
        <xdr:cNvPr id="685" name="テキスト ボックス 684"/>
        <xdr:cNvSpPr txBox="1"/>
      </xdr:nvSpPr>
      <xdr:spPr>
        <a:xfrm>
          <a:off x="14357427" y="168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13050</xdr:rowOff>
    </xdr:from>
    <xdr:to>
      <xdr:col>20</xdr:col>
      <xdr:colOff>9525</xdr:colOff>
      <xdr:row>96</xdr:row>
      <xdr:rowOff>114650</xdr:rowOff>
    </xdr:to>
    <xdr:sp macro="" textlink="">
      <xdr:nvSpPr>
        <xdr:cNvPr id="686" name="円/楕円 685"/>
        <xdr:cNvSpPr/>
      </xdr:nvSpPr>
      <xdr:spPr>
        <a:xfrm>
          <a:off x="13652500" y="164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105777</xdr:rowOff>
    </xdr:from>
    <xdr:ext cx="469744" cy="259045"/>
    <xdr:sp macro="" textlink="">
      <xdr:nvSpPr>
        <xdr:cNvPr id="687" name="テキスト ボックス 686"/>
        <xdr:cNvSpPr txBox="1"/>
      </xdr:nvSpPr>
      <xdr:spPr>
        <a:xfrm>
          <a:off x="13468427" y="165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85654</xdr:rowOff>
    </xdr:from>
    <xdr:to>
      <xdr:col>18</xdr:col>
      <xdr:colOff>492125</xdr:colOff>
      <xdr:row>96</xdr:row>
      <xdr:rowOff>15804</xdr:rowOff>
    </xdr:to>
    <xdr:sp macro="" textlink="">
      <xdr:nvSpPr>
        <xdr:cNvPr id="688" name="円/楕円 687"/>
        <xdr:cNvSpPr/>
      </xdr:nvSpPr>
      <xdr:spPr>
        <a:xfrm>
          <a:off x="12763500" y="163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6931</xdr:rowOff>
    </xdr:from>
    <xdr:ext cx="534377" cy="259045"/>
    <xdr:sp macro="" textlink="">
      <xdr:nvSpPr>
        <xdr:cNvPr id="689" name="テキスト ボックス 688"/>
        <xdr:cNvSpPr txBox="1"/>
      </xdr:nvSpPr>
      <xdr:spPr>
        <a:xfrm>
          <a:off x="12547111" y="1646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3" name="テキスト ボックス 70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5" name="テキスト ボックス 70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7" name="テキスト ボックス 70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9" name="テキスト ボックス 70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1" name="直線コネクタ 710"/>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4"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5" name="直線コネクタ 714"/>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17"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18" name="フローチャート : 判断 717"/>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139243</xdr:rowOff>
    </xdr:from>
    <xdr:to>
      <xdr:col>31</xdr:col>
      <xdr:colOff>34925</xdr:colOff>
      <xdr:row>38</xdr:row>
      <xdr:rowOff>139700</xdr:rowOff>
    </xdr:to>
    <xdr:cxnSp macro="">
      <xdr:nvCxnSpPr>
        <xdr:cNvPr id="719" name="直線コネクタ 718"/>
        <xdr:cNvCxnSpPr/>
      </xdr:nvCxnSpPr>
      <xdr:spPr>
        <a:xfrm>
          <a:off x="20434300" y="6654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0" name="フローチャート : 判断 719"/>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1" name="テキスト ボックス 720"/>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91237</xdr:rowOff>
    </xdr:from>
    <xdr:to>
      <xdr:col>29</xdr:col>
      <xdr:colOff>517525</xdr:colOff>
      <xdr:row>38</xdr:row>
      <xdr:rowOff>139243</xdr:rowOff>
    </xdr:to>
    <xdr:cxnSp macro="">
      <xdr:nvCxnSpPr>
        <xdr:cNvPr id="722" name="直線コネクタ 721"/>
        <xdr:cNvCxnSpPr/>
      </xdr:nvCxnSpPr>
      <xdr:spPr>
        <a:xfrm>
          <a:off x="19545300" y="6606337"/>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3" name="フローチャート : 判断 722"/>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4" name="テキスト ボックス 723"/>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91237</xdr:rowOff>
    </xdr:from>
    <xdr:to>
      <xdr:col>28</xdr:col>
      <xdr:colOff>314325</xdr:colOff>
      <xdr:row>38</xdr:row>
      <xdr:rowOff>139700</xdr:rowOff>
    </xdr:to>
    <xdr:cxnSp macro="">
      <xdr:nvCxnSpPr>
        <xdr:cNvPr id="725" name="直線コネクタ 724"/>
        <xdr:cNvCxnSpPr/>
      </xdr:nvCxnSpPr>
      <xdr:spPr>
        <a:xfrm flipV="1">
          <a:off x="18656300" y="6606337"/>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26" name="フローチャート : 判断 725"/>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27" name="テキスト ボックス 726"/>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28" name="フローチャート : 判断 727"/>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29" name="テキスト ボックス 728"/>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88443</xdr:rowOff>
    </xdr:from>
    <xdr:to>
      <xdr:col>29</xdr:col>
      <xdr:colOff>568325</xdr:colOff>
      <xdr:row>39</xdr:row>
      <xdr:rowOff>18593</xdr:rowOff>
    </xdr:to>
    <xdr:sp macro="" textlink="">
      <xdr:nvSpPr>
        <xdr:cNvPr id="739" name="円/楕円 738"/>
        <xdr:cNvSpPr/>
      </xdr:nvSpPr>
      <xdr:spPr>
        <a:xfrm>
          <a:off x="20383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9720</xdr:rowOff>
    </xdr:from>
    <xdr:ext cx="249299" cy="259045"/>
    <xdr:sp macro="" textlink="">
      <xdr:nvSpPr>
        <xdr:cNvPr id="740" name="テキスト ボックス 739"/>
        <xdr:cNvSpPr txBox="1"/>
      </xdr:nvSpPr>
      <xdr:spPr>
        <a:xfrm>
          <a:off x="20309649"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40437</xdr:rowOff>
    </xdr:from>
    <xdr:to>
      <xdr:col>28</xdr:col>
      <xdr:colOff>365125</xdr:colOff>
      <xdr:row>38</xdr:row>
      <xdr:rowOff>142037</xdr:rowOff>
    </xdr:to>
    <xdr:sp macro="" textlink="">
      <xdr:nvSpPr>
        <xdr:cNvPr id="741" name="円/楕円 740"/>
        <xdr:cNvSpPr/>
      </xdr:nvSpPr>
      <xdr:spPr>
        <a:xfrm>
          <a:off x="194945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133164</xdr:rowOff>
    </xdr:from>
    <xdr:ext cx="378565" cy="259045"/>
    <xdr:sp macro="" textlink="">
      <xdr:nvSpPr>
        <xdr:cNvPr id="742" name="テキスト ボックス 741"/>
        <xdr:cNvSpPr txBox="1"/>
      </xdr:nvSpPr>
      <xdr:spPr>
        <a:xfrm>
          <a:off x="19356017" y="66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5" name="直線コネクタ 75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6" name="テキスト ボックス 75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7" name="直線コネクタ 75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8" name="テキスト ボックス 75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9" name="直線コネクタ 75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0" name="テキスト ボックス 75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1" name="直線コネクタ 76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2" name="テキスト ボックス 76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66" name="直線コネクタ 765"/>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8" name="直線コネクタ 76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69"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0" name="直線コネクタ 769"/>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62662</xdr:rowOff>
    </xdr:from>
    <xdr:to>
      <xdr:col>32</xdr:col>
      <xdr:colOff>187325</xdr:colOff>
      <xdr:row>56</xdr:row>
      <xdr:rowOff>91191</xdr:rowOff>
    </xdr:to>
    <xdr:cxnSp macro="">
      <xdr:nvCxnSpPr>
        <xdr:cNvPr id="771" name="直線コネクタ 770"/>
        <xdr:cNvCxnSpPr/>
      </xdr:nvCxnSpPr>
      <xdr:spPr>
        <a:xfrm>
          <a:off x="21323300" y="9663862"/>
          <a:ext cx="8382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87489</xdr:rowOff>
    </xdr:from>
    <xdr:ext cx="469744" cy="259045"/>
    <xdr:sp macro="" textlink="">
      <xdr:nvSpPr>
        <xdr:cNvPr id="772" name="貸付金平均値テキスト"/>
        <xdr:cNvSpPr txBox="1"/>
      </xdr:nvSpPr>
      <xdr:spPr>
        <a:xfrm>
          <a:off x="22212300" y="986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3" name="フローチャート : 判断 772"/>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62662</xdr:rowOff>
    </xdr:from>
    <xdr:to>
      <xdr:col>31</xdr:col>
      <xdr:colOff>34925</xdr:colOff>
      <xdr:row>56</xdr:row>
      <xdr:rowOff>66777</xdr:rowOff>
    </xdr:to>
    <xdr:cxnSp macro="">
      <xdr:nvCxnSpPr>
        <xdr:cNvPr id="774" name="直線コネクタ 773"/>
        <xdr:cNvCxnSpPr/>
      </xdr:nvCxnSpPr>
      <xdr:spPr>
        <a:xfrm flipV="1">
          <a:off x="20434300" y="966386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5" name="フローチャート : 判断 774"/>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157212</xdr:rowOff>
    </xdr:from>
    <xdr:ext cx="469744" cy="259045"/>
    <xdr:sp macro="" textlink="">
      <xdr:nvSpPr>
        <xdr:cNvPr id="776" name="テキスト ボックス 775"/>
        <xdr:cNvSpPr txBox="1"/>
      </xdr:nvSpPr>
      <xdr:spPr>
        <a:xfrm>
          <a:off x="21088427"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61199</xdr:rowOff>
    </xdr:from>
    <xdr:to>
      <xdr:col>29</xdr:col>
      <xdr:colOff>517525</xdr:colOff>
      <xdr:row>56</xdr:row>
      <xdr:rowOff>66777</xdr:rowOff>
    </xdr:to>
    <xdr:cxnSp macro="">
      <xdr:nvCxnSpPr>
        <xdr:cNvPr id="777" name="直線コネクタ 776"/>
        <xdr:cNvCxnSpPr/>
      </xdr:nvCxnSpPr>
      <xdr:spPr>
        <a:xfrm>
          <a:off x="19545300" y="9662399"/>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78" name="フローチャート : 判断 777"/>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57726</xdr:rowOff>
    </xdr:from>
    <xdr:ext cx="469744" cy="259045"/>
    <xdr:sp macro="" textlink="">
      <xdr:nvSpPr>
        <xdr:cNvPr id="779" name="テキスト ボックス 778"/>
        <xdr:cNvSpPr txBox="1"/>
      </xdr:nvSpPr>
      <xdr:spPr>
        <a:xfrm>
          <a:off x="20199427" y="983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25400</xdr:rowOff>
    </xdr:from>
    <xdr:to>
      <xdr:col>28</xdr:col>
      <xdr:colOff>314325</xdr:colOff>
      <xdr:row>56</xdr:row>
      <xdr:rowOff>61199</xdr:rowOff>
    </xdr:to>
    <xdr:cxnSp macro="">
      <xdr:nvCxnSpPr>
        <xdr:cNvPr id="780" name="直線コネクタ 779"/>
        <xdr:cNvCxnSpPr/>
      </xdr:nvCxnSpPr>
      <xdr:spPr>
        <a:xfrm>
          <a:off x="18656300" y="9626600"/>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1" name="フローチャート : 判断 780"/>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81501</xdr:rowOff>
    </xdr:from>
    <xdr:ext cx="469744" cy="259045"/>
    <xdr:sp macro="" textlink="">
      <xdr:nvSpPr>
        <xdr:cNvPr id="782" name="テキスト ボックス 781"/>
        <xdr:cNvSpPr txBox="1"/>
      </xdr:nvSpPr>
      <xdr:spPr>
        <a:xfrm>
          <a:off x="19310427" y="98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3" name="フローチャート : 判断 782"/>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67830</xdr:rowOff>
    </xdr:from>
    <xdr:ext cx="469744" cy="259045"/>
    <xdr:sp macro="" textlink="">
      <xdr:nvSpPr>
        <xdr:cNvPr id="784" name="テキスト ボックス 783"/>
        <xdr:cNvSpPr txBox="1"/>
      </xdr:nvSpPr>
      <xdr:spPr>
        <a:xfrm>
          <a:off x="18421427" y="98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40391</xdr:rowOff>
    </xdr:from>
    <xdr:to>
      <xdr:col>32</xdr:col>
      <xdr:colOff>238125</xdr:colOff>
      <xdr:row>56</xdr:row>
      <xdr:rowOff>141991</xdr:rowOff>
    </xdr:to>
    <xdr:sp macro="" textlink="">
      <xdr:nvSpPr>
        <xdr:cNvPr id="790" name="円/楕円 789"/>
        <xdr:cNvSpPr/>
      </xdr:nvSpPr>
      <xdr:spPr>
        <a:xfrm>
          <a:off x="22110700" y="964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63268</xdr:rowOff>
    </xdr:from>
    <xdr:ext cx="469744" cy="259045"/>
    <xdr:sp macro="" textlink="">
      <xdr:nvSpPr>
        <xdr:cNvPr id="791" name="貸付金該当値テキスト"/>
        <xdr:cNvSpPr txBox="1"/>
      </xdr:nvSpPr>
      <xdr:spPr>
        <a:xfrm>
          <a:off x="22212300" y="949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11862</xdr:rowOff>
    </xdr:from>
    <xdr:to>
      <xdr:col>31</xdr:col>
      <xdr:colOff>85725</xdr:colOff>
      <xdr:row>56</xdr:row>
      <xdr:rowOff>113462</xdr:rowOff>
    </xdr:to>
    <xdr:sp macro="" textlink="">
      <xdr:nvSpPr>
        <xdr:cNvPr id="792" name="円/楕円 791"/>
        <xdr:cNvSpPr/>
      </xdr:nvSpPr>
      <xdr:spPr>
        <a:xfrm>
          <a:off x="21272500" y="96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129989</xdr:rowOff>
    </xdr:from>
    <xdr:ext cx="469744" cy="259045"/>
    <xdr:sp macro="" textlink="">
      <xdr:nvSpPr>
        <xdr:cNvPr id="793" name="テキスト ボックス 792"/>
        <xdr:cNvSpPr txBox="1"/>
      </xdr:nvSpPr>
      <xdr:spPr>
        <a:xfrm>
          <a:off x="21088427" y="938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15977</xdr:rowOff>
    </xdr:from>
    <xdr:to>
      <xdr:col>29</xdr:col>
      <xdr:colOff>568325</xdr:colOff>
      <xdr:row>56</xdr:row>
      <xdr:rowOff>117577</xdr:rowOff>
    </xdr:to>
    <xdr:sp macro="" textlink="">
      <xdr:nvSpPr>
        <xdr:cNvPr id="794" name="円/楕円 793"/>
        <xdr:cNvSpPr/>
      </xdr:nvSpPr>
      <xdr:spPr>
        <a:xfrm>
          <a:off x="20383500" y="96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134104</xdr:rowOff>
    </xdr:from>
    <xdr:ext cx="469744" cy="259045"/>
    <xdr:sp macro="" textlink="">
      <xdr:nvSpPr>
        <xdr:cNvPr id="795" name="テキスト ボックス 794"/>
        <xdr:cNvSpPr txBox="1"/>
      </xdr:nvSpPr>
      <xdr:spPr>
        <a:xfrm>
          <a:off x="20199427" y="939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9,095</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10399</xdr:rowOff>
    </xdr:from>
    <xdr:to>
      <xdr:col>28</xdr:col>
      <xdr:colOff>365125</xdr:colOff>
      <xdr:row>56</xdr:row>
      <xdr:rowOff>111999</xdr:rowOff>
    </xdr:to>
    <xdr:sp macro="" textlink="">
      <xdr:nvSpPr>
        <xdr:cNvPr id="796" name="円/楕円 795"/>
        <xdr:cNvSpPr/>
      </xdr:nvSpPr>
      <xdr:spPr>
        <a:xfrm>
          <a:off x="19494500" y="96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128526</xdr:rowOff>
    </xdr:from>
    <xdr:ext cx="469744" cy="259045"/>
    <xdr:sp macro="" textlink="">
      <xdr:nvSpPr>
        <xdr:cNvPr id="797" name="テキスト ボックス 796"/>
        <xdr:cNvSpPr txBox="1"/>
      </xdr:nvSpPr>
      <xdr:spPr>
        <a:xfrm>
          <a:off x="19310427" y="938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9,217</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146050</xdr:rowOff>
    </xdr:from>
    <xdr:to>
      <xdr:col>27</xdr:col>
      <xdr:colOff>161925</xdr:colOff>
      <xdr:row>56</xdr:row>
      <xdr:rowOff>76200</xdr:rowOff>
    </xdr:to>
    <xdr:sp macro="" textlink="">
      <xdr:nvSpPr>
        <xdr:cNvPr id="798" name="円/楕円 797"/>
        <xdr:cNvSpPr/>
      </xdr:nvSpPr>
      <xdr:spPr>
        <a:xfrm>
          <a:off x="18605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92727</xdr:rowOff>
    </xdr:from>
    <xdr:ext cx="534377" cy="259045"/>
    <xdr:sp macro="" textlink="">
      <xdr:nvSpPr>
        <xdr:cNvPr id="799" name="テキスト ボックス 798"/>
        <xdr:cNvSpPr txBox="1"/>
      </xdr:nvSpPr>
      <xdr:spPr>
        <a:xfrm>
          <a:off x="18389111" y="93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0" name="テキスト ボックス 80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1" name="直線コネクタ 81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2" name="テキスト ボックス 81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3" name="直線コネクタ 81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4" name="テキスト ボックス 81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5" name="直線コネクタ 81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6" name="テキスト ボックス 81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7" name="直線コネクタ 81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8" name="テキスト ボックス 81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2" name="直線コネクタ 821"/>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3"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4" name="直線コネクタ 823"/>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5"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26" name="直線コネクタ 825"/>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166401</xdr:rowOff>
    </xdr:from>
    <xdr:to>
      <xdr:col>32</xdr:col>
      <xdr:colOff>187325</xdr:colOff>
      <xdr:row>75</xdr:row>
      <xdr:rowOff>162514</xdr:rowOff>
    </xdr:to>
    <xdr:cxnSp macro="">
      <xdr:nvCxnSpPr>
        <xdr:cNvPr id="827" name="直線コネクタ 826"/>
        <xdr:cNvCxnSpPr/>
      </xdr:nvCxnSpPr>
      <xdr:spPr>
        <a:xfrm>
          <a:off x="21323300" y="12339351"/>
          <a:ext cx="838200" cy="68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161612</xdr:rowOff>
    </xdr:from>
    <xdr:ext cx="534377" cy="259045"/>
    <xdr:sp macro="" textlink="">
      <xdr:nvSpPr>
        <xdr:cNvPr id="828" name="繰出金平均値テキスト"/>
        <xdr:cNvSpPr txBox="1"/>
      </xdr:nvSpPr>
      <xdr:spPr>
        <a:xfrm>
          <a:off x="22212300" y="1267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29" name="フローチャート : 判断 828"/>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166401</xdr:rowOff>
    </xdr:from>
    <xdr:to>
      <xdr:col>31</xdr:col>
      <xdr:colOff>34925</xdr:colOff>
      <xdr:row>73</xdr:row>
      <xdr:rowOff>14976</xdr:rowOff>
    </xdr:to>
    <xdr:cxnSp macro="">
      <xdr:nvCxnSpPr>
        <xdr:cNvPr id="830" name="直線コネクタ 829"/>
        <xdr:cNvCxnSpPr/>
      </xdr:nvCxnSpPr>
      <xdr:spPr>
        <a:xfrm flipV="1">
          <a:off x="20434300" y="12339351"/>
          <a:ext cx="889000" cy="19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1" name="フローチャート : 判断 830"/>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57772</xdr:rowOff>
    </xdr:from>
    <xdr:ext cx="534377" cy="259045"/>
    <xdr:sp macro="" textlink="">
      <xdr:nvSpPr>
        <xdr:cNvPr id="832" name="テキスト ボックス 831"/>
        <xdr:cNvSpPr txBox="1"/>
      </xdr:nvSpPr>
      <xdr:spPr>
        <a:xfrm>
          <a:off x="21056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139288</xdr:rowOff>
    </xdr:from>
    <xdr:to>
      <xdr:col>29</xdr:col>
      <xdr:colOff>517525</xdr:colOff>
      <xdr:row>73</xdr:row>
      <xdr:rowOff>14976</xdr:rowOff>
    </xdr:to>
    <xdr:cxnSp macro="">
      <xdr:nvCxnSpPr>
        <xdr:cNvPr id="833" name="直線コネクタ 832"/>
        <xdr:cNvCxnSpPr/>
      </xdr:nvCxnSpPr>
      <xdr:spPr>
        <a:xfrm>
          <a:off x="19545300" y="12483688"/>
          <a:ext cx="889000" cy="4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4" name="フローチャート : 判断 833"/>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148983</xdr:rowOff>
    </xdr:from>
    <xdr:ext cx="534377" cy="259045"/>
    <xdr:sp macro="" textlink="">
      <xdr:nvSpPr>
        <xdr:cNvPr id="835" name="テキスト ボックス 834"/>
        <xdr:cNvSpPr txBox="1"/>
      </xdr:nvSpPr>
      <xdr:spPr>
        <a:xfrm>
          <a:off x="20167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139288</xdr:rowOff>
    </xdr:from>
    <xdr:to>
      <xdr:col>28</xdr:col>
      <xdr:colOff>314325</xdr:colOff>
      <xdr:row>73</xdr:row>
      <xdr:rowOff>11821</xdr:rowOff>
    </xdr:to>
    <xdr:cxnSp macro="">
      <xdr:nvCxnSpPr>
        <xdr:cNvPr id="836" name="直線コネクタ 835"/>
        <xdr:cNvCxnSpPr/>
      </xdr:nvCxnSpPr>
      <xdr:spPr>
        <a:xfrm flipV="1">
          <a:off x="18656300" y="12483688"/>
          <a:ext cx="889000" cy="4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37" name="フローチャート : 判断 836"/>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20464</xdr:rowOff>
    </xdr:from>
    <xdr:ext cx="534377" cy="259045"/>
    <xdr:sp macro="" textlink="">
      <xdr:nvSpPr>
        <xdr:cNvPr id="838" name="テキスト ボックス 837"/>
        <xdr:cNvSpPr txBox="1"/>
      </xdr:nvSpPr>
      <xdr:spPr>
        <a:xfrm>
          <a:off x="19278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39" name="フローチャート : 判断 838"/>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45793</xdr:rowOff>
    </xdr:from>
    <xdr:ext cx="534377" cy="259045"/>
    <xdr:sp macro="" textlink="">
      <xdr:nvSpPr>
        <xdr:cNvPr id="840" name="テキスト ボックス 839"/>
        <xdr:cNvSpPr txBox="1"/>
      </xdr:nvSpPr>
      <xdr:spPr>
        <a:xfrm>
          <a:off x="18389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111714</xdr:rowOff>
    </xdr:from>
    <xdr:to>
      <xdr:col>32</xdr:col>
      <xdr:colOff>238125</xdr:colOff>
      <xdr:row>76</xdr:row>
      <xdr:rowOff>41864</xdr:rowOff>
    </xdr:to>
    <xdr:sp macro="" textlink="">
      <xdr:nvSpPr>
        <xdr:cNvPr id="846" name="円/楕円 845"/>
        <xdr:cNvSpPr/>
      </xdr:nvSpPr>
      <xdr:spPr>
        <a:xfrm>
          <a:off x="22110700" y="129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90141</xdr:rowOff>
    </xdr:from>
    <xdr:ext cx="534377" cy="259045"/>
    <xdr:sp macro="" textlink="">
      <xdr:nvSpPr>
        <xdr:cNvPr id="847" name="繰出金該当値テキスト"/>
        <xdr:cNvSpPr txBox="1"/>
      </xdr:nvSpPr>
      <xdr:spPr>
        <a:xfrm>
          <a:off x="22212300" y="129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30,751</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115601</xdr:rowOff>
    </xdr:from>
    <xdr:to>
      <xdr:col>31</xdr:col>
      <xdr:colOff>85725</xdr:colOff>
      <xdr:row>72</xdr:row>
      <xdr:rowOff>45751</xdr:rowOff>
    </xdr:to>
    <xdr:sp macro="" textlink="">
      <xdr:nvSpPr>
        <xdr:cNvPr id="848" name="円/楕円 847"/>
        <xdr:cNvSpPr/>
      </xdr:nvSpPr>
      <xdr:spPr>
        <a:xfrm>
          <a:off x="21272500" y="122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62278</xdr:rowOff>
    </xdr:from>
    <xdr:ext cx="534377" cy="259045"/>
    <xdr:sp macro="" textlink="">
      <xdr:nvSpPr>
        <xdr:cNvPr id="849" name="テキスト ボックス 848"/>
        <xdr:cNvSpPr txBox="1"/>
      </xdr:nvSpPr>
      <xdr:spPr>
        <a:xfrm>
          <a:off x="21056111" y="1206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135626</xdr:rowOff>
    </xdr:from>
    <xdr:to>
      <xdr:col>29</xdr:col>
      <xdr:colOff>568325</xdr:colOff>
      <xdr:row>73</xdr:row>
      <xdr:rowOff>65776</xdr:rowOff>
    </xdr:to>
    <xdr:sp macro="" textlink="">
      <xdr:nvSpPr>
        <xdr:cNvPr id="850" name="円/楕円 849"/>
        <xdr:cNvSpPr/>
      </xdr:nvSpPr>
      <xdr:spPr>
        <a:xfrm>
          <a:off x="20383500" y="1248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82303</xdr:rowOff>
    </xdr:from>
    <xdr:ext cx="534377" cy="259045"/>
    <xdr:sp macro="" textlink="">
      <xdr:nvSpPr>
        <xdr:cNvPr id="851" name="テキスト ボックス 850"/>
        <xdr:cNvSpPr txBox="1"/>
      </xdr:nvSpPr>
      <xdr:spPr>
        <a:xfrm>
          <a:off x="20167111" y="1225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41,478</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88488</xdr:rowOff>
    </xdr:from>
    <xdr:to>
      <xdr:col>28</xdr:col>
      <xdr:colOff>365125</xdr:colOff>
      <xdr:row>73</xdr:row>
      <xdr:rowOff>18638</xdr:rowOff>
    </xdr:to>
    <xdr:sp macro="" textlink="">
      <xdr:nvSpPr>
        <xdr:cNvPr id="852" name="円/楕円 851"/>
        <xdr:cNvSpPr/>
      </xdr:nvSpPr>
      <xdr:spPr>
        <a:xfrm>
          <a:off x="19494500" y="1243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35165</xdr:rowOff>
    </xdr:from>
    <xdr:ext cx="534377" cy="259045"/>
    <xdr:sp macro="" textlink="">
      <xdr:nvSpPr>
        <xdr:cNvPr id="853" name="テキスト ボックス 852"/>
        <xdr:cNvSpPr txBox="1"/>
      </xdr:nvSpPr>
      <xdr:spPr>
        <a:xfrm>
          <a:off x="19278111" y="122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42,509</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132471</xdr:rowOff>
    </xdr:from>
    <xdr:to>
      <xdr:col>27</xdr:col>
      <xdr:colOff>161925</xdr:colOff>
      <xdr:row>73</xdr:row>
      <xdr:rowOff>62621</xdr:rowOff>
    </xdr:to>
    <xdr:sp macro="" textlink="">
      <xdr:nvSpPr>
        <xdr:cNvPr id="854" name="円/楕円 853"/>
        <xdr:cNvSpPr/>
      </xdr:nvSpPr>
      <xdr:spPr>
        <a:xfrm>
          <a:off x="18605500" y="1247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79148</xdr:rowOff>
    </xdr:from>
    <xdr:ext cx="534377" cy="259045"/>
    <xdr:sp macro="" textlink="">
      <xdr:nvSpPr>
        <xdr:cNvPr id="855" name="テキスト ボックス 854"/>
        <xdr:cNvSpPr txBox="1"/>
      </xdr:nvSpPr>
      <xdr:spPr>
        <a:xfrm>
          <a:off x="18389111" y="1225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災害復旧事業費及び歳出決算額の</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割を占める物件費は、住民一人当たりのコストが類似団体平均と比較して極めて高い水準となっている。その要因は、東日本大震災とそれに起因する原子力災害からの復旧・復興を市政の最重点課題として</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民有地や公共施設の除染事業に取り組んだためである。</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283,493
281,746
767.72
196,418,713
191,792,734
4,043,275
57,602,506
81,735,126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15.3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4173</xdr:rowOff>
    </xdr:from>
    <xdr:to>
      <xdr:col>6</xdr:col>
      <xdr:colOff>511175</xdr:colOff>
      <xdr:row>34</xdr:row>
      <xdr:rowOff>85272</xdr:rowOff>
    </xdr:to>
    <xdr:cxnSp macro="">
      <xdr:nvCxnSpPr>
        <xdr:cNvPr id="63" name="直線コネクタ 62"/>
        <xdr:cNvCxnSpPr/>
      </xdr:nvCxnSpPr>
      <xdr:spPr>
        <a:xfrm>
          <a:off x="3797300" y="5662023"/>
          <a:ext cx="838200" cy="25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4173</xdr:rowOff>
    </xdr:from>
    <xdr:to>
      <xdr:col>5</xdr:col>
      <xdr:colOff>358775</xdr:colOff>
      <xdr:row>33</xdr:row>
      <xdr:rowOff>10704</xdr:rowOff>
    </xdr:to>
    <xdr:cxnSp macro="">
      <xdr:nvCxnSpPr>
        <xdr:cNvPr id="66" name="直線コネクタ 65"/>
        <xdr:cNvCxnSpPr/>
      </xdr:nvCxnSpPr>
      <xdr:spPr>
        <a:xfrm flipV="1">
          <a:off x="2908300" y="56620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13443</xdr:rowOff>
    </xdr:from>
    <xdr:ext cx="469744" cy="259045"/>
    <xdr:sp macro="" textlink="">
      <xdr:nvSpPr>
        <xdr:cNvPr id="68" name="テキスト ボックス 67"/>
        <xdr:cNvSpPr txBox="1"/>
      </xdr:nvSpPr>
      <xdr:spPr>
        <a:xfrm>
          <a:off x="3562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10704</xdr:rowOff>
    </xdr:from>
    <xdr:to>
      <xdr:col>4</xdr:col>
      <xdr:colOff>155575</xdr:colOff>
      <xdr:row>33</xdr:row>
      <xdr:rowOff>65133</xdr:rowOff>
    </xdr:to>
    <xdr:cxnSp macro="">
      <xdr:nvCxnSpPr>
        <xdr:cNvPr id="69" name="直線コネクタ 68"/>
        <xdr:cNvCxnSpPr/>
      </xdr:nvCxnSpPr>
      <xdr:spPr>
        <a:xfrm flipV="1">
          <a:off x="2019300" y="566855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150586</xdr:rowOff>
    </xdr:from>
    <xdr:to>
      <xdr:col>2</xdr:col>
      <xdr:colOff>638175</xdr:colOff>
      <xdr:row>33</xdr:row>
      <xdr:rowOff>65133</xdr:rowOff>
    </xdr:to>
    <xdr:cxnSp macro="">
      <xdr:nvCxnSpPr>
        <xdr:cNvPr id="72" name="直線コネクタ 71"/>
        <xdr:cNvCxnSpPr/>
      </xdr:nvCxnSpPr>
      <xdr:spPr>
        <a:xfrm>
          <a:off x="1130300" y="5636986"/>
          <a:ext cx="88900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34472</xdr:rowOff>
    </xdr:from>
    <xdr:to>
      <xdr:col>6</xdr:col>
      <xdr:colOff>561975</xdr:colOff>
      <xdr:row>34</xdr:row>
      <xdr:rowOff>136072</xdr:rowOff>
    </xdr:to>
    <xdr:sp macro="" textlink="">
      <xdr:nvSpPr>
        <xdr:cNvPr id="82" name="円/楕円 81"/>
        <xdr:cNvSpPr/>
      </xdr:nvSpPr>
      <xdr:spPr>
        <a:xfrm>
          <a:off x="4584700" y="58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57349</xdr:rowOff>
    </xdr:from>
    <xdr:ext cx="469744" cy="259045"/>
    <xdr:sp macro="" textlink="">
      <xdr:nvSpPr>
        <xdr:cNvPr id="83" name="議会費該当値テキスト"/>
        <xdr:cNvSpPr txBox="1"/>
      </xdr:nvSpPr>
      <xdr:spPr>
        <a:xfrm>
          <a:off x="4686300" y="571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124823</xdr:rowOff>
    </xdr:from>
    <xdr:to>
      <xdr:col>5</xdr:col>
      <xdr:colOff>409575</xdr:colOff>
      <xdr:row>33</xdr:row>
      <xdr:rowOff>54973</xdr:rowOff>
    </xdr:to>
    <xdr:sp macro="" textlink="">
      <xdr:nvSpPr>
        <xdr:cNvPr id="84" name="円/楕円 83"/>
        <xdr:cNvSpPr/>
      </xdr:nvSpPr>
      <xdr:spPr>
        <a:xfrm>
          <a:off x="3746500" y="56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71500</xdr:rowOff>
    </xdr:from>
    <xdr:ext cx="469744" cy="259045"/>
    <xdr:sp macro="" textlink="">
      <xdr:nvSpPr>
        <xdr:cNvPr id="85" name="テキスト ボックス 84"/>
        <xdr:cNvSpPr txBox="1"/>
      </xdr:nvSpPr>
      <xdr:spPr>
        <a:xfrm>
          <a:off x="3562427" y="53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131354</xdr:rowOff>
    </xdr:from>
    <xdr:to>
      <xdr:col>4</xdr:col>
      <xdr:colOff>206375</xdr:colOff>
      <xdr:row>33</xdr:row>
      <xdr:rowOff>61504</xdr:rowOff>
    </xdr:to>
    <xdr:sp macro="" textlink="">
      <xdr:nvSpPr>
        <xdr:cNvPr id="86" name="円/楕円 85"/>
        <xdr:cNvSpPr/>
      </xdr:nvSpPr>
      <xdr:spPr>
        <a:xfrm>
          <a:off x="28575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78031</xdr:rowOff>
    </xdr:from>
    <xdr:ext cx="469744" cy="259045"/>
    <xdr:sp macro="" textlink="">
      <xdr:nvSpPr>
        <xdr:cNvPr id="87" name="テキスト ボックス 86"/>
        <xdr:cNvSpPr txBox="1"/>
      </xdr:nvSpPr>
      <xdr:spPr>
        <a:xfrm>
          <a:off x="2673427" y="539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14333</xdr:rowOff>
    </xdr:from>
    <xdr:to>
      <xdr:col>3</xdr:col>
      <xdr:colOff>3175</xdr:colOff>
      <xdr:row>33</xdr:row>
      <xdr:rowOff>115933</xdr:rowOff>
    </xdr:to>
    <xdr:sp macro="" textlink="">
      <xdr:nvSpPr>
        <xdr:cNvPr id="88" name="円/楕円 87"/>
        <xdr:cNvSpPr/>
      </xdr:nvSpPr>
      <xdr:spPr>
        <a:xfrm>
          <a:off x="1968500" y="56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132460</xdr:rowOff>
    </xdr:from>
    <xdr:ext cx="469744" cy="259045"/>
    <xdr:sp macro="" textlink="">
      <xdr:nvSpPr>
        <xdr:cNvPr id="89" name="テキスト ボックス 88"/>
        <xdr:cNvSpPr txBox="1"/>
      </xdr:nvSpPr>
      <xdr:spPr>
        <a:xfrm>
          <a:off x="1784427" y="544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99786</xdr:rowOff>
    </xdr:from>
    <xdr:to>
      <xdr:col>1</xdr:col>
      <xdr:colOff>485775</xdr:colOff>
      <xdr:row>33</xdr:row>
      <xdr:rowOff>29936</xdr:rowOff>
    </xdr:to>
    <xdr:sp macro="" textlink="">
      <xdr:nvSpPr>
        <xdr:cNvPr id="90" name="円/楕円 89"/>
        <xdr:cNvSpPr/>
      </xdr:nvSpPr>
      <xdr:spPr>
        <a:xfrm>
          <a:off x="1079500" y="55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46463</xdr:rowOff>
    </xdr:from>
    <xdr:ext cx="469744" cy="259045"/>
    <xdr:sp macro="" textlink="">
      <xdr:nvSpPr>
        <xdr:cNvPr id="91" name="テキスト ボックス 90"/>
        <xdr:cNvSpPr txBox="1"/>
      </xdr:nvSpPr>
      <xdr:spPr>
        <a:xfrm>
          <a:off x="895427" y="53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87446</xdr:rowOff>
    </xdr:from>
    <xdr:to>
      <xdr:col>6</xdr:col>
      <xdr:colOff>511175</xdr:colOff>
      <xdr:row>57</xdr:row>
      <xdr:rowOff>110325</xdr:rowOff>
    </xdr:to>
    <xdr:cxnSp macro="">
      <xdr:nvCxnSpPr>
        <xdr:cNvPr id="121" name="直線コネクタ 120"/>
        <xdr:cNvCxnSpPr/>
      </xdr:nvCxnSpPr>
      <xdr:spPr>
        <a:xfrm flipV="1">
          <a:off x="3797300" y="9860096"/>
          <a:ext cx="838200" cy="2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2"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110325</xdr:rowOff>
    </xdr:from>
    <xdr:to>
      <xdr:col>5</xdr:col>
      <xdr:colOff>358775</xdr:colOff>
      <xdr:row>57</xdr:row>
      <xdr:rowOff>112402</xdr:rowOff>
    </xdr:to>
    <xdr:cxnSp macro="">
      <xdr:nvCxnSpPr>
        <xdr:cNvPr id="124" name="直線コネクタ 123"/>
        <xdr:cNvCxnSpPr/>
      </xdr:nvCxnSpPr>
      <xdr:spPr>
        <a:xfrm flipV="1">
          <a:off x="2908300" y="9882975"/>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115968</xdr:rowOff>
    </xdr:from>
    <xdr:ext cx="534377" cy="259045"/>
    <xdr:sp macro="" textlink="">
      <xdr:nvSpPr>
        <xdr:cNvPr id="126" name="テキスト ボックス 125"/>
        <xdr:cNvSpPr txBox="1"/>
      </xdr:nvSpPr>
      <xdr:spPr>
        <a:xfrm>
          <a:off x="3530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37002</xdr:rowOff>
    </xdr:from>
    <xdr:to>
      <xdr:col>4</xdr:col>
      <xdr:colOff>155575</xdr:colOff>
      <xdr:row>57</xdr:row>
      <xdr:rowOff>112402</xdr:rowOff>
    </xdr:to>
    <xdr:cxnSp macro="">
      <xdr:nvCxnSpPr>
        <xdr:cNvPr id="127" name="直線コネクタ 126"/>
        <xdr:cNvCxnSpPr/>
      </xdr:nvCxnSpPr>
      <xdr:spPr>
        <a:xfrm>
          <a:off x="2019300" y="9809652"/>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50127</xdr:rowOff>
    </xdr:from>
    <xdr:to>
      <xdr:col>2</xdr:col>
      <xdr:colOff>638175</xdr:colOff>
      <xdr:row>57</xdr:row>
      <xdr:rowOff>37002</xdr:rowOff>
    </xdr:to>
    <xdr:cxnSp macro="">
      <xdr:nvCxnSpPr>
        <xdr:cNvPr id="130" name="直線コネクタ 129"/>
        <xdr:cNvCxnSpPr/>
      </xdr:nvCxnSpPr>
      <xdr:spPr>
        <a:xfrm>
          <a:off x="1130300" y="9651327"/>
          <a:ext cx="889000" cy="15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36646</xdr:rowOff>
    </xdr:from>
    <xdr:to>
      <xdr:col>6</xdr:col>
      <xdr:colOff>561975</xdr:colOff>
      <xdr:row>57</xdr:row>
      <xdr:rowOff>138246</xdr:rowOff>
    </xdr:to>
    <xdr:sp macro="" textlink="">
      <xdr:nvSpPr>
        <xdr:cNvPr id="140" name="円/楕円 139"/>
        <xdr:cNvSpPr/>
      </xdr:nvSpPr>
      <xdr:spPr>
        <a:xfrm>
          <a:off x="4584700" y="98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15073</xdr:rowOff>
    </xdr:from>
    <xdr:ext cx="534377" cy="259045"/>
    <xdr:sp macro="" textlink="">
      <xdr:nvSpPr>
        <xdr:cNvPr id="141" name="総務費該当値テキスト"/>
        <xdr:cNvSpPr txBox="1"/>
      </xdr:nvSpPr>
      <xdr:spPr>
        <a:xfrm>
          <a:off x="4686300" y="97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59525</xdr:rowOff>
    </xdr:from>
    <xdr:to>
      <xdr:col>5</xdr:col>
      <xdr:colOff>409575</xdr:colOff>
      <xdr:row>57</xdr:row>
      <xdr:rowOff>161125</xdr:rowOff>
    </xdr:to>
    <xdr:sp macro="" textlink="">
      <xdr:nvSpPr>
        <xdr:cNvPr id="142" name="円/楕円 141"/>
        <xdr:cNvSpPr/>
      </xdr:nvSpPr>
      <xdr:spPr>
        <a:xfrm>
          <a:off x="3746500" y="98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152252</xdr:rowOff>
    </xdr:from>
    <xdr:ext cx="534377" cy="259045"/>
    <xdr:sp macro="" textlink="">
      <xdr:nvSpPr>
        <xdr:cNvPr id="143" name="テキスト ボックス 142"/>
        <xdr:cNvSpPr txBox="1"/>
      </xdr:nvSpPr>
      <xdr:spPr>
        <a:xfrm>
          <a:off x="3530111" y="99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61602</xdr:rowOff>
    </xdr:from>
    <xdr:to>
      <xdr:col>4</xdr:col>
      <xdr:colOff>206375</xdr:colOff>
      <xdr:row>57</xdr:row>
      <xdr:rowOff>163202</xdr:rowOff>
    </xdr:to>
    <xdr:sp macro="" textlink="">
      <xdr:nvSpPr>
        <xdr:cNvPr id="144" name="円/楕円 143"/>
        <xdr:cNvSpPr/>
      </xdr:nvSpPr>
      <xdr:spPr>
        <a:xfrm>
          <a:off x="2857500" y="98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154329</xdr:rowOff>
    </xdr:from>
    <xdr:ext cx="534377" cy="259045"/>
    <xdr:sp macro="" textlink="">
      <xdr:nvSpPr>
        <xdr:cNvPr id="145" name="テキスト ボックス 144"/>
        <xdr:cNvSpPr txBox="1"/>
      </xdr:nvSpPr>
      <xdr:spPr>
        <a:xfrm>
          <a:off x="2641111" y="99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157652</xdr:rowOff>
    </xdr:from>
    <xdr:to>
      <xdr:col>3</xdr:col>
      <xdr:colOff>3175</xdr:colOff>
      <xdr:row>57</xdr:row>
      <xdr:rowOff>87802</xdr:rowOff>
    </xdr:to>
    <xdr:sp macro="" textlink="">
      <xdr:nvSpPr>
        <xdr:cNvPr id="146" name="円/楕円 145"/>
        <xdr:cNvSpPr/>
      </xdr:nvSpPr>
      <xdr:spPr>
        <a:xfrm>
          <a:off x="1968500" y="97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78929</xdr:rowOff>
    </xdr:from>
    <xdr:ext cx="534377" cy="259045"/>
    <xdr:sp macro="" textlink="">
      <xdr:nvSpPr>
        <xdr:cNvPr id="147" name="テキスト ボックス 146"/>
        <xdr:cNvSpPr txBox="1"/>
      </xdr:nvSpPr>
      <xdr:spPr>
        <a:xfrm>
          <a:off x="1752111" y="985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38,391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170777</xdr:rowOff>
    </xdr:from>
    <xdr:to>
      <xdr:col>1</xdr:col>
      <xdr:colOff>485775</xdr:colOff>
      <xdr:row>56</xdr:row>
      <xdr:rowOff>100927</xdr:rowOff>
    </xdr:to>
    <xdr:sp macro="" textlink="">
      <xdr:nvSpPr>
        <xdr:cNvPr id="148" name="円/楕円 147"/>
        <xdr:cNvSpPr/>
      </xdr:nvSpPr>
      <xdr:spPr>
        <a:xfrm>
          <a:off x="1079500" y="960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92054</xdr:rowOff>
    </xdr:from>
    <xdr:ext cx="534377" cy="259045"/>
    <xdr:sp macro="" textlink="">
      <xdr:nvSpPr>
        <xdr:cNvPr id="149" name="テキスト ボックス 148"/>
        <xdr:cNvSpPr txBox="1"/>
      </xdr:nvSpPr>
      <xdr:spPr>
        <a:xfrm>
          <a:off x="863111" y="969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5932</xdr:rowOff>
    </xdr:from>
    <xdr:to>
      <xdr:col>6</xdr:col>
      <xdr:colOff>511175</xdr:colOff>
      <xdr:row>70</xdr:row>
      <xdr:rowOff>97322</xdr:rowOff>
    </xdr:to>
    <xdr:cxnSp macro="">
      <xdr:nvCxnSpPr>
        <xdr:cNvPr id="177" name="直線コネクタ 176"/>
        <xdr:cNvCxnSpPr/>
      </xdr:nvCxnSpPr>
      <xdr:spPr>
        <a:xfrm flipV="1">
          <a:off x="3797300" y="12007432"/>
          <a:ext cx="838200" cy="9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138134</xdr:rowOff>
    </xdr:from>
    <xdr:ext cx="599010" cy="259045"/>
    <xdr:sp macro="" textlink="">
      <xdr:nvSpPr>
        <xdr:cNvPr id="178" name="民生費平均値テキスト"/>
        <xdr:cNvSpPr txBox="1"/>
      </xdr:nvSpPr>
      <xdr:spPr>
        <a:xfrm>
          <a:off x="4686300" y="1316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97322</xdr:rowOff>
    </xdr:from>
    <xdr:to>
      <xdr:col>5</xdr:col>
      <xdr:colOff>358775</xdr:colOff>
      <xdr:row>70</xdr:row>
      <xdr:rowOff>115377</xdr:rowOff>
    </xdr:to>
    <xdr:cxnSp macro="">
      <xdr:nvCxnSpPr>
        <xdr:cNvPr id="180" name="直線コネクタ 179"/>
        <xdr:cNvCxnSpPr/>
      </xdr:nvCxnSpPr>
      <xdr:spPr>
        <a:xfrm flipV="1">
          <a:off x="2908300" y="12098822"/>
          <a:ext cx="889000" cy="1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122255</xdr:rowOff>
    </xdr:from>
    <xdr:ext cx="599010" cy="259045"/>
    <xdr:sp macro="" textlink="">
      <xdr:nvSpPr>
        <xdr:cNvPr id="182" name="テキスト ボックス 181"/>
        <xdr:cNvSpPr txBox="1"/>
      </xdr:nvSpPr>
      <xdr:spPr>
        <a:xfrm>
          <a:off x="3497794" y="1332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115377</xdr:rowOff>
    </xdr:from>
    <xdr:to>
      <xdr:col>4</xdr:col>
      <xdr:colOff>155575</xdr:colOff>
      <xdr:row>73</xdr:row>
      <xdr:rowOff>79597</xdr:rowOff>
    </xdr:to>
    <xdr:cxnSp macro="">
      <xdr:nvCxnSpPr>
        <xdr:cNvPr id="183" name="直線コネクタ 182"/>
        <xdr:cNvCxnSpPr/>
      </xdr:nvCxnSpPr>
      <xdr:spPr>
        <a:xfrm flipV="1">
          <a:off x="2019300" y="12116877"/>
          <a:ext cx="889000" cy="47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128464</xdr:rowOff>
    </xdr:from>
    <xdr:ext cx="599010" cy="259045"/>
    <xdr:sp macro="" textlink="">
      <xdr:nvSpPr>
        <xdr:cNvPr id="185" name="テキスト ボックス 184"/>
        <xdr:cNvSpPr txBox="1"/>
      </xdr:nvSpPr>
      <xdr:spPr>
        <a:xfrm>
          <a:off x="2608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79597</xdr:rowOff>
    </xdr:from>
    <xdr:to>
      <xdr:col>2</xdr:col>
      <xdr:colOff>638175</xdr:colOff>
      <xdr:row>76</xdr:row>
      <xdr:rowOff>75436</xdr:rowOff>
    </xdr:to>
    <xdr:cxnSp macro="">
      <xdr:nvCxnSpPr>
        <xdr:cNvPr id="186" name="直線コネクタ 185"/>
        <xdr:cNvCxnSpPr/>
      </xdr:nvCxnSpPr>
      <xdr:spPr>
        <a:xfrm flipV="1">
          <a:off x="1130300" y="12595447"/>
          <a:ext cx="889000" cy="5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154305</xdr:rowOff>
    </xdr:from>
    <xdr:ext cx="599010" cy="259045"/>
    <xdr:sp macro="" textlink="">
      <xdr:nvSpPr>
        <xdr:cNvPr id="188" name="テキスト ボックス 187"/>
        <xdr:cNvSpPr txBox="1"/>
      </xdr:nvSpPr>
      <xdr:spPr>
        <a:xfrm>
          <a:off x="1719794" y="1335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170161</xdr:rowOff>
    </xdr:from>
    <xdr:ext cx="599010" cy="259045"/>
    <xdr:sp macro="" textlink="">
      <xdr:nvSpPr>
        <xdr:cNvPr id="190" name="テキスト ボックス 189"/>
        <xdr:cNvSpPr txBox="1"/>
      </xdr:nvSpPr>
      <xdr:spPr>
        <a:xfrm>
          <a:off x="830794" y="133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69</xdr:row>
      <xdr:rowOff>126582</xdr:rowOff>
    </xdr:from>
    <xdr:to>
      <xdr:col>6</xdr:col>
      <xdr:colOff>561975</xdr:colOff>
      <xdr:row>70</xdr:row>
      <xdr:rowOff>56732</xdr:rowOff>
    </xdr:to>
    <xdr:sp macro="" textlink="">
      <xdr:nvSpPr>
        <xdr:cNvPr id="196" name="円/楕円 195"/>
        <xdr:cNvSpPr/>
      </xdr:nvSpPr>
      <xdr:spPr>
        <a:xfrm>
          <a:off x="4584700" y="119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79609</xdr:rowOff>
    </xdr:from>
    <xdr:ext cx="599010" cy="259045"/>
    <xdr:sp macro="" textlink="">
      <xdr:nvSpPr>
        <xdr:cNvPr id="197" name="民生費該当値テキスト"/>
        <xdr:cNvSpPr txBox="1"/>
      </xdr:nvSpPr>
      <xdr:spPr>
        <a:xfrm>
          <a:off x="4686300" y="1190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429,258</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46522</xdr:rowOff>
    </xdr:from>
    <xdr:to>
      <xdr:col>5</xdr:col>
      <xdr:colOff>409575</xdr:colOff>
      <xdr:row>70</xdr:row>
      <xdr:rowOff>148122</xdr:rowOff>
    </xdr:to>
    <xdr:sp macro="" textlink="">
      <xdr:nvSpPr>
        <xdr:cNvPr id="198" name="円/楕円 197"/>
        <xdr:cNvSpPr/>
      </xdr:nvSpPr>
      <xdr:spPr>
        <a:xfrm>
          <a:off x="3746500" y="120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68</xdr:row>
      <xdr:rowOff>164649</xdr:rowOff>
    </xdr:from>
    <xdr:ext cx="599010" cy="259045"/>
    <xdr:sp macro="" textlink="">
      <xdr:nvSpPr>
        <xdr:cNvPr id="199" name="テキスト ボックス 198"/>
        <xdr:cNvSpPr txBox="1"/>
      </xdr:nvSpPr>
      <xdr:spPr>
        <a:xfrm>
          <a:off x="3497794" y="1182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409,269</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64577</xdr:rowOff>
    </xdr:from>
    <xdr:to>
      <xdr:col>4</xdr:col>
      <xdr:colOff>206375</xdr:colOff>
      <xdr:row>70</xdr:row>
      <xdr:rowOff>166177</xdr:rowOff>
    </xdr:to>
    <xdr:sp macro="" textlink="">
      <xdr:nvSpPr>
        <xdr:cNvPr id="200" name="円/楕円 199"/>
        <xdr:cNvSpPr/>
      </xdr:nvSpPr>
      <xdr:spPr>
        <a:xfrm>
          <a:off x="2857500" y="120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11254</xdr:rowOff>
    </xdr:from>
    <xdr:ext cx="599010" cy="259045"/>
    <xdr:sp macro="" textlink="">
      <xdr:nvSpPr>
        <xdr:cNvPr id="201" name="テキスト ボックス 200"/>
        <xdr:cNvSpPr txBox="1"/>
      </xdr:nvSpPr>
      <xdr:spPr>
        <a:xfrm>
          <a:off x="2608794" y="1184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405,320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28797</xdr:rowOff>
    </xdr:from>
    <xdr:to>
      <xdr:col>3</xdr:col>
      <xdr:colOff>3175</xdr:colOff>
      <xdr:row>73</xdr:row>
      <xdr:rowOff>130397</xdr:rowOff>
    </xdr:to>
    <xdr:sp macro="" textlink="">
      <xdr:nvSpPr>
        <xdr:cNvPr id="202" name="円/楕円 201"/>
        <xdr:cNvSpPr/>
      </xdr:nvSpPr>
      <xdr:spPr>
        <a:xfrm>
          <a:off x="1968500" y="125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146924</xdr:rowOff>
    </xdr:from>
    <xdr:ext cx="599010" cy="259045"/>
    <xdr:sp macro="" textlink="">
      <xdr:nvSpPr>
        <xdr:cNvPr id="203" name="テキスト ボックス 202"/>
        <xdr:cNvSpPr txBox="1"/>
      </xdr:nvSpPr>
      <xdr:spPr>
        <a:xfrm>
          <a:off x="1719794" y="123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300,646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24636</xdr:rowOff>
    </xdr:from>
    <xdr:to>
      <xdr:col>1</xdr:col>
      <xdr:colOff>485775</xdr:colOff>
      <xdr:row>76</xdr:row>
      <xdr:rowOff>126236</xdr:rowOff>
    </xdr:to>
    <xdr:sp macro="" textlink="">
      <xdr:nvSpPr>
        <xdr:cNvPr id="204" name="円/楕円 203"/>
        <xdr:cNvSpPr/>
      </xdr:nvSpPr>
      <xdr:spPr>
        <a:xfrm>
          <a:off x="1079500" y="130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142763</xdr:rowOff>
    </xdr:from>
    <xdr:ext cx="599010" cy="259045"/>
    <xdr:sp macro="" textlink="">
      <xdr:nvSpPr>
        <xdr:cNvPr id="205" name="テキスト ボックス 204"/>
        <xdr:cNvSpPr txBox="1"/>
      </xdr:nvSpPr>
      <xdr:spPr>
        <a:xfrm>
          <a:off x="830794" y="1283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96343</xdr:rowOff>
    </xdr:from>
    <xdr:to>
      <xdr:col>6</xdr:col>
      <xdr:colOff>511175</xdr:colOff>
      <xdr:row>95</xdr:row>
      <xdr:rowOff>51727</xdr:rowOff>
    </xdr:to>
    <xdr:cxnSp macro="">
      <xdr:nvCxnSpPr>
        <xdr:cNvPr id="235" name="直線コネクタ 234"/>
        <xdr:cNvCxnSpPr/>
      </xdr:nvCxnSpPr>
      <xdr:spPr>
        <a:xfrm flipV="1">
          <a:off x="3797300" y="16212643"/>
          <a:ext cx="838200" cy="12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85768</xdr:rowOff>
    </xdr:from>
    <xdr:ext cx="534377" cy="259045"/>
    <xdr:sp macro="" textlink="">
      <xdr:nvSpPr>
        <xdr:cNvPr id="236" name="衛生費平均値テキスト"/>
        <xdr:cNvSpPr txBox="1"/>
      </xdr:nvSpPr>
      <xdr:spPr>
        <a:xfrm>
          <a:off x="4686300" y="1620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34810</xdr:rowOff>
    </xdr:from>
    <xdr:to>
      <xdr:col>5</xdr:col>
      <xdr:colOff>358775</xdr:colOff>
      <xdr:row>95</xdr:row>
      <xdr:rowOff>51727</xdr:rowOff>
    </xdr:to>
    <xdr:cxnSp macro="">
      <xdr:nvCxnSpPr>
        <xdr:cNvPr id="238" name="直線コネクタ 237"/>
        <xdr:cNvCxnSpPr/>
      </xdr:nvCxnSpPr>
      <xdr:spPr>
        <a:xfrm>
          <a:off x="2908300" y="16322560"/>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29252</xdr:rowOff>
    </xdr:from>
    <xdr:ext cx="534377" cy="259045"/>
    <xdr:sp macro="" textlink="">
      <xdr:nvSpPr>
        <xdr:cNvPr id="240" name="テキスト ボックス 239"/>
        <xdr:cNvSpPr txBox="1"/>
      </xdr:nvSpPr>
      <xdr:spPr>
        <a:xfrm>
          <a:off x="3530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32868</xdr:rowOff>
    </xdr:from>
    <xdr:to>
      <xdr:col>4</xdr:col>
      <xdr:colOff>155575</xdr:colOff>
      <xdr:row>95</xdr:row>
      <xdr:rowOff>34810</xdr:rowOff>
    </xdr:to>
    <xdr:cxnSp macro="">
      <xdr:nvCxnSpPr>
        <xdr:cNvPr id="241" name="直線コネクタ 240"/>
        <xdr:cNvCxnSpPr/>
      </xdr:nvCxnSpPr>
      <xdr:spPr>
        <a:xfrm>
          <a:off x="2019300" y="16320618"/>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32868</xdr:rowOff>
    </xdr:from>
    <xdr:to>
      <xdr:col>2</xdr:col>
      <xdr:colOff>638175</xdr:colOff>
      <xdr:row>95</xdr:row>
      <xdr:rowOff>146596</xdr:rowOff>
    </xdr:to>
    <xdr:cxnSp macro="">
      <xdr:nvCxnSpPr>
        <xdr:cNvPr id="244" name="直線コネクタ 243"/>
        <xdr:cNvCxnSpPr/>
      </xdr:nvCxnSpPr>
      <xdr:spPr>
        <a:xfrm flipV="1">
          <a:off x="1130300" y="16320618"/>
          <a:ext cx="8890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45543</xdr:rowOff>
    </xdr:from>
    <xdr:to>
      <xdr:col>6</xdr:col>
      <xdr:colOff>561975</xdr:colOff>
      <xdr:row>94</xdr:row>
      <xdr:rowOff>147143</xdr:rowOff>
    </xdr:to>
    <xdr:sp macro="" textlink="">
      <xdr:nvSpPr>
        <xdr:cNvPr id="254" name="円/楕円 253"/>
        <xdr:cNvSpPr/>
      </xdr:nvSpPr>
      <xdr:spPr>
        <a:xfrm>
          <a:off x="4584700" y="161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68420</xdr:rowOff>
    </xdr:from>
    <xdr:ext cx="534377" cy="259045"/>
    <xdr:sp macro="" textlink="">
      <xdr:nvSpPr>
        <xdr:cNvPr id="255" name="衛生費該当値テキスト"/>
        <xdr:cNvSpPr txBox="1"/>
      </xdr:nvSpPr>
      <xdr:spPr>
        <a:xfrm>
          <a:off x="4686300" y="1601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31,138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927</xdr:rowOff>
    </xdr:from>
    <xdr:to>
      <xdr:col>5</xdr:col>
      <xdr:colOff>409575</xdr:colOff>
      <xdr:row>95</xdr:row>
      <xdr:rowOff>102527</xdr:rowOff>
    </xdr:to>
    <xdr:sp macro="" textlink="">
      <xdr:nvSpPr>
        <xdr:cNvPr id="256" name="円/楕円 255"/>
        <xdr:cNvSpPr/>
      </xdr:nvSpPr>
      <xdr:spPr>
        <a:xfrm>
          <a:off x="3746500" y="1628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93654</xdr:rowOff>
    </xdr:from>
    <xdr:ext cx="534377" cy="259045"/>
    <xdr:sp macro="" textlink="">
      <xdr:nvSpPr>
        <xdr:cNvPr id="257" name="テキスト ボックス 256"/>
        <xdr:cNvSpPr txBox="1"/>
      </xdr:nvSpPr>
      <xdr:spPr>
        <a:xfrm>
          <a:off x="3530111" y="163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155460</xdr:rowOff>
    </xdr:from>
    <xdr:to>
      <xdr:col>4</xdr:col>
      <xdr:colOff>206375</xdr:colOff>
      <xdr:row>95</xdr:row>
      <xdr:rowOff>85610</xdr:rowOff>
    </xdr:to>
    <xdr:sp macro="" textlink="">
      <xdr:nvSpPr>
        <xdr:cNvPr id="258" name="円/楕円 257"/>
        <xdr:cNvSpPr/>
      </xdr:nvSpPr>
      <xdr:spPr>
        <a:xfrm>
          <a:off x="2857500" y="16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76737</xdr:rowOff>
    </xdr:from>
    <xdr:ext cx="534377" cy="259045"/>
    <xdr:sp macro="" textlink="">
      <xdr:nvSpPr>
        <xdr:cNvPr id="259" name="テキスト ボックス 258"/>
        <xdr:cNvSpPr txBox="1"/>
      </xdr:nvSpPr>
      <xdr:spPr>
        <a:xfrm>
          <a:off x="2641111" y="1636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153518</xdr:rowOff>
    </xdr:from>
    <xdr:to>
      <xdr:col>3</xdr:col>
      <xdr:colOff>3175</xdr:colOff>
      <xdr:row>95</xdr:row>
      <xdr:rowOff>83668</xdr:rowOff>
    </xdr:to>
    <xdr:sp macro="" textlink="">
      <xdr:nvSpPr>
        <xdr:cNvPr id="260" name="円/楕円 259"/>
        <xdr:cNvSpPr/>
      </xdr:nvSpPr>
      <xdr:spPr>
        <a:xfrm>
          <a:off x="1968500" y="162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74795</xdr:rowOff>
    </xdr:from>
    <xdr:ext cx="534377" cy="259045"/>
    <xdr:sp macro="" textlink="">
      <xdr:nvSpPr>
        <xdr:cNvPr id="261" name="テキスト ボックス 260"/>
        <xdr:cNvSpPr txBox="1"/>
      </xdr:nvSpPr>
      <xdr:spPr>
        <a:xfrm>
          <a:off x="1752111" y="163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95796</xdr:rowOff>
    </xdr:from>
    <xdr:to>
      <xdr:col>1</xdr:col>
      <xdr:colOff>485775</xdr:colOff>
      <xdr:row>96</xdr:row>
      <xdr:rowOff>25946</xdr:rowOff>
    </xdr:to>
    <xdr:sp macro="" textlink="">
      <xdr:nvSpPr>
        <xdr:cNvPr id="262" name="円/楕円 261"/>
        <xdr:cNvSpPr/>
      </xdr:nvSpPr>
      <xdr:spPr>
        <a:xfrm>
          <a:off x="1079500" y="163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17073</xdr:rowOff>
    </xdr:from>
    <xdr:ext cx="534377" cy="259045"/>
    <xdr:sp macro="" textlink="">
      <xdr:nvSpPr>
        <xdr:cNvPr id="263" name="テキスト ボックス 262"/>
        <xdr:cNvSpPr txBox="1"/>
      </xdr:nvSpPr>
      <xdr:spPr>
        <a:xfrm>
          <a:off x="863111" y="1647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139700</xdr:rowOff>
    </xdr:from>
    <xdr:to>
      <xdr:col>15</xdr:col>
      <xdr:colOff>180975</xdr:colOff>
      <xdr:row>35</xdr:row>
      <xdr:rowOff>167132</xdr:rowOff>
    </xdr:to>
    <xdr:cxnSp macro="">
      <xdr:nvCxnSpPr>
        <xdr:cNvPr id="290" name="直線コネクタ 289"/>
        <xdr:cNvCxnSpPr/>
      </xdr:nvCxnSpPr>
      <xdr:spPr>
        <a:xfrm>
          <a:off x="9639300" y="5969000"/>
          <a:ext cx="8382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53611</xdr:rowOff>
    </xdr:from>
    <xdr:ext cx="378565" cy="259045"/>
    <xdr:sp macro="" textlink="">
      <xdr:nvSpPr>
        <xdr:cNvPr id="291" name="労働費平均値テキスト"/>
        <xdr:cNvSpPr txBox="1"/>
      </xdr:nvSpPr>
      <xdr:spPr>
        <a:xfrm>
          <a:off x="10528300" y="62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80264</xdr:rowOff>
    </xdr:from>
    <xdr:to>
      <xdr:col>14</xdr:col>
      <xdr:colOff>28575</xdr:colOff>
      <xdr:row>34</xdr:row>
      <xdr:rowOff>139700</xdr:rowOff>
    </xdr:to>
    <xdr:cxnSp macro="">
      <xdr:nvCxnSpPr>
        <xdr:cNvPr id="293" name="直線コネクタ 292"/>
        <xdr:cNvCxnSpPr/>
      </xdr:nvCxnSpPr>
      <xdr:spPr>
        <a:xfrm>
          <a:off x="8750300" y="5566664"/>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55440</xdr:rowOff>
    </xdr:from>
    <xdr:ext cx="378565" cy="259045"/>
    <xdr:sp macro="" textlink="">
      <xdr:nvSpPr>
        <xdr:cNvPr id="295" name="テキスト ボックス 294"/>
        <xdr:cNvSpPr txBox="1"/>
      </xdr:nvSpPr>
      <xdr:spPr>
        <a:xfrm>
          <a:off x="9450017" y="6399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73406</xdr:rowOff>
    </xdr:from>
    <xdr:to>
      <xdr:col>12</xdr:col>
      <xdr:colOff>511175</xdr:colOff>
      <xdr:row>32</xdr:row>
      <xdr:rowOff>80264</xdr:rowOff>
    </xdr:to>
    <xdr:cxnSp macro="">
      <xdr:nvCxnSpPr>
        <xdr:cNvPr id="296" name="直線コネクタ 295"/>
        <xdr:cNvCxnSpPr/>
      </xdr:nvCxnSpPr>
      <xdr:spPr>
        <a:xfrm>
          <a:off x="7861300" y="55598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72813</xdr:rowOff>
    </xdr:from>
    <xdr:ext cx="378565" cy="259045"/>
    <xdr:sp macro="" textlink="">
      <xdr:nvSpPr>
        <xdr:cNvPr id="298" name="テキスト ボックス 297"/>
        <xdr:cNvSpPr txBox="1"/>
      </xdr:nvSpPr>
      <xdr:spPr>
        <a:xfrm>
          <a:off x="8561017" y="624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73406</xdr:rowOff>
    </xdr:from>
    <xdr:to>
      <xdr:col>11</xdr:col>
      <xdr:colOff>307975</xdr:colOff>
      <xdr:row>32</xdr:row>
      <xdr:rowOff>82093</xdr:rowOff>
    </xdr:to>
    <xdr:cxnSp macro="">
      <xdr:nvCxnSpPr>
        <xdr:cNvPr id="299" name="直線コネクタ 298"/>
        <xdr:cNvCxnSpPr/>
      </xdr:nvCxnSpPr>
      <xdr:spPr>
        <a:xfrm flipV="1">
          <a:off x="6972300" y="555980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79214</xdr:rowOff>
    </xdr:from>
    <xdr:ext cx="469744" cy="259045"/>
    <xdr:sp macro="" textlink="">
      <xdr:nvSpPr>
        <xdr:cNvPr id="301" name="テキスト ボックス 300"/>
        <xdr:cNvSpPr txBox="1"/>
      </xdr:nvSpPr>
      <xdr:spPr>
        <a:xfrm>
          <a:off x="7626427"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169740</xdr:rowOff>
    </xdr:from>
    <xdr:ext cx="469744" cy="259045"/>
    <xdr:sp macro="" textlink="">
      <xdr:nvSpPr>
        <xdr:cNvPr id="303" name="テキスト ボックス 302"/>
        <xdr:cNvSpPr txBox="1"/>
      </xdr:nvSpPr>
      <xdr:spPr>
        <a:xfrm>
          <a:off x="6737427" y="59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116332</xdr:rowOff>
    </xdr:from>
    <xdr:to>
      <xdr:col>15</xdr:col>
      <xdr:colOff>231775</xdr:colOff>
      <xdr:row>36</xdr:row>
      <xdr:rowOff>46482</xdr:rowOff>
    </xdr:to>
    <xdr:sp macro="" textlink="">
      <xdr:nvSpPr>
        <xdr:cNvPr id="309" name="円/楕円 308"/>
        <xdr:cNvSpPr/>
      </xdr:nvSpPr>
      <xdr:spPr>
        <a:xfrm>
          <a:off x="104267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139209</xdr:rowOff>
    </xdr:from>
    <xdr:ext cx="469744" cy="259045"/>
    <xdr:sp macro="" textlink="">
      <xdr:nvSpPr>
        <xdr:cNvPr id="310" name="労働費該当値テキスト"/>
        <xdr:cNvSpPr txBox="1"/>
      </xdr:nvSpPr>
      <xdr:spPr>
        <a:xfrm>
          <a:off x="10528300" y="596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88900</xdr:rowOff>
    </xdr:from>
    <xdr:to>
      <xdr:col>14</xdr:col>
      <xdr:colOff>79375</xdr:colOff>
      <xdr:row>35</xdr:row>
      <xdr:rowOff>19050</xdr:rowOff>
    </xdr:to>
    <xdr:sp macro="" textlink="">
      <xdr:nvSpPr>
        <xdr:cNvPr id="311" name="円/楕円 310"/>
        <xdr:cNvSpPr/>
      </xdr:nvSpPr>
      <xdr:spPr>
        <a:xfrm>
          <a:off x="9588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35577</xdr:rowOff>
    </xdr:from>
    <xdr:ext cx="469744" cy="259045"/>
    <xdr:sp macro="" textlink="">
      <xdr:nvSpPr>
        <xdr:cNvPr id="312" name="テキスト ボックス 311"/>
        <xdr:cNvSpPr txBox="1"/>
      </xdr:nvSpPr>
      <xdr:spPr>
        <a:xfrm>
          <a:off x="94044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29464</xdr:rowOff>
    </xdr:from>
    <xdr:to>
      <xdr:col>12</xdr:col>
      <xdr:colOff>561975</xdr:colOff>
      <xdr:row>32</xdr:row>
      <xdr:rowOff>131064</xdr:rowOff>
    </xdr:to>
    <xdr:sp macro="" textlink="">
      <xdr:nvSpPr>
        <xdr:cNvPr id="313" name="円/楕円 312"/>
        <xdr:cNvSpPr/>
      </xdr:nvSpPr>
      <xdr:spPr>
        <a:xfrm>
          <a:off x="8699500" y="55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147591</xdr:rowOff>
    </xdr:from>
    <xdr:ext cx="469744" cy="259045"/>
    <xdr:sp macro="" textlink="">
      <xdr:nvSpPr>
        <xdr:cNvPr id="314" name="テキスト ボックス 313"/>
        <xdr:cNvSpPr txBox="1"/>
      </xdr:nvSpPr>
      <xdr:spPr>
        <a:xfrm>
          <a:off x="8515427" y="529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22606</xdr:rowOff>
    </xdr:from>
    <xdr:to>
      <xdr:col>11</xdr:col>
      <xdr:colOff>358775</xdr:colOff>
      <xdr:row>32</xdr:row>
      <xdr:rowOff>124206</xdr:rowOff>
    </xdr:to>
    <xdr:sp macro="" textlink="">
      <xdr:nvSpPr>
        <xdr:cNvPr id="315" name="円/楕円 314"/>
        <xdr:cNvSpPr/>
      </xdr:nvSpPr>
      <xdr:spPr>
        <a:xfrm>
          <a:off x="7810500" y="55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140733</xdr:rowOff>
    </xdr:from>
    <xdr:ext cx="469744" cy="259045"/>
    <xdr:sp macro="" textlink="">
      <xdr:nvSpPr>
        <xdr:cNvPr id="316" name="テキスト ボックス 315"/>
        <xdr:cNvSpPr txBox="1"/>
      </xdr:nvSpPr>
      <xdr:spPr>
        <a:xfrm>
          <a:off x="7626427" y="528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31293</xdr:rowOff>
    </xdr:from>
    <xdr:to>
      <xdr:col>10</xdr:col>
      <xdr:colOff>155575</xdr:colOff>
      <xdr:row>32</xdr:row>
      <xdr:rowOff>132893</xdr:rowOff>
    </xdr:to>
    <xdr:sp macro="" textlink="">
      <xdr:nvSpPr>
        <xdr:cNvPr id="317" name="円/楕円 316"/>
        <xdr:cNvSpPr/>
      </xdr:nvSpPr>
      <xdr:spPr>
        <a:xfrm>
          <a:off x="6921500" y="55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149420</xdr:rowOff>
    </xdr:from>
    <xdr:ext cx="469744" cy="259045"/>
    <xdr:sp macro="" textlink="">
      <xdr:nvSpPr>
        <xdr:cNvPr id="318" name="テキスト ボックス 317"/>
        <xdr:cNvSpPr txBox="1"/>
      </xdr:nvSpPr>
      <xdr:spPr>
        <a:xfrm>
          <a:off x="6737427" y="529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121717</xdr:rowOff>
    </xdr:from>
    <xdr:to>
      <xdr:col>15</xdr:col>
      <xdr:colOff>180975</xdr:colOff>
      <xdr:row>56</xdr:row>
      <xdr:rowOff>2997</xdr:rowOff>
    </xdr:to>
    <xdr:cxnSp macro="">
      <xdr:nvCxnSpPr>
        <xdr:cNvPr id="347" name="直線コネクタ 346"/>
        <xdr:cNvCxnSpPr/>
      </xdr:nvCxnSpPr>
      <xdr:spPr>
        <a:xfrm>
          <a:off x="9639300" y="9551467"/>
          <a:ext cx="8382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99407</xdr:rowOff>
    </xdr:from>
    <xdr:ext cx="469744" cy="259045"/>
    <xdr:sp macro="" textlink="">
      <xdr:nvSpPr>
        <xdr:cNvPr id="348" name="農林水産業費平均値テキスト"/>
        <xdr:cNvSpPr txBox="1"/>
      </xdr:nvSpPr>
      <xdr:spPr>
        <a:xfrm>
          <a:off x="10528300" y="9872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99695</xdr:rowOff>
    </xdr:from>
    <xdr:to>
      <xdr:col>14</xdr:col>
      <xdr:colOff>28575</xdr:colOff>
      <xdr:row>55</xdr:row>
      <xdr:rowOff>121717</xdr:rowOff>
    </xdr:to>
    <xdr:cxnSp macro="">
      <xdr:nvCxnSpPr>
        <xdr:cNvPr id="350" name="直線コネクタ 349"/>
        <xdr:cNvCxnSpPr/>
      </xdr:nvCxnSpPr>
      <xdr:spPr>
        <a:xfrm>
          <a:off x="8750300" y="9357995"/>
          <a:ext cx="889000" cy="19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10024</xdr:rowOff>
    </xdr:from>
    <xdr:ext cx="469744" cy="259045"/>
    <xdr:sp macro="" textlink="">
      <xdr:nvSpPr>
        <xdr:cNvPr id="352" name="テキスト ボックス 351"/>
        <xdr:cNvSpPr txBox="1"/>
      </xdr:nvSpPr>
      <xdr:spPr>
        <a:xfrm>
          <a:off x="9404427"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99695</xdr:rowOff>
    </xdr:from>
    <xdr:to>
      <xdr:col>12</xdr:col>
      <xdr:colOff>511175</xdr:colOff>
      <xdr:row>56</xdr:row>
      <xdr:rowOff>95580</xdr:rowOff>
    </xdr:to>
    <xdr:cxnSp macro="">
      <xdr:nvCxnSpPr>
        <xdr:cNvPr id="353" name="直線コネクタ 352"/>
        <xdr:cNvCxnSpPr/>
      </xdr:nvCxnSpPr>
      <xdr:spPr>
        <a:xfrm flipV="1">
          <a:off x="7861300" y="9357995"/>
          <a:ext cx="889000" cy="3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37761</xdr:rowOff>
    </xdr:from>
    <xdr:ext cx="469744" cy="259045"/>
    <xdr:sp macro="" textlink="">
      <xdr:nvSpPr>
        <xdr:cNvPr id="355" name="テキスト ボックス 354"/>
        <xdr:cNvSpPr txBox="1"/>
      </xdr:nvSpPr>
      <xdr:spPr>
        <a:xfrm>
          <a:off x="8515427" y="98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97713</xdr:rowOff>
    </xdr:from>
    <xdr:to>
      <xdr:col>11</xdr:col>
      <xdr:colOff>307975</xdr:colOff>
      <xdr:row>56</xdr:row>
      <xdr:rowOff>95580</xdr:rowOff>
    </xdr:to>
    <xdr:cxnSp macro="">
      <xdr:nvCxnSpPr>
        <xdr:cNvPr id="356" name="直線コネクタ 355"/>
        <xdr:cNvCxnSpPr/>
      </xdr:nvCxnSpPr>
      <xdr:spPr>
        <a:xfrm>
          <a:off x="6972300" y="9356013"/>
          <a:ext cx="889000" cy="3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165930</xdr:rowOff>
    </xdr:from>
    <xdr:ext cx="469744" cy="259045"/>
    <xdr:sp macro="" textlink="">
      <xdr:nvSpPr>
        <xdr:cNvPr id="358" name="テキスト ボックス 357"/>
        <xdr:cNvSpPr txBox="1"/>
      </xdr:nvSpPr>
      <xdr:spPr>
        <a:xfrm>
          <a:off x="7626427" y="976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37152</xdr:rowOff>
    </xdr:from>
    <xdr:ext cx="469744" cy="259045"/>
    <xdr:sp macro="" textlink="">
      <xdr:nvSpPr>
        <xdr:cNvPr id="360" name="テキスト ボックス 359"/>
        <xdr:cNvSpPr txBox="1"/>
      </xdr:nvSpPr>
      <xdr:spPr>
        <a:xfrm>
          <a:off x="6737427" y="980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123647</xdr:rowOff>
    </xdr:from>
    <xdr:to>
      <xdr:col>15</xdr:col>
      <xdr:colOff>231775</xdr:colOff>
      <xdr:row>56</xdr:row>
      <xdr:rowOff>53797</xdr:rowOff>
    </xdr:to>
    <xdr:sp macro="" textlink="">
      <xdr:nvSpPr>
        <xdr:cNvPr id="366" name="円/楕円 365"/>
        <xdr:cNvSpPr/>
      </xdr:nvSpPr>
      <xdr:spPr>
        <a:xfrm>
          <a:off x="10426700" y="955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146524</xdr:rowOff>
    </xdr:from>
    <xdr:ext cx="469744" cy="259045"/>
    <xdr:sp macro="" textlink="">
      <xdr:nvSpPr>
        <xdr:cNvPr id="367" name="農林水産業費該当値テキスト"/>
        <xdr:cNvSpPr txBox="1"/>
      </xdr:nvSpPr>
      <xdr:spPr>
        <a:xfrm>
          <a:off x="10528300" y="94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70917</xdr:rowOff>
    </xdr:from>
    <xdr:to>
      <xdr:col>14</xdr:col>
      <xdr:colOff>79375</xdr:colOff>
      <xdr:row>56</xdr:row>
      <xdr:rowOff>1067</xdr:rowOff>
    </xdr:to>
    <xdr:sp macro="" textlink="">
      <xdr:nvSpPr>
        <xdr:cNvPr id="368" name="円/楕円 367"/>
        <xdr:cNvSpPr/>
      </xdr:nvSpPr>
      <xdr:spPr>
        <a:xfrm>
          <a:off x="9588500" y="95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17594</xdr:rowOff>
    </xdr:from>
    <xdr:ext cx="469744" cy="259045"/>
    <xdr:sp macro="" textlink="">
      <xdr:nvSpPr>
        <xdr:cNvPr id="369" name="テキスト ボックス 368"/>
        <xdr:cNvSpPr txBox="1"/>
      </xdr:nvSpPr>
      <xdr:spPr>
        <a:xfrm>
          <a:off x="9404427" y="92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7,986</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48895</xdr:rowOff>
    </xdr:from>
    <xdr:to>
      <xdr:col>12</xdr:col>
      <xdr:colOff>561975</xdr:colOff>
      <xdr:row>54</xdr:row>
      <xdr:rowOff>150495</xdr:rowOff>
    </xdr:to>
    <xdr:sp macro="" textlink="">
      <xdr:nvSpPr>
        <xdr:cNvPr id="370" name="円/楕円 369"/>
        <xdr:cNvSpPr/>
      </xdr:nvSpPr>
      <xdr:spPr>
        <a:xfrm>
          <a:off x="8699500" y="93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167022</xdr:rowOff>
    </xdr:from>
    <xdr:ext cx="534377" cy="259045"/>
    <xdr:sp macro="" textlink="">
      <xdr:nvSpPr>
        <xdr:cNvPr id="371" name="テキスト ボックス 370"/>
        <xdr:cNvSpPr txBox="1"/>
      </xdr:nvSpPr>
      <xdr:spPr>
        <a:xfrm>
          <a:off x="8483111" y="90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44780</xdr:rowOff>
    </xdr:from>
    <xdr:to>
      <xdr:col>11</xdr:col>
      <xdr:colOff>358775</xdr:colOff>
      <xdr:row>56</xdr:row>
      <xdr:rowOff>146380</xdr:rowOff>
    </xdr:to>
    <xdr:sp macro="" textlink="">
      <xdr:nvSpPr>
        <xdr:cNvPr id="372" name="円/楕円 371"/>
        <xdr:cNvSpPr/>
      </xdr:nvSpPr>
      <xdr:spPr>
        <a:xfrm>
          <a:off x="7810500" y="96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162907</xdr:rowOff>
    </xdr:from>
    <xdr:ext cx="469744" cy="259045"/>
    <xdr:sp macro="" textlink="">
      <xdr:nvSpPr>
        <xdr:cNvPr id="373" name="テキスト ボックス 372"/>
        <xdr:cNvSpPr txBox="1"/>
      </xdr:nvSpPr>
      <xdr:spPr>
        <a:xfrm>
          <a:off x="7626427" y="942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46913</xdr:rowOff>
    </xdr:from>
    <xdr:to>
      <xdr:col>10</xdr:col>
      <xdr:colOff>155575</xdr:colOff>
      <xdr:row>54</xdr:row>
      <xdr:rowOff>148513</xdr:rowOff>
    </xdr:to>
    <xdr:sp macro="" textlink="">
      <xdr:nvSpPr>
        <xdr:cNvPr id="374" name="円/楕円 373"/>
        <xdr:cNvSpPr/>
      </xdr:nvSpPr>
      <xdr:spPr>
        <a:xfrm>
          <a:off x="6921500" y="930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165040</xdr:rowOff>
    </xdr:from>
    <xdr:ext cx="534377" cy="259045"/>
    <xdr:sp macro="" textlink="">
      <xdr:nvSpPr>
        <xdr:cNvPr id="375" name="テキスト ボックス 374"/>
        <xdr:cNvSpPr txBox="1"/>
      </xdr:nvSpPr>
      <xdr:spPr>
        <a:xfrm>
          <a:off x="6705111" y="908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126174</xdr:rowOff>
    </xdr:from>
    <xdr:to>
      <xdr:col>15</xdr:col>
      <xdr:colOff>180975</xdr:colOff>
      <xdr:row>75</xdr:row>
      <xdr:rowOff>152502</xdr:rowOff>
    </xdr:to>
    <xdr:cxnSp macro="">
      <xdr:nvCxnSpPr>
        <xdr:cNvPr id="404" name="直線コネクタ 403"/>
        <xdr:cNvCxnSpPr/>
      </xdr:nvCxnSpPr>
      <xdr:spPr>
        <a:xfrm>
          <a:off x="9639300" y="12813474"/>
          <a:ext cx="838200" cy="19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117085</xdr:rowOff>
    </xdr:from>
    <xdr:ext cx="469744" cy="259045"/>
    <xdr:sp macro="" textlink="">
      <xdr:nvSpPr>
        <xdr:cNvPr id="405" name="商工費平均値テキスト"/>
        <xdr:cNvSpPr txBox="1"/>
      </xdr:nvSpPr>
      <xdr:spPr>
        <a:xfrm>
          <a:off x="10528300" y="1331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126174</xdr:rowOff>
    </xdr:from>
    <xdr:to>
      <xdr:col>14</xdr:col>
      <xdr:colOff>28575</xdr:colOff>
      <xdr:row>75</xdr:row>
      <xdr:rowOff>114402</xdr:rowOff>
    </xdr:to>
    <xdr:cxnSp macro="">
      <xdr:nvCxnSpPr>
        <xdr:cNvPr id="407" name="直線コネクタ 406"/>
        <xdr:cNvCxnSpPr/>
      </xdr:nvCxnSpPr>
      <xdr:spPr>
        <a:xfrm flipV="1">
          <a:off x="8750300" y="12813474"/>
          <a:ext cx="889000" cy="15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158005</xdr:rowOff>
    </xdr:from>
    <xdr:ext cx="469744" cy="259045"/>
    <xdr:sp macro="" textlink="">
      <xdr:nvSpPr>
        <xdr:cNvPr id="409" name="テキスト ボックス 408"/>
        <xdr:cNvSpPr txBox="1"/>
      </xdr:nvSpPr>
      <xdr:spPr>
        <a:xfrm>
          <a:off x="9404427" y="133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114402</xdr:rowOff>
    </xdr:from>
    <xdr:to>
      <xdr:col>12</xdr:col>
      <xdr:colOff>511175</xdr:colOff>
      <xdr:row>75</xdr:row>
      <xdr:rowOff>116497</xdr:rowOff>
    </xdr:to>
    <xdr:cxnSp macro="">
      <xdr:nvCxnSpPr>
        <xdr:cNvPr id="410" name="直線コネクタ 409"/>
        <xdr:cNvCxnSpPr/>
      </xdr:nvCxnSpPr>
      <xdr:spPr>
        <a:xfrm flipV="1">
          <a:off x="7861300" y="12973152"/>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111904</xdr:rowOff>
    </xdr:from>
    <xdr:ext cx="469744" cy="259045"/>
    <xdr:sp macro="" textlink="">
      <xdr:nvSpPr>
        <xdr:cNvPr id="412" name="テキスト ボックス 411"/>
        <xdr:cNvSpPr txBox="1"/>
      </xdr:nvSpPr>
      <xdr:spPr>
        <a:xfrm>
          <a:off x="8515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94780</xdr:rowOff>
    </xdr:from>
    <xdr:to>
      <xdr:col>11</xdr:col>
      <xdr:colOff>307975</xdr:colOff>
      <xdr:row>75</xdr:row>
      <xdr:rowOff>116497</xdr:rowOff>
    </xdr:to>
    <xdr:cxnSp macro="">
      <xdr:nvCxnSpPr>
        <xdr:cNvPr id="413" name="直線コネクタ 412"/>
        <xdr:cNvCxnSpPr/>
      </xdr:nvCxnSpPr>
      <xdr:spPr>
        <a:xfrm>
          <a:off x="6972300" y="1295353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123944</xdr:rowOff>
    </xdr:from>
    <xdr:ext cx="469744" cy="259045"/>
    <xdr:sp macro="" textlink="">
      <xdr:nvSpPr>
        <xdr:cNvPr id="415" name="テキスト ボックス 414"/>
        <xdr:cNvSpPr txBox="1"/>
      </xdr:nvSpPr>
      <xdr:spPr>
        <a:xfrm>
          <a:off x="7626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129391</xdr:rowOff>
    </xdr:from>
    <xdr:ext cx="469744" cy="259045"/>
    <xdr:sp macro="" textlink="">
      <xdr:nvSpPr>
        <xdr:cNvPr id="417" name="テキスト ボックス 416"/>
        <xdr:cNvSpPr txBox="1"/>
      </xdr:nvSpPr>
      <xdr:spPr>
        <a:xfrm>
          <a:off x="6737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101702</xdr:rowOff>
    </xdr:from>
    <xdr:to>
      <xdr:col>15</xdr:col>
      <xdr:colOff>231775</xdr:colOff>
      <xdr:row>76</xdr:row>
      <xdr:rowOff>31852</xdr:rowOff>
    </xdr:to>
    <xdr:sp macro="" textlink="">
      <xdr:nvSpPr>
        <xdr:cNvPr id="423" name="円/楕円 422"/>
        <xdr:cNvSpPr/>
      </xdr:nvSpPr>
      <xdr:spPr>
        <a:xfrm>
          <a:off x="10426700" y="129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124579</xdr:rowOff>
    </xdr:from>
    <xdr:ext cx="534377" cy="259045"/>
    <xdr:sp macro="" textlink="">
      <xdr:nvSpPr>
        <xdr:cNvPr id="424" name="商工費該当値テキスト"/>
        <xdr:cNvSpPr txBox="1"/>
      </xdr:nvSpPr>
      <xdr:spPr>
        <a:xfrm>
          <a:off x="10528300" y="1281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15,164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75374</xdr:rowOff>
    </xdr:from>
    <xdr:to>
      <xdr:col>14</xdr:col>
      <xdr:colOff>79375</xdr:colOff>
      <xdr:row>75</xdr:row>
      <xdr:rowOff>5524</xdr:rowOff>
    </xdr:to>
    <xdr:sp macro="" textlink="">
      <xdr:nvSpPr>
        <xdr:cNvPr id="425" name="円/楕円 424"/>
        <xdr:cNvSpPr/>
      </xdr:nvSpPr>
      <xdr:spPr>
        <a:xfrm>
          <a:off x="9588500" y="127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22051</xdr:rowOff>
    </xdr:from>
    <xdr:ext cx="534377" cy="259045"/>
    <xdr:sp macro="" textlink="">
      <xdr:nvSpPr>
        <xdr:cNvPr id="426" name="テキスト ボックス 425"/>
        <xdr:cNvSpPr txBox="1"/>
      </xdr:nvSpPr>
      <xdr:spPr>
        <a:xfrm>
          <a:off x="9372111" y="125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63602</xdr:rowOff>
    </xdr:from>
    <xdr:to>
      <xdr:col>12</xdr:col>
      <xdr:colOff>561975</xdr:colOff>
      <xdr:row>75</xdr:row>
      <xdr:rowOff>165202</xdr:rowOff>
    </xdr:to>
    <xdr:sp macro="" textlink="">
      <xdr:nvSpPr>
        <xdr:cNvPr id="427" name="円/楕円 426"/>
        <xdr:cNvSpPr/>
      </xdr:nvSpPr>
      <xdr:spPr>
        <a:xfrm>
          <a:off x="8699500" y="129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10279</xdr:rowOff>
    </xdr:from>
    <xdr:ext cx="534377" cy="259045"/>
    <xdr:sp macro="" textlink="">
      <xdr:nvSpPr>
        <xdr:cNvPr id="428" name="テキスト ボックス 427"/>
        <xdr:cNvSpPr txBox="1"/>
      </xdr:nvSpPr>
      <xdr:spPr>
        <a:xfrm>
          <a:off x="8483111" y="1269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65697</xdr:rowOff>
    </xdr:from>
    <xdr:to>
      <xdr:col>11</xdr:col>
      <xdr:colOff>358775</xdr:colOff>
      <xdr:row>75</xdr:row>
      <xdr:rowOff>167297</xdr:rowOff>
    </xdr:to>
    <xdr:sp macro="" textlink="">
      <xdr:nvSpPr>
        <xdr:cNvPr id="429" name="円/楕円 428"/>
        <xdr:cNvSpPr/>
      </xdr:nvSpPr>
      <xdr:spPr>
        <a:xfrm>
          <a:off x="7810500" y="129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12374</xdr:rowOff>
    </xdr:from>
    <xdr:ext cx="534377" cy="259045"/>
    <xdr:sp macro="" textlink="">
      <xdr:nvSpPr>
        <xdr:cNvPr id="430" name="テキスト ボックス 429"/>
        <xdr:cNvSpPr txBox="1"/>
      </xdr:nvSpPr>
      <xdr:spPr>
        <a:xfrm>
          <a:off x="7594111" y="126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16,109</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43980</xdr:rowOff>
    </xdr:from>
    <xdr:to>
      <xdr:col>10</xdr:col>
      <xdr:colOff>155575</xdr:colOff>
      <xdr:row>75</xdr:row>
      <xdr:rowOff>145580</xdr:rowOff>
    </xdr:to>
    <xdr:sp macro="" textlink="">
      <xdr:nvSpPr>
        <xdr:cNvPr id="431" name="円/楕円 430"/>
        <xdr:cNvSpPr/>
      </xdr:nvSpPr>
      <xdr:spPr>
        <a:xfrm>
          <a:off x="6921500" y="129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162107</xdr:rowOff>
    </xdr:from>
    <xdr:ext cx="534377" cy="259045"/>
    <xdr:sp macro="" textlink="">
      <xdr:nvSpPr>
        <xdr:cNvPr id="432" name="テキスト ボックス 431"/>
        <xdr:cNvSpPr txBox="1"/>
      </xdr:nvSpPr>
      <xdr:spPr>
        <a:xfrm>
          <a:off x="6705111" y="126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166103</xdr:rowOff>
    </xdr:from>
    <xdr:to>
      <xdr:col>15</xdr:col>
      <xdr:colOff>180975</xdr:colOff>
      <xdr:row>96</xdr:row>
      <xdr:rowOff>141026</xdr:rowOff>
    </xdr:to>
    <xdr:cxnSp macro="">
      <xdr:nvCxnSpPr>
        <xdr:cNvPr id="460" name="直線コネクタ 459"/>
        <xdr:cNvCxnSpPr/>
      </xdr:nvCxnSpPr>
      <xdr:spPr>
        <a:xfrm flipV="1">
          <a:off x="9639300" y="16453853"/>
          <a:ext cx="838200" cy="1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1"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82550</xdr:rowOff>
    </xdr:from>
    <xdr:to>
      <xdr:col>14</xdr:col>
      <xdr:colOff>28575</xdr:colOff>
      <xdr:row>96</xdr:row>
      <xdr:rowOff>141026</xdr:rowOff>
    </xdr:to>
    <xdr:cxnSp macro="">
      <xdr:nvCxnSpPr>
        <xdr:cNvPr id="463" name="直線コネクタ 462"/>
        <xdr:cNvCxnSpPr/>
      </xdr:nvCxnSpPr>
      <xdr:spPr>
        <a:xfrm>
          <a:off x="8750300" y="16541750"/>
          <a:ext cx="889000" cy="5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147135</xdr:rowOff>
    </xdr:from>
    <xdr:ext cx="534377" cy="259045"/>
    <xdr:sp macro="" textlink="">
      <xdr:nvSpPr>
        <xdr:cNvPr id="465" name="テキスト ボックス 464"/>
        <xdr:cNvSpPr txBox="1"/>
      </xdr:nvSpPr>
      <xdr:spPr>
        <a:xfrm>
          <a:off x="9372111" y="162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20622</xdr:rowOff>
    </xdr:from>
    <xdr:to>
      <xdr:col>12</xdr:col>
      <xdr:colOff>511175</xdr:colOff>
      <xdr:row>96</xdr:row>
      <xdr:rowOff>82550</xdr:rowOff>
    </xdr:to>
    <xdr:cxnSp macro="">
      <xdr:nvCxnSpPr>
        <xdr:cNvPr id="466" name="直線コネクタ 465"/>
        <xdr:cNvCxnSpPr/>
      </xdr:nvCxnSpPr>
      <xdr:spPr>
        <a:xfrm>
          <a:off x="7861300" y="16479822"/>
          <a:ext cx="889000" cy="6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134058</xdr:rowOff>
    </xdr:from>
    <xdr:ext cx="534377" cy="259045"/>
    <xdr:sp macro="" textlink="">
      <xdr:nvSpPr>
        <xdr:cNvPr id="468" name="テキスト ボックス 467"/>
        <xdr:cNvSpPr txBox="1"/>
      </xdr:nvSpPr>
      <xdr:spPr>
        <a:xfrm>
          <a:off x="8483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20622</xdr:rowOff>
    </xdr:from>
    <xdr:to>
      <xdr:col>11</xdr:col>
      <xdr:colOff>307975</xdr:colOff>
      <xdr:row>97</xdr:row>
      <xdr:rowOff>12255</xdr:rowOff>
    </xdr:to>
    <xdr:cxnSp macro="">
      <xdr:nvCxnSpPr>
        <xdr:cNvPr id="469" name="直線コネクタ 468"/>
        <xdr:cNvCxnSpPr/>
      </xdr:nvCxnSpPr>
      <xdr:spPr>
        <a:xfrm flipV="1">
          <a:off x="6972300" y="16479822"/>
          <a:ext cx="889000" cy="16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76219</xdr:rowOff>
    </xdr:from>
    <xdr:ext cx="534377" cy="259045"/>
    <xdr:sp macro="" textlink="">
      <xdr:nvSpPr>
        <xdr:cNvPr id="471" name="テキスト ボックス 470"/>
        <xdr:cNvSpPr txBox="1"/>
      </xdr:nvSpPr>
      <xdr:spPr>
        <a:xfrm>
          <a:off x="7594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115303</xdr:rowOff>
    </xdr:from>
    <xdr:to>
      <xdr:col>15</xdr:col>
      <xdr:colOff>231775</xdr:colOff>
      <xdr:row>96</xdr:row>
      <xdr:rowOff>45453</xdr:rowOff>
    </xdr:to>
    <xdr:sp macro="" textlink="">
      <xdr:nvSpPr>
        <xdr:cNvPr id="479" name="円/楕円 478"/>
        <xdr:cNvSpPr/>
      </xdr:nvSpPr>
      <xdr:spPr>
        <a:xfrm>
          <a:off x="10426700" y="164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138180</xdr:rowOff>
    </xdr:from>
    <xdr:ext cx="534377" cy="259045"/>
    <xdr:sp macro="" textlink="">
      <xdr:nvSpPr>
        <xdr:cNvPr id="480" name="土木費該当値テキスト"/>
        <xdr:cNvSpPr txBox="1"/>
      </xdr:nvSpPr>
      <xdr:spPr>
        <a:xfrm>
          <a:off x="10528300" y="162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41,345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90226</xdr:rowOff>
    </xdr:from>
    <xdr:to>
      <xdr:col>14</xdr:col>
      <xdr:colOff>79375</xdr:colOff>
      <xdr:row>97</xdr:row>
      <xdr:rowOff>20376</xdr:rowOff>
    </xdr:to>
    <xdr:sp macro="" textlink="">
      <xdr:nvSpPr>
        <xdr:cNvPr id="481" name="円/楕円 480"/>
        <xdr:cNvSpPr/>
      </xdr:nvSpPr>
      <xdr:spPr>
        <a:xfrm>
          <a:off x="9588500" y="1654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11503</xdr:rowOff>
    </xdr:from>
    <xdr:ext cx="534377" cy="259045"/>
    <xdr:sp macro="" textlink="">
      <xdr:nvSpPr>
        <xdr:cNvPr id="482" name="テキスト ボックス 481"/>
        <xdr:cNvSpPr txBox="1"/>
      </xdr:nvSpPr>
      <xdr:spPr>
        <a:xfrm>
          <a:off x="9372111" y="1664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31750</xdr:rowOff>
    </xdr:from>
    <xdr:to>
      <xdr:col>12</xdr:col>
      <xdr:colOff>561975</xdr:colOff>
      <xdr:row>96</xdr:row>
      <xdr:rowOff>133350</xdr:rowOff>
    </xdr:to>
    <xdr:sp macro="" textlink="">
      <xdr:nvSpPr>
        <xdr:cNvPr id="483" name="円/楕円 482"/>
        <xdr:cNvSpPr/>
      </xdr:nvSpPr>
      <xdr:spPr>
        <a:xfrm>
          <a:off x="8699500"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124477</xdr:rowOff>
    </xdr:from>
    <xdr:ext cx="534377" cy="259045"/>
    <xdr:sp macro="" textlink="">
      <xdr:nvSpPr>
        <xdr:cNvPr id="484" name="テキスト ボックス 483"/>
        <xdr:cNvSpPr txBox="1"/>
      </xdr:nvSpPr>
      <xdr:spPr>
        <a:xfrm>
          <a:off x="8483111" y="165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141272</xdr:rowOff>
    </xdr:from>
    <xdr:to>
      <xdr:col>11</xdr:col>
      <xdr:colOff>358775</xdr:colOff>
      <xdr:row>96</xdr:row>
      <xdr:rowOff>71422</xdr:rowOff>
    </xdr:to>
    <xdr:sp macro="" textlink="">
      <xdr:nvSpPr>
        <xdr:cNvPr id="485" name="円/楕円 484"/>
        <xdr:cNvSpPr/>
      </xdr:nvSpPr>
      <xdr:spPr>
        <a:xfrm>
          <a:off x="7810500" y="1642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87949</xdr:rowOff>
    </xdr:from>
    <xdr:ext cx="534377" cy="259045"/>
    <xdr:sp macro="" textlink="">
      <xdr:nvSpPr>
        <xdr:cNvPr id="486" name="テキスト ボックス 485"/>
        <xdr:cNvSpPr txBox="1"/>
      </xdr:nvSpPr>
      <xdr:spPr>
        <a:xfrm>
          <a:off x="7594111" y="1620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132905</xdr:rowOff>
    </xdr:from>
    <xdr:to>
      <xdr:col>10</xdr:col>
      <xdr:colOff>155575</xdr:colOff>
      <xdr:row>97</xdr:row>
      <xdr:rowOff>63055</xdr:rowOff>
    </xdr:to>
    <xdr:sp macro="" textlink="">
      <xdr:nvSpPr>
        <xdr:cNvPr id="487" name="円/楕円 486"/>
        <xdr:cNvSpPr/>
      </xdr:nvSpPr>
      <xdr:spPr>
        <a:xfrm>
          <a:off x="6921500" y="165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54182</xdr:rowOff>
    </xdr:from>
    <xdr:ext cx="534377" cy="259045"/>
    <xdr:sp macro="" textlink="">
      <xdr:nvSpPr>
        <xdr:cNvPr id="488" name="テキスト ボックス 487"/>
        <xdr:cNvSpPr txBox="1"/>
      </xdr:nvSpPr>
      <xdr:spPr>
        <a:xfrm>
          <a:off x="6705111" y="1668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165354</xdr:rowOff>
    </xdr:from>
    <xdr:to>
      <xdr:col>23</xdr:col>
      <xdr:colOff>517525</xdr:colOff>
      <xdr:row>38</xdr:row>
      <xdr:rowOff>120142</xdr:rowOff>
    </xdr:to>
    <xdr:cxnSp macro="">
      <xdr:nvCxnSpPr>
        <xdr:cNvPr id="518" name="直線コネクタ 517"/>
        <xdr:cNvCxnSpPr/>
      </xdr:nvCxnSpPr>
      <xdr:spPr>
        <a:xfrm flipV="1">
          <a:off x="15481300" y="6509004"/>
          <a:ext cx="838200" cy="12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83456</xdr:rowOff>
    </xdr:from>
    <xdr:ext cx="534377" cy="259045"/>
    <xdr:sp macro="" textlink="">
      <xdr:nvSpPr>
        <xdr:cNvPr id="519" name="消防費平均値テキスト"/>
        <xdr:cNvSpPr txBox="1"/>
      </xdr:nvSpPr>
      <xdr:spPr>
        <a:xfrm>
          <a:off x="16370300" y="608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10795</xdr:rowOff>
    </xdr:from>
    <xdr:to>
      <xdr:col>22</xdr:col>
      <xdr:colOff>365125</xdr:colOff>
      <xdr:row>38</xdr:row>
      <xdr:rowOff>120142</xdr:rowOff>
    </xdr:to>
    <xdr:cxnSp macro="">
      <xdr:nvCxnSpPr>
        <xdr:cNvPr id="521" name="直線コネクタ 520"/>
        <xdr:cNvCxnSpPr/>
      </xdr:nvCxnSpPr>
      <xdr:spPr>
        <a:xfrm>
          <a:off x="14592300" y="6354445"/>
          <a:ext cx="889000" cy="28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5605</xdr:rowOff>
    </xdr:from>
    <xdr:ext cx="534377" cy="259045"/>
    <xdr:sp macro="" textlink="">
      <xdr:nvSpPr>
        <xdr:cNvPr id="523" name="テキスト ボックス 522"/>
        <xdr:cNvSpPr txBox="1"/>
      </xdr:nvSpPr>
      <xdr:spPr>
        <a:xfrm>
          <a:off x="15214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10795</xdr:rowOff>
    </xdr:from>
    <xdr:to>
      <xdr:col>21</xdr:col>
      <xdr:colOff>161925</xdr:colOff>
      <xdr:row>37</xdr:row>
      <xdr:rowOff>135636</xdr:rowOff>
    </xdr:to>
    <xdr:cxnSp macro="">
      <xdr:nvCxnSpPr>
        <xdr:cNvPr id="524" name="直線コネクタ 523"/>
        <xdr:cNvCxnSpPr/>
      </xdr:nvCxnSpPr>
      <xdr:spPr>
        <a:xfrm flipV="1">
          <a:off x="13703300" y="6354445"/>
          <a:ext cx="889000" cy="1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135636</xdr:rowOff>
    </xdr:from>
    <xdr:to>
      <xdr:col>19</xdr:col>
      <xdr:colOff>644525</xdr:colOff>
      <xdr:row>38</xdr:row>
      <xdr:rowOff>36449</xdr:rowOff>
    </xdr:to>
    <xdr:cxnSp macro="">
      <xdr:nvCxnSpPr>
        <xdr:cNvPr id="527" name="直線コネクタ 526"/>
        <xdr:cNvCxnSpPr/>
      </xdr:nvCxnSpPr>
      <xdr:spPr>
        <a:xfrm flipV="1">
          <a:off x="12814300" y="6479286"/>
          <a:ext cx="889000" cy="7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114554</xdr:rowOff>
    </xdr:from>
    <xdr:to>
      <xdr:col>23</xdr:col>
      <xdr:colOff>568325</xdr:colOff>
      <xdr:row>38</xdr:row>
      <xdr:rowOff>44704</xdr:rowOff>
    </xdr:to>
    <xdr:sp macro="" textlink="">
      <xdr:nvSpPr>
        <xdr:cNvPr id="537" name="円/楕円 536"/>
        <xdr:cNvSpPr/>
      </xdr:nvSpPr>
      <xdr:spPr>
        <a:xfrm>
          <a:off x="162687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92981</xdr:rowOff>
    </xdr:from>
    <xdr:ext cx="534377" cy="259045"/>
    <xdr:sp macro="" textlink="">
      <xdr:nvSpPr>
        <xdr:cNvPr id="538" name="消防費該当値テキスト"/>
        <xdr:cNvSpPr txBox="1"/>
      </xdr:nvSpPr>
      <xdr:spPr>
        <a:xfrm>
          <a:off x="16370300" y="643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69342</xdr:rowOff>
    </xdr:from>
    <xdr:to>
      <xdr:col>22</xdr:col>
      <xdr:colOff>415925</xdr:colOff>
      <xdr:row>38</xdr:row>
      <xdr:rowOff>170942</xdr:rowOff>
    </xdr:to>
    <xdr:sp macro="" textlink="">
      <xdr:nvSpPr>
        <xdr:cNvPr id="539" name="円/楕円 538"/>
        <xdr:cNvSpPr/>
      </xdr:nvSpPr>
      <xdr:spPr>
        <a:xfrm>
          <a:off x="15430500" y="65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162069</xdr:rowOff>
    </xdr:from>
    <xdr:ext cx="469744" cy="259045"/>
    <xdr:sp macro="" textlink="">
      <xdr:nvSpPr>
        <xdr:cNvPr id="540" name="テキスト ボックス 539"/>
        <xdr:cNvSpPr txBox="1"/>
      </xdr:nvSpPr>
      <xdr:spPr>
        <a:xfrm>
          <a:off x="15246427" y="667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131445</xdr:rowOff>
    </xdr:from>
    <xdr:to>
      <xdr:col>21</xdr:col>
      <xdr:colOff>212725</xdr:colOff>
      <xdr:row>37</xdr:row>
      <xdr:rowOff>61595</xdr:rowOff>
    </xdr:to>
    <xdr:sp macro="" textlink="">
      <xdr:nvSpPr>
        <xdr:cNvPr id="541" name="円/楕円 540"/>
        <xdr:cNvSpPr/>
      </xdr:nvSpPr>
      <xdr:spPr>
        <a:xfrm>
          <a:off x="14541500" y="63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52722</xdr:rowOff>
    </xdr:from>
    <xdr:ext cx="534377" cy="259045"/>
    <xdr:sp macro="" textlink="">
      <xdr:nvSpPr>
        <xdr:cNvPr id="542" name="テキスト ボックス 541"/>
        <xdr:cNvSpPr txBox="1"/>
      </xdr:nvSpPr>
      <xdr:spPr>
        <a:xfrm>
          <a:off x="14325111" y="63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84836</xdr:rowOff>
    </xdr:from>
    <xdr:to>
      <xdr:col>20</xdr:col>
      <xdr:colOff>9525</xdr:colOff>
      <xdr:row>38</xdr:row>
      <xdr:rowOff>14986</xdr:rowOff>
    </xdr:to>
    <xdr:sp macro="" textlink="">
      <xdr:nvSpPr>
        <xdr:cNvPr id="543" name="円/楕円 542"/>
        <xdr:cNvSpPr/>
      </xdr:nvSpPr>
      <xdr:spPr>
        <a:xfrm>
          <a:off x="136525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6113</xdr:rowOff>
    </xdr:from>
    <xdr:ext cx="534377" cy="259045"/>
    <xdr:sp macro="" textlink="">
      <xdr:nvSpPr>
        <xdr:cNvPr id="544" name="テキスト ボックス 543"/>
        <xdr:cNvSpPr txBox="1"/>
      </xdr:nvSpPr>
      <xdr:spPr>
        <a:xfrm>
          <a:off x="13436111" y="652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157099</xdr:rowOff>
    </xdr:from>
    <xdr:to>
      <xdr:col>18</xdr:col>
      <xdr:colOff>492125</xdr:colOff>
      <xdr:row>38</xdr:row>
      <xdr:rowOff>87249</xdr:rowOff>
    </xdr:to>
    <xdr:sp macro="" textlink="">
      <xdr:nvSpPr>
        <xdr:cNvPr id="545" name="円/楕円 544"/>
        <xdr:cNvSpPr/>
      </xdr:nvSpPr>
      <xdr:spPr>
        <a:xfrm>
          <a:off x="12763500" y="65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78376</xdr:rowOff>
    </xdr:from>
    <xdr:ext cx="534377" cy="259045"/>
    <xdr:sp macro="" textlink="">
      <xdr:nvSpPr>
        <xdr:cNvPr id="546" name="テキスト ボックス 545"/>
        <xdr:cNvSpPr txBox="1"/>
      </xdr:nvSpPr>
      <xdr:spPr>
        <a:xfrm>
          <a:off x="12547111"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110420</xdr:rowOff>
    </xdr:from>
    <xdr:to>
      <xdr:col>23</xdr:col>
      <xdr:colOff>517525</xdr:colOff>
      <xdr:row>57</xdr:row>
      <xdr:rowOff>39650</xdr:rowOff>
    </xdr:to>
    <xdr:cxnSp macro="">
      <xdr:nvCxnSpPr>
        <xdr:cNvPr id="576" name="直線コネクタ 575"/>
        <xdr:cNvCxnSpPr/>
      </xdr:nvCxnSpPr>
      <xdr:spPr>
        <a:xfrm>
          <a:off x="15481300" y="9540170"/>
          <a:ext cx="838200" cy="27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110420</xdr:rowOff>
    </xdr:from>
    <xdr:to>
      <xdr:col>22</xdr:col>
      <xdr:colOff>365125</xdr:colOff>
      <xdr:row>56</xdr:row>
      <xdr:rowOff>124993</xdr:rowOff>
    </xdr:to>
    <xdr:cxnSp macro="">
      <xdr:nvCxnSpPr>
        <xdr:cNvPr id="579" name="直線コネクタ 578"/>
        <xdr:cNvCxnSpPr/>
      </xdr:nvCxnSpPr>
      <xdr:spPr>
        <a:xfrm flipV="1">
          <a:off x="14592300" y="9540170"/>
          <a:ext cx="889000" cy="18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81290</xdr:rowOff>
    </xdr:from>
    <xdr:ext cx="534377" cy="259045"/>
    <xdr:sp macro="" textlink="">
      <xdr:nvSpPr>
        <xdr:cNvPr id="581" name="テキスト ボックス 580"/>
        <xdr:cNvSpPr txBox="1"/>
      </xdr:nvSpPr>
      <xdr:spPr>
        <a:xfrm>
          <a:off x="15214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124993</xdr:rowOff>
    </xdr:from>
    <xdr:to>
      <xdr:col>21</xdr:col>
      <xdr:colOff>161925</xdr:colOff>
      <xdr:row>57</xdr:row>
      <xdr:rowOff>91618</xdr:rowOff>
    </xdr:to>
    <xdr:cxnSp macro="">
      <xdr:nvCxnSpPr>
        <xdr:cNvPr id="582" name="直線コネクタ 581"/>
        <xdr:cNvCxnSpPr/>
      </xdr:nvCxnSpPr>
      <xdr:spPr>
        <a:xfrm flipV="1">
          <a:off x="13703300" y="9726193"/>
          <a:ext cx="889000" cy="1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46372</xdr:rowOff>
    </xdr:from>
    <xdr:ext cx="534377" cy="259045"/>
    <xdr:sp macro="" textlink="">
      <xdr:nvSpPr>
        <xdr:cNvPr id="584" name="テキスト ボックス 583"/>
        <xdr:cNvSpPr txBox="1"/>
      </xdr:nvSpPr>
      <xdr:spPr>
        <a:xfrm>
          <a:off x="14325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91618</xdr:rowOff>
    </xdr:from>
    <xdr:to>
      <xdr:col>19</xdr:col>
      <xdr:colOff>644525</xdr:colOff>
      <xdr:row>57</xdr:row>
      <xdr:rowOff>158788</xdr:rowOff>
    </xdr:to>
    <xdr:cxnSp macro="">
      <xdr:nvCxnSpPr>
        <xdr:cNvPr id="585" name="直線コネクタ 584"/>
        <xdr:cNvCxnSpPr/>
      </xdr:nvCxnSpPr>
      <xdr:spPr>
        <a:xfrm flipV="1">
          <a:off x="12814300" y="9864268"/>
          <a:ext cx="889000" cy="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160300</xdr:rowOff>
    </xdr:from>
    <xdr:to>
      <xdr:col>23</xdr:col>
      <xdr:colOff>568325</xdr:colOff>
      <xdr:row>57</xdr:row>
      <xdr:rowOff>90450</xdr:rowOff>
    </xdr:to>
    <xdr:sp macro="" textlink="">
      <xdr:nvSpPr>
        <xdr:cNvPr id="595" name="円/楕円 594"/>
        <xdr:cNvSpPr/>
      </xdr:nvSpPr>
      <xdr:spPr>
        <a:xfrm>
          <a:off x="16268700" y="97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138727</xdr:rowOff>
    </xdr:from>
    <xdr:ext cx="534377" cy="259045"/>
    <xdr:sp macro="" textlink="">
      <xdr:nvSpPr>
        <xdr:cNvPr id="596" name="教育費該当値テキスト"/>
        <xdr:cNvSpPr txBox="1"/>
      </xdr:nvSpPr>
      <xdr:spPr>
        <a:xfrm>
          <a:off x="16370300" y="97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38,252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59620</xdr:rowOff>
    </xdr:from>
    <xdr:to>
      <xdr:col>22</xdr:col>
      <xdr:colOff>415925</xdr:colOff>
      <xdr:row>55</xdr:row>
      <xdr:rowOff>161220</xdr:rowOff>
    </xdr:to>
    <xdr:sp macro="" textlink="">
      <xdr:nvSpPr>
        <xdr:cNvPr id="597" name="円/楕円 596"/>
        <xdr:cNvSpPr/>
      </xdr:nvSpPr>
      <xdr:spPr>
        <a:xfrm>
          <a:off x="15430500" y="94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6297</xdr:rowOff>
    </xdr:from>
    <xdr:ext cx="534377" cy="259045"/>
    <xdr:sp macro="" textlink="">
      <xdr:nvSpPr>
        <xdr:cNvPr id="598" name="テキスト ボックス 597"/>
        <xdr:cNvSpPr txBox="1"/>
      </xdr:nvSpPr>
      <xdr:spPr>
        <a:xfrm>
          <a:off x="15214111" y="926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74193</xdr:rowOff>
    </xdr:from>
    <xdr:to>
      <xdr:col>21</xdr:col>
      <xdr:colOff>212725</xdr:colOff>
      <xdr:row>57</xdr:row>
      <xdr:rowOff>4343</xdr:rowOff>
    </xdr:to>
    <xdr:sp macro="" textlink="">
      <xdr:nvSpPr>
        <xdr:cNvPr id="599" name="円/楕円 598"/>
        <xdr:cNvSpPr/>
      </xdr:nvSpPr>
      <xdr:spPr>
        <a:xfrm>
          <a:off x="14541500" y="96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20870</xdr:rowOff>
    </xdr:from>
    <xdr:ext cx="534377" cy="259045"/>
    <xdr:sp macro="" textlink="">
      <xdr:nvSpPr>
        <xdr:cNvPr id="600" name="テキスト ボックス 599"/>
        <xdr:cNvSpPr txBox="1"/>
      </xdr:nvSpPr>
      <xdr:spPr>
        <a:xfrm>
          <a:off x="14325111" y="945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40818</xdr:rowOff>
    </xdr:from>
    <xdr:to>
      <xdr:col>20</xdr:col>
      <xdr:colOff>9525</xdr:colOff>
      <xdr:row>57</xdr:row>
      <xdr:rowOff>142418</xdr:rowOff>
    </xdr:to>
    <xdr:sp macro="" textlink="">
      <xdr:nvSpPr>
        <xdr:cNvPr id="601" name="円/楕円 600"/>
        <xdr:cNvSpPr/>
      </xdr:nvSpPr>
      <xdr:spPr>
        <a:xfrm>
          <a:off x="13652500" y="98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133545</xdr:rowOff>
    </xdr:from>
    <xdr:ext cx="534377" cy="259045"/>
    <xdr:sp macro="" textlink="">
      <xdr:nvSpPr>
        <xdr:cNvPr id="602" name="テキスト ボックス 601"/>
        <xdr:cNvSpPr txBox="1"/>
      </xdr:nvSpPr>
      <xdr:spPr>
        <a:xfrm>
          <a:off x="13436111" y="990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107988</xdr:rowOff>
    </xdr:from>
    <xdr:to>
      <xdr:col>18</xdr:col>
      <xdr:colOff>492125</xdr:colOff>
      <xdr:row>58</xdr:row>
      <xdr:rowOff>38138</xdr:rowOff>
    </xdr:to>
    <xdr:sp macro="" textlink="">
      <xdr:nvSpPr>
        <xdr:cNvPr id="603" name="円/楕円 602"/>
        <xdr:cNvSpPr/>
      </xdr:nvSpPr>
      <xdr:spPr>
        <a:xfrm>
          <a:off x="12763500" y="988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29265</xdr:rowOff>
    </xdr:from>
    <xdr:ext cx="534377" cy="259045"/>
    <xdr:sp macro="" textlink="">
      <xdr:nvSpPr>
        <xdr:cNvPr id="604" name="テキスト ボックス 603"/>
        <xdr:cNvSpPr txBox="1"/>
      </xdr:nvSpPr>
      <xdr:spPr>
        <a:xfrm>
          <a:off x="12547111" y="997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140615</xdr:rowOff>
    </xdr:from>
    <xdr:to>
      <xdr:col>23</xdr:col>
      <xdr:colOff>516889</xdr:colOff>
      <xdr:row>78</xdr:row>
      <xdr:rowOff>139700</xdr:rowOff>
    </xdr:to>
    <xdr:cxnSp macro="">
      <xdr:nvCxnSpPr>
        <xdr:cNvPr id="626" name="直線コネクタ 625"/>
        <xdr:cNvCxnSpPr/>
      </xdr:nvCxnSpPr>
      <xdr:spPr>
        <a:xfrm flipV="1">
          <a:off x="16317595" y="12485015"/>
          <a:ext cx="1269" cy="10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87292</xdr:rowOff>
    </xdr:from>
    <xdr:ext cx="534377" cy="259045"/>
    <xdr:sp macro="" textlink="">
      <xdr:nvSpPr>
        <xdr:cNvPr id="629" name="災害復旧費最大値テキスト"/>
        <xdr:cNvSpPr txBox="1"/>
      </xdr:nvSpPr>
      <xdr:spPr>
        <a:xfrm>
          <a:off x="16370300" y="122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72</xdr:row>
      <xdr:rowOff>140615</xdr:rowOff>
    </xdr:from>
    <xdr:to>
      <xdr:col>23</xdr:col>
      <xdr:colOff>606425</xdr:colOff>
      <xdr:row>72</xdr:row>
      <xdr:rowOff>140615</xdr:rowOff>
    </xdr:to>
    <xdr:cxnSp macro="">
      <xdr:nvCxnSpPr>
        <xdr:cNvPr id="630" name="直線コネクタ 629"/>
        <xdr:cNvCxnSpPr/>
      </xdr:nvCxnSpPr>
      <xdr:spPr>
        <a:xfrm>
          <a:off x="16230600" y="124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159108</xdr:rowOff>
    </xdr:from>
    <xdr:to>
      <xdr:col>23</xdr:col>
      <xdr:colOff>517525</xdr:colOff>
      <xdr:row>74</xdr:row>
      <xdr:rowOff>41677</xdr:rowOff>
    </xdr:to>
    <xdr:cxnSp macro="">
      <xdr:nvCxnSpPr>
        <xdr:cNvPr id="631" name="直線コネクタ 630"/>
        <xdr:cNvCxnSpPr/>
      </xdr:nvCxnSpPr>
      <xdr:spPr>
        <a:xfrm>
          <a:off x="15481300" y="12332058"/>
          <a:ext cx="838200" cy="39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1216</xdr:rowOff>
    </xdr:from>
    <xdr:ext cx="469744" cy="259045"/>
    <xdr:sp macro="" textlink="">
      <xdr:nvSpPr>
        <xdr:cNvPr id="632" name="災害復旧費平均値テキスト"/>
        <xdr:cNvSpPr txBox="1"/>
      </xdr:nvSpPr>
      <xdr:spPr>
        <a:xfrm>
          <a:off x="16370300" y="133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22789</xdr:rowOff>
    </xdr:from>
    <xdr:to>
      <xdr:col>23</xdr:col>
      <xdr:colOff>568325</xdr:colOff>
      <xdr:row>78</xdr:row>
      <xdr:rowOff>124389</xdr:rowOff>
    </xdr:to>
    <xdr:sp macro="" textlink="">
      <xdr:nvSpPr>
        <xdr:cNvPr id="633" name="フローチャート : 判断 632"/>
        <xdr:cNvSpPr/>
      </xdr:nvSpPr>
      <xdr:spPr>
        <a:xfrm>
          <a:off x="16268700" y="133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159108</xdr:rowOff>
    </xdr:from>
    <xdr:to>
      <xdr:col>22</xdr:col>
      <xdr:colOff>365125</xdr:colOff>
      <xdr:row>73</xdr:row>
      <xdr:rowOff>109844</xdr:rowOff>
    </xdr:to>
    <xdr:cxnSp macro="">
      <xdr:nvCxnSpPr>
        <xdr:cNvPr id="634" name="直線コネクタ 633"/>
        <xdr:cNvCxnSpPr/>
      </xdr:nvCxnSpPr>
      <xdr:spPr>
        <a:xfrm flipV="1">
          <a:off x="14592300" y="12332058"/>
          <a:ext cx="889000" cy="29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10559</xdr:rowOff>
    </xdr:from>
    <xdr:to>
      <xdr:col>22</xdr:col>
      <xdr:colOff>415925</xdr:colOff>
      <xdr:row>78</xdr:row>
      <xdr:rowOff>112159</xdr:rowOff>
    </xdr:to>
    <xdr:sp macro="" textlink="">
      <xdr:nvSpPr>
        <xdr:cNvPr id="635" name="フローチャート : 判断 634"/>
        <xdr:cNvSpPr/>
      </xdr:nvSpPr>
      <xdr:spPr>
        <a:xfrm>
          <a:off x="154305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103286</xdr:rowOff>
    </xdr:from>
    <xdr:ext cx="469744" cy="259045"/>
    <xdr:sp macro="" textlink="">
      <xdr:nvSpPr>
        <xdr:cNvPr id="636" name="テキスト ボックス 635"/>
        <xdr:cNvSpPr txBox="1"/>
      </xdr:nvSpPr>
      <xdr:spPr>
        <a:xfrm>
          <a:off x="15246427" y="1347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109844</xdr:rowOff>
    </xdr:from>
    <xdr:to>
      <xdr:col>21</xdr:col>
      <xdr:colOff>161925</xdr:colOff>
      <xdr:row>76</xdr:row>
      <xdr:rowOff>133505</xdr:rowOff>
    </xdr:to>
    <xdr:cxnSp macro="">
      <xdr:nvCxnSpPr>
        <xdr:cNvPr id="637" name="直線コネクタ 636"/>
        <xdr:cNvCxnSpPr/>
      </xdr:nvCxnSpPr>
      <xdr:spPr>
        <a:xfrm flipV="1">
          <a:off x="13703300" y="12625694"/>
          <a:ext cx="889000" cy="53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46197</xdr:rowOff>
    </xdr:from>
    <xdr:to>
      <xdr:col>21</xdr:col>
      <xdr:colOff>212725</xdr:colOff>
      <xdr:row>78</xdr:row>
      <xdr:rowOff>147797</xdr:rowOff>
    </xdr:to>
    <xdr:sp macro="" textlink="">
      <xdr:nvSpPr>
        <xdr:cNvPr id="638" name="フローチャート : 判断 637"/>
        <xdr:cNvSpPr/>
      </xdr:nvSpPr>
      <xdr:spPr>
        <a:xfrm>
          <a:off x="14541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138924</xdr:rowOff>
    </xdr:from>
    <xdr:ext cx="469744" cy="259045"/>
    <xdr:sp macro="" textlink="">
      <xdr:nvSpPr>
        <xdr:cNvPr id="639" name="テキスト ボックス 638"/>
        <xdr:cNvSpPr txBox="1"/>
      </xdr:nvSpPr>
      <xdr:spPr>
        <a:xfrm>
          <a:off x="14357427" y="1351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47803</xdr:rowOff>
    </xdr:from>
    <xdr:to>
      <xdr:col>19</xdr:col>
      <xdr:colOff>644525</xdr:colOff>
      <xdr:row>76</xdr:row>
      <xdr:rowOff>133505</xdr:rowOff>
    </xdr:to>
    <xdr:cxnSp macro="">
      <xdr:nvCxnSpPr>
        <xdr:cNvPr id="640" name="直線コネクタ 639"/>
        <xdr:cNvCxnSpPr/>
      </xdr:nvCxnSpPr>
      <xdr:spPr>
        <a:xfrm>
          <a:off x="12814300" y="13078003"/>
          <a:ext cx="889000" cy="8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16046</xdr:rowOff>
    </xdr:from>
    <xdr:to>
      <xdr:col>20</xdr:col>
      <xdr:colOff>9525</xdr:colOff>
      <xdr:row>78</xdr:row>
      <xdr:rowOff>117646</xdr:rowOff>
    </xdr:to>
    <xdr:sp macro="" textlink="">
      <xdr:nvSpPr>
        <xdr:cNvPr id="641" name="フローチャート : 判断 640"/>
        <xdr:cNvSpPr/>
      </xdr:nvSpPr>
      <xdr:spPr>
        <a:xfrm>
          <a:off x="13652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108773</xdr:rowOff>
    </xdr:from>
    <xdr:ext cx="469744" cy="259045"/>
    <xdr:sp macro="" textlink="">
      <xdr:nvSpPr>
        <xdr:cNvPr id="642" name="テキスト ボックス 641"/>
        <xdr:cNvSpPr txBox="1"/>
      </xdr:nvSpPr>
      <xdr:spPr>
        <a:xfrm>
          <a:off x="13468427" y="1348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16571</xdr:rowOff>
    </xdr:from>
    <xdr:to>
      <xdr:col>18</xdr:col>
      <xdr:colOff>492125</xdr:colOff>
      <xdr:row>78</xdr:row>
      <xdr:rowOff>118171</xdr:rowOff>
    </xdr:to>
    <xdr:sp macro="" textlink="">
      <xdr:nvSpPr>
        <xdr:cNvPr id="643" name="フローチャート : 判断 642"/>
        <xdr:cNvSpPr/>
      </xdr:nvSpPr>
      <xdr:spPr>
        <a:xfrm>
          <a:off x="12763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109298</xdr:rowOff>
    </xdr:from>
    <xdr:ext cx="469744" cy="259045"/>
    <xdr:sp macro="" textlink="">
      <xdr:nvSpPr>
        <xdr:cNvPr id="644" name="テキスト ボックス 643"/>
        <xdr:cNvSpPr txBox="1"/>
      </xdr:nvSpPr>
      <xdr:spPr>
        <a:xfrm>
          <a:off x="12579427" y="1348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162327</xdr:rowOff>
    </xdr:from>
    <xdr:to>
      <xdr:col>23</xdr:col>
      <xdr:colOff>568325</xdr:colOff>
      <xdr:row>74</xdr:row>
      <xdr:rowOff>92477</xdr:rowOff>
    </xdr:to>
    <xdr:sp macro="" textlink="">
      <xdr:nvSpPr>
        <xdr:cNvPr id="650" name="円/楕円 649"/>
        <xdr:cNvSpPr/>
      </xdr:nvSpPr>
      <xdr:spPr>
        <a:xfrm>
          <a:off x="16268700" y="1267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13754</xdr:rowOff>
    </xdr:from>
    <xdr:ext cx="534377" cy="259045"/>
    <xdr:sp macro="" textlink="">
      <xdr:nvSpPr>
        <xdr:cNvPr id="651" name="災害復旧費該当値テキスト"/>
        <xdr:cNvSpPr txBox="1"/>
      </xdr:nvSpPr>
      <xdr:spPr>
        <a:xfrm>
          <a:off x="16370300" y="1252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34,288</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108308</xdr:rowOff>
    </xdr:from>
    <xdr:to>
      <xdr:col>22</xdr:col>
      <xdr:colOff>415925</xdr:colOff>
      <xdr:row>72</xdr:row>
      <xdr:rowOff>38458</xdr:rowOff>
    </xdr:to>
    <xdr:sp macro="" textlink="">
      <xdr:nvSpPr>
        <xdr:cNvPr id="652" name="円/楕円 651"/>
        <xdr:cNvSpPr/>
      </xdr:nvSpPr>
      <xdr:spPr>
        <a:xfrm>
          <a:off x="15430500" y="1228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54985</xdr:rowOff>
    </xdr:from>
    <xdr:ext cx="534377" cy="259045"/>
    <xdr:sp macro="" textlink="">
      <xdr:nvSpPr>
        <xdr:cNvPr id="653" name="テキスト ボックス 652"/>
        <xdr:cNvSpPr txBox="1"/>
      </xdr:nvSpPr>
      <xdr:spPr>
        <a:xfrm>
          <a:off x="15214111" y="1205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59044</xdr:rowOff>
    </xdr:from>
    <xdr:to>
      <xdr:col>21</xdr:col>
      <xdr:colOff>212725</xdr:colOff>
      <xdr:row>73</xdr:row>
      <xdr:rowOff>160644</xdr:rowOff>
    </xdr:to>
    <xdr:sp macro="" textlink="">
      <xdr:nvSpPr>
        <xdr:cNvPr id="654" name="円/楕円 653"/>
        <xdr:cNvSpPr/>
      </xdr:nvSpPr>
      <xdr:spPr>
        <a:xfrm>
          <a:off x="14541500" y="1257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5721</xdr:rowOff>
    </xdr:from>
    <xdr:ext cx="534377" cy="259045"/>
    <xdr:sp macro="" textlink="">
      <xdr:nvSpPr>
        <xdr:cNvPr id="655" name="テキスト ボックス 654"/>
        <xdr:cNvSpPr txBox="1"/>
      </xdr:nvSpPr>
      <xdr:spPr>
        <a:xfrm>
          <a:off x="14325111" y="1235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82705</xdr:rowOff>
    </xdr:from>
    <xdr:to>
      <xdr:col>20</xdr:col>
      <xdr:colOff>9525</xdr:colOff>
      <xdr:row>77</xdr:row>
      <xdr:rowOff>12855</xdr:rowOff>
    </xdr:to>
    <xdr:sp macro="" textlink="">
      <xdr:nvSpPr>
        <xdr:cNvPr id="656" name="円/楕円 655"/>
        <xdr:cNvSpPr/>
      </xdr:nvSpPr>
      <xdr:spPr>
        <a:xfrm>
          <a:off x="13652500" y="131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29382</xdr:rowOff>
    </xdr:from>
    <xdr:ext cx="534377" cy="259045"/>
    <xdr:sp macro="" textlink="">
      <xdr:nvSpPr>
        <xdr:cNvPr id="657" name="テキスト ボックス 656"/>
        <xdr:cNvSpPr txBox="1"/>
      </xdr:nvSpPr>
      <xdr:spPr>
        <a:xfrm>
          <a:off x="13436111" y="1288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168453</xdr:rowOff>
    </xdr:from>
    <xdr:to>
      <xdr:col>18</xdr:col>
      <xdr:colOff>492125</xdr:colOff>
      <xdr:row>76</xdr:row>
      <xdr:rowOff>98603</xdr:rowOff>
    </xdr:to>
    <xdr:sp macro="" textlink="">
      <xdr:nvSpPr>
        <xdr:cNvPr id="658" name="円/楕円 657"/>
        <xdr:cNvSpPr/>
      </xdr:nvSpPr>
      <xdr:spPr>
        <a:xfrm>
          <a:off x="12763500" y="130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115130</xdr:rowOff>
    </xdr:from>
    <xdr:ext cx="534377" cy="259045"/>
    <xdr:sp macro="" textlink="">
      <xdr:nvSpPr>
        <xdr:cNvPr id="659" name="テキスト ボックス 658"/>
        <xdr:cNvSpPr txBox="1"/>
      </xdr:nvSpPr>
      <xdr:spPr>
        <a:xfrm>
          <a:off x="12547111" y="1280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3" name="直線コネクタ 682"/>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4"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5" name="直線コネクタ 684"/>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86"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87" name="直線コネクタ 686"/>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151701</xdr:rowOff>
    </xdr:from>
    <xdr:to>
      <xdr:col>23</xdr:col>
      <xdr:colOff>517525</xdr:colOff>
      <xdr:row>95</xdr:row>
      <xdr:rowOff>159913</xdr:rowOff>
    </xdr:to>
    <xdr:cxnSp macro="">
      <xdr:nvCxnSpPr>
        <xdr:cNvPr id="688" name="直線コネクタ 687"/>
        <xdr:cNvCxnSpPr/>
      </xdr:nvCxnSpPr>
      <xdr:spPr>
        <a:xfrm>
          <a:off x="15481300" y="16439451"/>
          <a:ext cx="8382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144536</xdr:rowOff>
    </xdr:from>
    <xdr:ext cx="534377" cy="259045"/>
    <xdr:sp macro="" textlink="">
      <xdr:nvSpPr>
        <xdr:cNvPr id="689" name="公債費平均値テキスト"/>
        <xdr:cNvSpPr txBox="1"/>
      </xdr:nvSpPr>
      <xdr:spPr>
        <a:xfrm>
          <a:off x="16370300" y="164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0" name="フローチャート : 判断 689"/>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117450</xdr:rowOff>
    </xdr:from>
    <xdr:to>
      <xdr:col>22</xdr:col>
      <xdr:colOff>365125</xdr:colOff>
      <xdr:row>95</xdr:row>
      <xdr:rowOff>151701</xdr:rowOff>
    </xdr:to>
    <xdr:cxnSp macro="">
      <xdr:nvCxnSpPr>
        <xdr:cNvPr id="691" name="直線コネクタ 690"/>
        <xdr:cNvCxnSpPr/>
      </xdr:nvCxnSpPr>
      <xdr:spPr>
        <a:xfrm>
          <a:off x="14592300" y="16405200"/>
          <a:ext cx="889000" cy="3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2" name="フローチャート : 判断 691"/>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56793</xdr:rowOff>
    </xdr:from>
    <xdr:ext cx="534377" cy="259045"/>
    <xdr:sp macro="" textlink="">
      <xdr:nvSpPr>
        <xdr:cNvPr id="693" name="テキスト ボックス 692"/>
        <xdr:cNvSpPr txBox="1"/>
      </xdr:nvSpPr>
      <xdr:spPr>
        <a:xfrm>
          <a:off x="15214111" y="165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82683</xdr:rowOff>
    </xdr:from>
    <xdr:to>
      <xdr:col>21</xdr:col>
      <xdr:colOff>161925</xdr:colOff>
      <xdr:row>95</xdr:row>
      <xdr:rowOff>117450</xdr:rowOff>
    </xdr:to>
    <xdr:cxnSp macro="">
      <xdr:nvCxnSpPr>
        <xdr:cNvPr id="694" name="直線コネクタ 693"/>
        <xdr:cNvCxnSpPr/>
      </xdr:nvCxnSpPr>
      <xdr:spPr>
        <a:xfrm>
          <a:off x="13703300" y="16370433"/>
          <a:ext cx="889000" cy="3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5" name="フローチャート : 判断 694"/>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696" name="テキスト ボックス 695"/>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52812</xdr:rowOff>
    </xdr:from>
    <xdr:to>
      <xdr:col>19</xdr:col>
      <xdr:colOff>644525</xdr:colOff>
      <xdr:row>95</xdr:row>
      <xdr:rowOff>82683</xdr:rowOff>
    </xdr:to>
    <xdr:cxnSp macro="">
      <xdr:nvCxnSpPr>
        <xdr:cNvPr id="697" name="直線コネクタ 696"/>
        <xdr:cNvCxnSpPr/>
      </xdr:nvCxnSpPr>
      <xdr:spPr>
        <a:xfrm>
          <a:off x="12814300" y="16340562"/>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698" name="フローチャート : 判断 697"/>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699" name="テキスト ボックス 698"/>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0" name="フローチャート : 判断 699"/>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131982</xdr:rowOff>
    </xdr:from>
    <xdr:ext cx="534377" cy="259045"/>
    <xdr:sp macro="" textlink="">
      <xdr:nvSpPr>
        <xdr:cNvPr id="701" name="テキスト ボックス 700"/>
        <xdr:cNvSpPr txBox="1"/>
      </xdr:nvSpPr>
      <xdr:spPr>
        <a:xfrm>
          <a:off x="12547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109113</xdr:rowOff>
    </xdr:from>
    <xdr:to>
      <xdr:col>23</xdr:col>
      <xdr:colOff>568325</xdr:colOff>
      <xdr:row>96</xdr:row>
      <xdr:rowOff>39263</xdr:rowOff>
    </xdr:to>
    <xdr:sp macro="" textlink="">
      <xdr:nvSpPr>
        <xdr:cNvPr id="707" name="円/楕円 706"/>
        <xdr:cNvSpPr/>
      </xdr:nvSpPr>
      <xdr:spPr>
        <a:xfrm>
          <a:off x="16268700" y="163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131990</xdr:rowOff>
    </xdr:from>
    <xdr:ext cx="534377" cy="259045"/>
    <xdr:sp macro="" textlink="">
      <xdr:nvSpPr>
        <xdr:cNvPr id="708" name="公債費該当値テキスト"/>
        <xdr:cNvSpPr txBox="1"/>
      </xdr:nvSpPr>
      <xdr:spPr>
        <a:xfrm>
          <a:off x="16370300" y="1624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29,939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100901</xdr:rowOff>
    </xdr:from>
    <xdr:to>
      <xdr:col>22</xdr:col>
      <xdr:colOff>415925</xdr:colOff>
      <xdr:row>96</xdr:row>
      <xdr:rowOff>31051</xdr:rowOff>
    </xdr:to>
    <xdr:sp macro="" textlink="">
      <xdr:nvSpPr>
        <xdr:cNvPr id="709" name="円/楕円 708"/>
        <xdr:cNvSpPr/>
      </xdr:nvSpPr>
      <xdr:spPr>
        <a:xfrm>
          <a:off x="15430500" y="163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47578</xdr:rowOff>
    </xdr:from>
    <xdr:ext cx="534377" cy="259045"/>
    <xdr:sp macro="" textlink="">
      <xdr:nvSpPr>
        <xdr:cNvPr id="710" name="テキスト ボックス 709"/>
        <xdr:cNvSpPr txBox="1"/>
      </xdr:nvSpPr>
      <xdr:spPr>
        <a:xfrm>
          <a:off x="15214111" y="161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66650</xdr:rowOff>
    </xdr:from>
    <xdr:to>
      <xdr:col>21</xdr:col>
      <xdr:colOff>212725</xdr:colOff>
      <xdr:row>95</xdr:row>
      <xdr:rowOff>168250</xdr:rowOff>
    </xdr:to>
    <xdr:sp macro="" textlink="">
      <xdr:nvSpPr>
        <xdr:cNvPr id="711" name="円/楕円 710"/>
        <xdr:cNvSpPr/>
      </xdr:nvSpPr>
      <xdr:spPr>
        <a:xfrm>
          <a:off x="14541500" y="163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159377</xdr:rowOff>
    </xdr:from>
    <xdr:ext cx="534377" cy="259045"/>
    <xdr:sp macro="" textlink="">
      <xdr:nvSpPr>
        <xdr:cNvPr id="712" name="テキスト ボックス 711"/>
        <xdr:cNvSpPr txBox="1"/>
      </xdr:nvSpPr>
      <xdr:spPr>
        <a:xfrm>
          <a:off x="14325111" y="1644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31883</xdr:rowOff>
    </xdr:from>
    <xdr:to>
      <xdr:col>20</xdr:col>
      <xdr:colOff>9525</xdr:colOff>
      <xdr:row>95</xdr:row>
      <xdr:rowOff>133483</xdr:rowOff>
    </xdr:to>
    <xdr:sp macro="" textlink="">
      <xdr:nvSpPr>
        <xdr:cNvPr id="713" name="円/楕円 712"/>
        <xdr:cNvSpPr/>
      </xdr:nvSpPr>
      <xdr:spPr>
        <a:xfrm>
          <a:off x="13652500" y="1631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150010</xdr:rowOff>
    </xdr:from>
    <xdr:ext cx="534377" cy="259045"/>
    <xdr:sp macro="" textlink="">
      <xdr:nvSpPr>
        <xdr:cNvPr id="714" name="テキスト ボックス 713"/>
        <xdr:cNvSpPr txBox="1"/>
      </xdr:nvSpPr>
      <xdr:spPr>
        <a:xfrm>
          <a:off x="13436111" y="160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2012</xdr:rowOff>
    </xdr:from>
    <xdr:to>
      <xdr:col>18</xdr:col>
      <xdr:colOff>492125</xdr:colOff>
      <xdr:row>95</xdr:row>
      <xdr:rowOff>103612</xdr:rowOff>
    </xdr:to>
    <xdr:sp macro="" textlink="">
      <xdr:nvSpPr>
        <xdr:cNvPr id="715" name="円/楕円 714"/>
        <xdr:cNvSpPr/>
      </xdr:nvSpPr>
      <xdr:spPr>
        <a:xfrm>
          <a:off x="12763500" y="1628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120139</xdr:rowOff>
    </xdr:from>
    <xdr:ext cx="534377" cy="259045"/>
    <xdr:sp macro="" textlink="">
      <xdr:nvSpPr>
        <xdr:cNvPr id="716" name="テキスト ボックス 715"/>
        <xdr:cNvSpPr txBox="1"/>
      </xdr:nvSpPr>
      <xdr:spPr>
        <a:xfrm>
          <a:off x="12547111" y="1606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0" name="直線コネクタ 739"/>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3"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4" name="直線コネクタ 743"/>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46"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47" name="フローチャート : 判断 746"/>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49" name="フローチャート : 判断 748"/>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0" name="テキスト ボックス 749"/>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2" name="フローチャート : 判断 751"/>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3" name="テキスト ボックス 752"/>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5" name="フローチャート : 判断 754"/>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56" name="テキスト ボックス 755"/>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57" name="フローチャート : 判断 756"/>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58" name="テキスト ボックス 757"/>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民生費は、民有地の除染や児童福祉行政等に重点的に取り組んだことから、類似団体と比較して極めて高くなっている。</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災害復旧費は、公共土木施設や農業施設等の除染の実施により、類似団体と比較して極めて高くなっている。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交付税や地方消費税交付金等が減となったことに加え、環境基金や文化施設整備基金等の積立金の増等により実質単年度収支は赤字となっているが、経費の節減・合理化等の堅実な財政運営に努めた結果、財政調整基金残高は増加しており、実質収支額も引き続き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各会計とも赤字額はなく、厳しい歳入環境や東日本大震災及び原子力災害からの復旧・復興への対応を引き続き行いながらも、限られた財源の重点的かつ効率的な執行に努め、健全な財政運営に努めた。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196418713</v>
      </c>
      <c r="BO4" s="381"/>
      <c r="BP4" s="381"/>
      <c r="BQ4" s="381"/>
      <c r="BR4" s="381"/>
      <c r="BS4" s="381"/>
      <c r="BT4" s="381"/>
      <c r="BU4" s="382"/>
      <c r="BV4" s="380">
        <v>201162031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v>
      </c>
      <c r="CU4" s="387"/>
      <c r="CV4" s="387"/>
      <c r="CW4" s="387"/>
      <c r="CX4" s="387"/>
      <c r="CY4" s="387"/>
      <c r="CZ4" s="387"/>
      <c r="DA4" s="388"/>
      <c r="DB4" s="386">
        <v>10.4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191792734</v>
      </c>
      <c r="BO5" s="418"/>
      <c r="BP5" s="418"/>
      <c r="BQ5" s="418"/>
      <c r="BR5" s="418"/>
      <c r="BS5" s="418"/>
      <c r="BT5" s="418"/>
      <c r="BU5" s="419"/>
      <c r="BV5" s="417">
        <v>194742740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87.5</v>
      </c>
      <c r="CU5" s="415"/>
      <c r="CV5" s="415"/>
      <c r="CW5" s="415"/>
      <c r="CX5" s="415"/>
      <c r="CY5" s="415"/>
      <c r="CZ5" s="415"/>
      <c r="DA5" s="416"/>
      <c r="DB5" s="414">
        <v>83.9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4625979</v>
      </c>
      <c r="BO6" s="418"/>
      <c r="BP6" s="418"/>
      <c r="BQ6" s="418"/>
      <c r="BR6" s="418"/>
      <c r="BS6" s="418"/>
      <c r="BT6" s="418"/>
      <c r="BU6" s="419"/>
      <c r="BV6" s="417">
        <v>6419291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v>
      </c>
      <c r="CU6" s="455"/>
      <c r="CV6" s="455"/>
      <c r="CW6" s="455"/>
      <c r="CX6" s="455"/>
      <c r="CY6" s="455"/>
      <c r="CZ6" s="455"/>
      <c r="DA6" s="456"/>
      <c r="DB6" s="454">
        <v>90</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582704</v>
      </c>
      <c r="BO7" s="418"/>
      <c r="BP7" s="418"/>
      <c r="BQ7" s="418"/>
      <c r="BR7" s="418"/>
      <c r="BS7" s="418"/>
      <c r="BT7" s="418"/>
      <c r="BU7" s="419"/>
      <c r="BV7" s="417">
        <v>475505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57602506</v>
      </c>
      <c r="CU7" s="418"/>
      <c r="CV7" s="418"/>
      <c r="CW7" s="418"/>
      <c r="CX7" s="418"/>
      <c r="CY7" s="418"/>
      <c r="CZ7" s="418"/>
      <c r="DA7" s="419"/>
      <c r="DB7" s="417">
        <v>57377814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4043275</v>
      </c>
      <c r="BO8" s="418"/>
      <c r="BP8" s="418"/>
      <c r="BQ8" s="418"/>
      <c r="BR8" s="418"/>
      <c r="BS8" s="418"/>
      <c r="BT8" s="418"/>
      <c r="BU8" s="419"/>
      <c r="BV8" s="417">
        <v>5943786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0.75</v>
      </c>
      <c r="CU8" s="458"/>
      <c r="CV8" s="458"/>
      <c r="CW8" s="458"/>
      <c r="CX8" s="458"/>
      <c r="CY8" s="458"/>
      <c r="CZ8" s="458"/>
      <c r="DA8" s="459"/>
      <c r="DB8" s="457">
        <v>0.73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294247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-1900511</v>
      </c>
      <c r="BO9" s="418"/>
      <c r="BP9" s="418"/>
      <c r="BQ9" s="418"/>
      <c r="BR9" s="418"/>
      <c r="BS9" s="418"/>
      <c r="BT9" s="418"/>
      <c r="BU9" s="419"/>
      <c r="BV9" s="417">
        <v>1053787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11.9</v>
      </c>
      <c r="CU9" s="415"/>
      <c r="CV9" s="415"/>
      <c r="CW9" s="415"/>
      <c r="CX9" s="415"/>
      <c r="CY9" s="415"/>
      <c r="CZ9" s="415"/>
      <c r="DA9" s="416"/>
      <c r="DB9" s="414">
        <v>11.7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292590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501084</v>
      </c>
      <c r="BO10" s="418"/>
      <c r="BP10" s="418"/>
      <c r="BQ10" s="418"/>
      <c r="BR10" s="418"/>
      <c r="BS10" s="418"/>
      <c r="BT10" s="418"/>
      <c r="BU10" s="419"/>
      <c r="BV10" s="417">
        <v>2644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283493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281746</v>
      </c>
      <c r="S13" s="499"/>
      <c r="T13" s="499"/>
      <c r="U13" s="499"/>
      <c r="V13" s="500"/>
      <c r="W13" s="433" t="s">
        <v>124</v>
      </c>
      <c r="X13" s="434"/>
      <c r="Y13" s="434"/>
      <c r="Z13" s="434"/>
      <c r="AA13" s="434"/>
      <c r="AB13" s="424"/>
      <c r="AC13" s="468">
        <v>5644</v>
      </c>
      <c r="AD13" s="469"/>
      <c r="AE13" s="469"/>
      <c r="AF13" s="469"/>
      <c r="AG13" s="508"/>
      <c r="AH13" s="468">
        <v>6161</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-1399427</v>
      </c>
      <c r="BO13" s="418"/>
      <c r="BP13" s="418"/>
      <c r="BQ13" s="418"/>
      <c r="BR13" s="418"/>
      <c r="BS13" s="418"/>
      <c r="BT13" s="418"/>
      <c r="BU13" s="419"/>
      <c r="BV13" s="417">
        <v>1056431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1.7</v>
      </c>
      <c r="CU13" s="415"/>
      <c r="CV13" s="415"/>
      <c r="CW13" s="415"/>
      <c r="CX13" s="415"/>
      <c r="CY13" s="415"/>
      <c r="CZ13" s="415"/>
      <c r="DA13" s="416"/>
      <c r="DB13" s="414">
        <v>2.7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285026</v>
      </c>
      <c r="S14" s="499"/>
      <c r="T14" s="499"/>
      <c r="U14" s="499"/>
      <c r="V14" s="500"/>
      <c r="W14" s="407"/>
      <c r="X14" s="408"/>
      <c r="Y14" s="408"/>
      <c r="Z14" s="408"/>
      <c r="AA14" s="408"/>
      <c r="AB14" s="397"/>
      <c r="AC14" s="501">
        <v>4.2</v>
      </c>
      <c r="AD14" s="502"/>
      <c r="AE14" s="502"/>
      <c r="AF14" s="502"/>
      <c r="AG14" s="503"/>
      <c r="AH14" s="501">
        <v>4.9000000000000004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15.3</v>
      </c>
      <c r="CU14" s="513"/>
      <c r="CV14" s="513"/>
      <c r="CW14" s="513"/>
      <c r="CX14" s="513"/>
      <c r="CY14" s="513"/>
      <c r="CZ14" s="513"/>
      <c r="DA14" s="514"/>
      <c r="DB14" s="512">
        <v>22.3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283360</v>
      </c>
      <c r="S15" s="499"/>
      <c r="T15" s="499"/>
      <c r="U15" s="499"/>
      <c r="V15" s="500"/>
      <c r="W15" s="433" t="s">
        <v>131</v>
      </c>
      <c r="X15" s="434"/>
      <c r="Y15" s="434"/>
      <c r="Z15" s="434"/>
      <c r="AA15" s="434"/>
      <c r="AB15" s="424"/>
      <c r="AC15" s="468">
        <v>32308</v>
      </c>
      <c r="AD15" s="469"/>
      <c r="AE15" s="469"/>
      <c r="AF15" s="469"/>
      <c r="AG15" s="508"/>
      <c r="AH15" s="468">
        <v>29906</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34116512</v>
      </c>
      <c r="BO15" s="381"/>
      <c r="BP15" s="381"/>
      <c r="BQ15" s="381"/>
      <c r="BR15" s="381"/>
      <c r="BS15" s="381"/>
      <c r="BT15" s="381"/>
      <c r="BU15" s="382"/>
      <c r="BV15" s="380">
        <v>33062813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24</v>
      </c>
      <c r="AD16" s="502"/>
      <c r="AE16" s="502"/>
      <c r="AF16" s="502"/>
      <c r="AG16" s="503"/>
      <c r="AH16" s="501">
        <v>23.7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44366425</v>
      </c>
      <c r="BO16" s="418"/>
      <c r="BP16" s="418"/>
      <c r="BQ16" s="418"/>
      <c r="BR16" s="418"/>
      <c r="BS16" s="418"/>
      <c r="BT16" s="418"/>
      <c r="BU16" s="419"/>
      <c r="BV16" s="417">
        <v>43827156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96449</v>
      </c>
      <c r="AD17" s="469"/>
      <c r="AE17" s="469"/>
      <c r="AF17" s="469"/>
      <c r="AG17" s="508"/>
      <c r="AH17" s="468">
        <v>90159</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43680896</v>
      </c>
      <c r="BO17" s="418"/>
      <c r="BP17" s="418"/>
      <c r="BQ17" s="418"/>
      <c r="BR17" s="418"/>
      <c r="BS17" s="418"/>
      <c r="BT17" s="418"/>
      <c r="BU17" s="419"/>
      <c r="BV17" s="417">
        <v>42235273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767.72</v>
      </c>
      <c r="M18" s="530"/>
      <c r="N18" s="530"/>
      <c r="O18" s="530"/>
      <c r="P18" s="530"/>
      <c r="Q18" s="530"/>
      <c r="R18" s="531"/>
      <c r="S18" s="531"/>
      <c r="T18" s="531"/>
      <c r="U18" s="531"/>
      <c r="V18" s="532"/>
      <c r="W18" s="435"/>
      <c r="X18" s="436"/>
      <c r="Y18" s="436"/>
      <c r="Z18" s="436"/>
      <c r="AA18" s="436"/>
      <c r="AB18" s="427"/>
      <c r="AC18" s="533">
        <v>71.8</v>
      </c>
      <c r="AD18" s="534"/>
      <c r="AE18" s="534"/>
      <c r="AF18" s="534"/>
      <c r="AG18" s="535"/>
      <c r="AH18" s="533">
        <v>71.400000000000006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49700184</v>
      </c>
      <c r="BO18" s="418"/>
      <c r="BP18" s="418"/>
      <c r="BQ18" s="418"/>
      <c r="BR18" s="418"/>
      <c r="BS18" s="418"/>
      <c r="BT18" s="418"/>
      <c r="BU18" s="419"/>
      <c r="BV18" s="417">
        <v>49408880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383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68140445</v>
      </c>
      <c r="BO19" s="418"/>
      <c r="BP19" s="418"/>
      <c r="BQ19" s="418"/>
      <c r="BR19" s="418"/>
      <c r="BS19" s="418"/>
      <c r="BT19" s="418"/>
      <c r="BU19" s="419"/>
      <c r="BV19" s="417">
        <v>70436893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122269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81735126</v>
      </c>
      <c r="BO23" s="418"/>
      <c r="BP23" s="418"/>
      <c r="BQ23" s="418"/>
      <c r="BR23" s="418"/>
      <c r="BS23" s="418"/>
      <c r="BT23" s="418"/>
      <c r="BU23" s="419"/>
      <c r="BV23" s="417">
        <v>83098288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10476</v>
      </c>
      <c r="R24" s="469"/>
      <c r="S24" s="469"/>
      <c r="T24" s="469"/>
      <c r="U24" s="469"/>
      <c r="V24" s="508"/>
      <c r="W24" s="563"/>
      <c r="X24" s="551"/>
      <c r="Y24" s="552"/>
      <c r="Z24" s="467" t="s">
        <v>155</v>
      </c>
      <c r="AA24" s="447"/>
      <c r="AB24" s="447"/>
      <c r="AC24" s="447"/>
      <c r="AD24" s="447"/>
      <c r="AE24" s="447"/>
      <c r="AF24" s="447"/>
      <c r="AG24" s="448"/>
      <c r="AH24" s="468">
        <v>1798</v>
      </c>
      <c r="AI24" s="469"/>
      <c r="AJ24" s="469"/>
      <c r="AK24" s="469"/>
      <c r="AL24" s="508"/>
      <c r="AM24" s="468">
        <v>5767984</v>
      </c>
      <c r="AN24" s="469"/>
      <c r="AO24" s="469"/>
      <c r="AP24" s="469"/>
      <c r="AQ24" s="469"/>
      <c r="AR24" s="508"/>
      <c r="AS24" s="468">
        <v>3208</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75166927</v>
      </c>
      <c r="BO24" s="418"/>
      <c r="BP24" s="418"/>
      <c r="BQ24" s="418"/>
      <c r="BR24" s="418"/>
      <c r="BS24" s="418"/>
      <c r="BT24" s="418"/>
      <c r="BU24" s="419"/>
      <c r="BV24" s="417">
        <v>76815124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8657</v>
      </c>
      <c r="R25" s="469"/>
      <c r="S25" s="469"/>
      <c r="T25" s="469"/>
      <c r="U25" s="469"/>
      <c r="V25" s="508"/>
      <c r="W25" s="563"/>
      <c r="X25" s="551"/>
      <c r="Y25" s="552"/>
      <c r="Z25" s="467" t="s">
        <v>158</v>
      </c>
      <c r="AA25" s="447"/>
      <c r="AB25" s="447"/>
      <c r="AC25" s="447"/>
      <c r="AD25" s="447"/>
      <c r="AE25" s="447"/>
      <c r="AF25" s="447"/>
      <c r="AG25" s="448"/>
      <c r="AH25" s="468">
        <v>259</v>
      </c>
      <c r="AI25" s="469"/>
      <c r="AJ25" s="469"/>
      <c r="AK25" s="469"/>
      <c r="AL25" s="508"/>
      <c r="AM25" s="468">
        <v>827505</v>
      </c>
      <c r="AN25" s="469"/>
      <c r="AO25" s="469"/>
      <c r="AP25" s="469"/>
      <c r="AQ25" s="469"/>
      <c r="AR25" s="508"/>
      <c r="AS25" s="468">
        <v>3195</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10861782</v>
      </c>
      <c r="BO25" s="381"/>
      <c r="BP25" s="381"/>
      <c r="BQ25" s="381"/>
      <c r="BR25" s="381"/>
      <c r="BS25" s="381"/>
      <c r="BT25" s="381"/>
      <c r="BU25" s="382"/>
      <c r="BV25" s="380">
        <v>41125779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7833</v>
      </c>
      <c r="R26" s="469"/>
      <c r="S26" s="469"/>
      <c r="T26" s="469"/>
      <c r="U26" s="469"/>
      <c r="V26" s="508"/>
      <c r="W26" s="563"/>
      <c r="X26" s="551"/>
      <c r="Y26" s="552"/>
      <c r="Z26" s="467" t="s">
        <v>161</v>
      </c>
      <c r="AA26" s="573"/>
      <c r="AB26" s="573"/>
      <c r="AC26" s="573"/>
      <c r="AD26" s="573"/>
      <c r="AE26" s="573"/>
      <c r="AF26" s="573"/>
      <c r="AG26" s="574"/>
      <c r="AH26" s="468">
        <v>260</v>
      </c>
      <c r="AI26" s="469"/>
      <c r="AJ26" s="469"/>
      <c r="AK26" s="469"/>
      <c r="AL26" s="508"/>
      <c r="AM26" s="468">
        <v>902460</v>
      </c>
      <c r="AN26" s="469"/>
      <c r="AO26" s="469"/>
      <c r="AP26" s="469"/>
      <c r="AQ26" s="469"/>
      <c r="AR26" s="508"/>
      <c r="AS26" s="468">
        <v>3471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6820</v>
      </c>
      <c r="R27" s="469"/>
      <c r="S27" s="469"/>
      <c r="T27" s="469"/>
      <c r="U27" s="469"/>
      <c r="V27" s="508"/>
      <c r="W27" s="563"/>
      <c r="X27" s="551"/>
      <c r="Y27" s="552"/>
      <c r="Z27" s="467" t="s">
        <v>164</v>
      </c>
      <c r="AA27" s="447"/>
      <c r="AB27" s="447"/>
      <c r="AC27" s="447"/>
      <c r="AD27" s="447"/>
      <c r="AE27" s="447"/>
      <c r="AF27" s="447"/>
      <c r="AG27" s="448"/>
      <c r="AH27" s="468">
        <v>62</v>
      </c>
      <c r="AI27" s="469"/>
      <c r="AJ27" s="469"/>
      <c r="AK27" s="469"/>
      <c r="AL27" s="508"/>
      <c r="AM27" s="468">
        <v>216688</v>
      </c>
      <c r="AN27" s="469"/>
      <c r="AO27" s="469"/>
      <c r="AP27" s="469"/>
      <c r="AQ27" s="469"/>
      <c r="AR27" s="508"/>
      <c r="AS27" s="468">
        <v>3495</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3233059</v>
      </c>
      <c r="BO27" s="587"/>
      <c r="BP27" s="587"/>
      <c r="BQ27" s="587"/>
      <c r="BR27" s="587"/>
      <c r="BS27" s="587"/>
      <c r="BT27" s="587"/>
      <c r="BU27" s="588"/>
      <c r="BV27" s="586">
        <v>3225800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6359</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8743814</v>
      </c>
      <c r="BO28" s="381"/>
      <c r="BP28" s="381"/>
      <c r="BQ28" s="381"/>
      <c r="BR28" s="381"/>
      <c r="BS28" s="381"/>
      <c r="BT28" s="381"/>
      <c r="BU28" s="382"/>
      <c r="BV28" s="380">
        <v>8242730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33</v>
      </c>
      <c r="M29" s="469"/>
      <c r="N29" s="469"/>
      <c r="O29" s="469"/>
      <c r="P29" s="508"/>
      <c r="Q29" s="468">
        <v>5990</v>
      </c>
      <c r="R29" s="469"/>
      <c r="S29" s="469"/>
      <c r="T29" s="469"/>
      <c r="U29" s="469"/>
      <c r="V29" s="508"/>
      <c r="W29" s="564"/>
      <c r="X29" s="565"/>
      <c r="Y29" s="566"/>
      <c r="Z29" s="467" t="s">
        <v>171</v>
      </c>
      <c r="AA29" s="447"/>
      <c r="AB29" s="447"/>
      <c r="AC29" s="447"/>
      <c r="AD29" s="447"/>
      <c r="AE29" s="447"/>
      <c r="AF29" s="447"/>
      <c r="AG29" s="448"/>
      <c r="AH29" s="468">
        <v>1860</v>
      </c>
      <c r="AI29" s="469"/>
      <c r="AJ29" s="469"/>
      <c r="AK29" s="469"/>
      <c r="AL29" s="508"/>
      <c r="AM29" s="468">
        <v>5984672</v>
      </c>
      <c r="AN29" s="469"/>
      <c r="AO29" s="469"/>
      <c r="AP29" s="469"/>
      <c r="AQ29" s="469"/>
      <c r="AR29" s="508"/>
      <c r="AS29" s="468">
        <v>3218</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2755126</v>
      </c>
      <c r="BO29" s="418"/>
      <c r="BP29" s="418"/>
      <c r="BQ29" s="418"/>
      <c r="BR29" s="418"/>
      <c r="BS29" s="418"/>
      <c r="BT29" s="418"/>
      <c r="BU29" s="419"/>
      <c r="BV29" s="417">
        <v>2354596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102.6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11935024</v>
      </c>
      <c r="BO30" s="587"/>
      <c r="BP30" s="587"/>
      <c r="BQ30" s="587"/>
      <c r="BR30" s="587"/>
      <c r="BS30" s="587"/>
      <c r="BT30" s="587"/>
      <c r="BU30" s="588"/>
      <c r="BV30" s="586">
        <v>11267576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国民健康保険事業費特別会計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公設地方卸売市場事業費特別会計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伊達地方衛生処理組合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（公財）福島市振興公社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庁舎整備基金運用特別会計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介護保険事業費特別会計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IF('各会計、関係団体の財政状況及び健全化判断比率'!B35="","",'各会計、関係団体の財政状況及び健全化判断比率'!B35)</f>
        <v>土地区画整理事業費特別会計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伊達地方衛生処理組合　し尿処理事業費特別会計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（一財）福島市中小企業福祉サポートセンター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後期高齢者医療事業費特別会計</v>
      </c>
      <c r="X36" s="599"/>
      <c r="Y36" s="599"/>
      <c r="Z36" s="599"/>
      <c r="AA36" s="599"/>
      <c r="AB36" s="599"/>
      <c r="AC36" s="599"/>
      <c r="AD36" s="599"/>
      <c r="AE36" s="599"/>
      <c r="AF36" s="599"/>
      <c r="AG36" s="599"/>
      <c r="AH36" s="599"/>
      <c r="AI36" s="599"/>
      <c r="AJ36" s="599"/>
      <c r="AK36" s="599"/>
      <c r="AL36" s="167"/>
      <c r="AM36" s="598">
        <f t="shared" si="0"/>
        <v>8</v>
      </c>
      <c r="AN36" s="598"/>
      <c r="AO36" s="599" t="str">
        <f>IF('各会計、関係団体の財政状況及び健全化判断比率'!B33="","",'各会計、関係団体の財政状況及び健全化判断比率'!B33)</f>
        <v>農業集落排水事業会計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伊達地方衛生処理組合　ごみ処理事業費特別会計</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（公財）福島市スポーツ振興公社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川俣方部衛生処理組合　一般会計</v>
      </c>
      <c r="BZ37" s="599"/>
      <c r="CA37" s="599"/>
      <c r="CB37" s="599"/>
      <c r="CC37" s="599"/>
      <c r="CD37" s="599"/>
      <c r="CE37" s="599"/>
      <c r="CF37" s="599"/>
      <c r="CG37" s="599"/>
      <c r="CH37" s="599"/>
      <c r="CI37" s="599"/>
      <c r="CJ37" s="599"/>
      <c r="CK37" s="599"/>
      <c r="CL37" s="599"/>
      <c r="CM37" s="599"/>
      <c r="CN37" s="167"/>
      <c r="CO37" s="598">
        <f t="shared" si="3"/>
        <v>24</v>
      </c>
      <c r="CP37" s="598"/>
      <c r="CQ37" s="599" t="str">
        <f>IF('各会計、関係団体の財政状況及び健全化判断比率'!BS10="","",'各会計、関係団体の財政状況及び健全化判断比率'!BS10)</f>
        <v>福島市観光開発（株）</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福島県市民交通災害共済組合　一般会計</v>
      </c>
      <c r="BZ38" s="599"/>
      <c r="CA38" s="599"/>
      <c r="CB38" s="599"/>
      <c r="CC38" s="599"/>
      <c r="CD38" s="599"/>
      <c r="CE38" s="599"/>
      <c r="CF38" s="599"/>
      <c r="CG38" s="599"/>
      <c r="CH38" s="599"/>
      <c r="CI38" s="599"/>
      <c r="CJ38" s="599"/>
      <c r="CK38" s="599"/>
      <c r="CL38" s="599"/>
      <c r="CM38" s="599"/>
      <c r="CN38" s="167"/>
      <c r="CO38" s="598">
        <f t="shared" si="3"/>
        <v>25</v>
      </c>
      <c r="CP38" s="598"/>
      <c r="CQ38" s="599" t="str">
        <f>IF('各会計、関係団体の財政状況及び健全化判断比率'!BS11="","",'各会計、関係団体の財政状況及び健全化判断比率'!BS11)</f>
        <v>福島地方土地開発公社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福島県市町村総合事務組合　一般会計</v>
      </c>
      <c r="BZ39" s="599"/>
      <c r="CA39" s="599"/>
      <c r="CB39" s="599"/>
      <c r="CC39" s="599"/>
      <c r="CD39" s="599"/>
      <c r="CE39" s="599"/>
      <c r="CF39" s="599"/>
      <c r="CG39" s="599"/>
      <c r="CH39" s="599"/>
      <c r="CI39" s="599"/>
      <c r="CJ39" s="599"/>
      <c r="CK39" s="599"/>
      <c r="CL39" s="599"/>
      <c r="CM39" s="599"/>
      <c r="CN39" s="167"/>
      <c r="CO39" s="598">
        <f t="shared" si="3"/>
        <v>26</v>
      </c>
      <c r="CP39" s="598"/>
      <c r="CQ39" s="599" t="str">
        <f>IF('各会計、関係団体の財政状況及び健全化判断比率'!BS12="","",'各会計、関係団体の財政状況及び健全化判断比率'!BS12)</f>
        <v>（株）福島まちづくりセンター</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福島県市町村総合事務組合　消防補償等特別会計</v>
      </c>
      <c r="BZ40" s="599"/>
      <c r="CA40" s="599"/>
      <c r="CB40" s="599"/>
      <c r="CC40" s="599"/>
      <c r="CD40" s="599"/>
      <c r="CE40" s="599"/>
      <c r="CF40" s="599"/>
      <c r="CG40" s="599"/>
      <c r="CH40" s="599"/>
      <c r="CI40" s="599"/>
      <c r="CJ40" s="599"/>
      <c r="CK40" s="599"/>
      <c r="CL40" s="599"/>
      <c r="CM40" s="599"/>
      <c r="CN40" s="167"/>
      <c r="CO40" s="598">
        <f t="shared" si="3"/>
        <v>27</v>
      </c>
      <c r="CP40" s="598"/>
      <c r="CQ40" s="599" t="str">
        <f>IF('各会計、関係団体の財政状況及び健全化判断比率'!BS13="","",'各会計、関係団体の財政状況及び健全化判断比率'!BS13)</f>
        <v>（株）福島テクノサービスセンター</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福島県市町村総合事務組合　消防賞じゅつ金特別会計</v>
      </c>
      <c r="BZ41" s="599"/>
      <c r="CA41" s="599"/>
      <c r="CB41" s="599"/>
      <c r="CC41" s="599"/>
      <c r="CD41" s="599"/>
      <c r="CE41" s="599"/>
      <c r="CF41" s="599"/>
      <c r="CG41" s="599"/>
      <c r="CH41" s="599"/>
      <c r="CI41" s="599"/>
      <c r="CJ41" s="599"/>
      <c r="CK41" s="599"/>
      <c r="CL41" s="599"/>
      <c r="CM41" s="599"/>
      <c r="CN41" s="167"/>
      <c r="CO41" s="598">
        <f t="shared" si="3"/>
        <v>28</v>
      </c>
      <c r="CP41" s="598"/>
      <c r="CQ41" s="599" t="str">
        <f>IF('各会計、関係団体の財政状況及び健全化判断比率'!BS14="","",'各会計、関係団体の財政状況及び健全化判断比率'!BS14)</f>
        <v>（株）飯野町振興公社</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福島県市町村総合事務組合　非常勤職員公務災害補償特別会計</v>
      </c>
      <c r="BZ42" s="599"/>
      <c r="CA42" s="599"/>
      <c r="CB42" s="599"/>
      <c r="CC42" s="599"/>
      <c r="CD42" s="599"/>
      <c r="CE42" s="599"/>
      <c r="CF42" s="599"/>
      <c r="CG42" s="599"/>
      <c r="CH42" s="599"/>
      <c r="CI42" s="599"/>
      <c r="CJ42" s="599"/>
      <c r="CK42" s="599"/>
      <c r="CL42" s="599"/>
      <c r="CM42" s="599"/>
      <c r="CN42" s="167"/>
      <c r="CO42" s="598">
        <f t="shared" si="3"/>
        <v>29</v>
      </c>
      <c r="CP42" s="598"/>
      <c r="CQ42" s="599" t="str">
        <f>IF('各会計、関係団体の財政状況及び健全化判断比率'!BS15="","",'各会計、関係団体の財政状況及び健全化判断比率'!BS15)</f>
        <v>（公財）福島県青少年育成・男女共生推進機構</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福島県市町村総合事務組合　自治会館管理特別会計</v>
      </c>
      <c r="BZ43" s="599"/>
      <c r="CA43" s="599"/>
      <c r="CB43" s="599"/>
      <c r="CC43" s="599"/>
      <c r="CD43" s="599"/>
      <c r="CE43" s="599"/>
      <c r="CF43" s="599"/>
      <c r="CG43" s="599"/>
      <c r="CH43" s="599"/>
      <c r="CI43" s="599"/>
      <c r="CJ43" s="599"/>
      <c r="CK43" s="599"/>
      <c r="CL43" s="599"/>
      <c r="CM43" s="599"/>
      <c r="CN43" s="167"/>
      <c r="CO43" s="598">
        <f t="shared" si="3"/>
        <v>30</v>
      </c>
      <c r="CP43" s="598"/>
      <c r="CQ43" s="599" t="str">
        <f>IF('各会計、関係団体の財政状況及び健全化判断比率'!BS16="","",'各会計、関係団体の財政状況及び健全化判断比率'!BS16)</f>
        <v>阿武隈急行（株）</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8.69</v>
      </c>
      <c r="G34" s="33">
        <v>8.07</v>
      </c>
      <c r="H34" s="33">
        <v>8.5399999999999991</v>
      </c>
      <c r="I34" s="33">
        <v>10.15</v>
      </c>
      <c r="J34" s="34">
        <v>6.89</v>
      </c>
      <c r="K34" s="22"/>
      <c r="L34" s="22"/>
      <c r="M34" s="22"/>
      <c r="N34" s="22"/>
      <c r="O34" s="22"/>
      <c r="P34" s="22"/>
    </row>
    <row r="35" spans="1:16" ht="39" customHeight="1" x14ac:dyDescent="0.15">
      <c r="A35" s="22"/>
      <c r="B35" s="35"/>
      <c r="C35" s="1178" t="s">
        <v>528</v>
      </c>
      <c r="D35" s="1179"/>
      <c r="E35" s="1180"/>
      <c r="F35" s="36">
        <v>5.14</v>
      </c>
      <c r="G35" s="37">
        <v>5.52</v>
      </c>
      <c r="H35" s="37">
        <v>6.1</v>
      </c>
      <c r="I35" s="37">
        <v>6.79</v>
      </c>
      <c r="J35" s="38">
        <v>6.53</v>
      </c>
      <c r="K35" s="22"/>
      <c r="L35" s="22"/>
      <c r="M35" s="22"/>
      <c r="N35" s="22"/>
      <c r="O35" s="22"/>
      <c r="P35" s="22"/>
    </row>
    <row r="36" spans="1:16" ht="39" customHeight="1" x14ac:dyDescent="0.15">
      <c r="A36" s="22"/>
      <c r="B36" s="35"/>
      <c r="C36" s="1178" t="s">
        <v>529</v>
      </c>
      <c r="D36" s="1179"/>
      <c r="E36" s="1180"/>
      <c r="F36" s="36">
        <v>2.39</v>
      </c>
      <c r="G36" s="37">
        <v>2.27</v>
      </c>
      <c r="H36" s="37">
        <v>2.91</v>
      </c>
      <c r="I36" s="37">
        <v>2.2400000000000002</v>
      </c>
      <c r="J36" s="38">
        <v>2.69</v>
      </c>
      <c r="K36" s="22"/>
      <c r="L36" s="22"/>
      <c r="M36" s="22"/>
      <c r="N36" s="22"/>
      <c r="O36" s="22"/>
      <c r="P36" s="22"/>
    </row>
    <row r="37" spans="1:16" ht="39" customHeight="1" x14ac:dyDescent="0.15">
      <c r="A37" s="22"/>
      <c r="B37" s="35"/>
      <c r="C37" s="1178" t="s">
        <v>530</v>
      </c>
      <c r="D37" s="1179"/>
      <c r="E37" s="1180"/>
      <c r="F37" s="36" t="s">
        <v>481</v>
      </c>
      <c r="G37" s="37" t="s">
        <v>481</v>
      </c>
      <c r="H37" s="37" t="s">
        <v>481</v>
      </c>
      <c r="I37" s="37" t="s">
        <v>481</v>
      </c>
      <c r="J37" s="38">
        <v>1.53</v>
      </c>
      <c r="K37" s="22"/>
      <c r="L37" s="22"/>
      <c r="M37" s="22"/>
      <c r="N37" s="22"/>
      <c r="O37" s="22"/>
      <c r="P37" s="22"/>
    </row>
    <row r="38" spans="1:16" ht="39" customHeight="1" x14ac:dyDescent="0.15">
      <c r="A38" s="22"/>
      <c r="B38" s="35"/>
      <c r="C38" s="1178" t="s">
        <v>531</v>
      </c>
      <c r="D38" s="1179"/>
      <c r="E38" s="1180"/>
      <c r="F38" s="36">
        <v>0.5</v>
      </c>
      <c r="G38" s="37">
        <v>0.36</v>
      </c>
      <c r="H38" s="37">
        <v>0.31</v>
      </c>
      <c r="I38" s="37">
        <v>0.63</v>
      </c>
      <c r="J38" s="38">
        <v>0.91</v>
      </c>
      <c r="K38" s="22"/>
      <c r="L38" s="22"/>
      <c r="M38" s="22"/>
      <c r="N38" s="22"/>
      <c r="O38" s="22"/>
      <c r="P38" s="22"/>
    </row>
    <row r="39" spans="1:16" ht="39" customHeight="1" x14ac:dyDescent="0.15">
      <c r="A39" s="22"/>
      <c r="B39" s="35"/>
      <c r="C39" s="1178" t="s">
        <v>532</v>
      </c>
      <c r="D39" s="1179"/>
      <c r="E39" s="1180"/>
      <c r="F39" s="36">
        <v>0.46</v>
      </c>
      <c r="G39" s="37">
        <v>0.11</v>
      </c>
      <c r="H39" s="37">
        <v>0.12</v>
      </c>
      <c r="I39" s="37">
        <v>0.12</v>
      </c>
      <c r="J39" s="38">
        <v>0.13</v>
      </c>
      <c r="K39" s="22"/>
      <c r="L39" s="22"/>
      <c r="M39" s="22"/>
      <c r="N39" s="22"/>
      <c r="O39" s="22"/>
      <c r="P39" s="22"/>
    </row>
    <row r="40" spans="1:16" ht="39" customHeight="1" x14ac:dyDescent="0.15">
      <c r="A40" s="22"/>
      <c r="B40" s="35"/>
      <c r="C40" s="1178" t="s">
        <v>533</v>
      </c>
      <c r="D40" s="1179"/>
      <c r="E40" s="1180"/>
      <c r="F40" s="36" t="s">
        <v>481</v>
      </c>
      <c r="G40" s="37" t="s">
        <v>481</v>
      </c>
      <c r="H40" s="37" t="s">
        <v>481</v>
      </c>
      <c r="I40" s="37" t="s">
        <v>481</v>
      </c>
      <c r="J40" s="38">
        <v>0.1</v>
      </c>
      <c r="K40" s="22"/>
      <c r="L40" s="22"/>
      <c r="M40" s="22"/>
      <c r="N40" s="22"/>
      <c r="O40" s="22"/>
      <c r="P40" s="22"/>
    </row>
    <row r="41" spans="1:16" ht="39" customHeight="1" x14ac:dyDescent="0.15">
      <c r="A41" s="22"/>
      <c r="B41" s="35"/>
      <c r="C41" s="1178" t="s">
        <v>534</v>
      </c>
      <c r="D41" s="1179"/>
      <c r="E41" s="1180"/>
      <c r="F41" s="36">
        <v>0.01</v>
      </c>
      <c r="G41" s="37">
        <v>0.03</v>
      </c>
      <c r="H41" s="37">
        <v>0.04</v>
      </c>
      <c r="I41" s="37">
        <v>0.08</v>
      </c>
      <c r="J41" s="38">
        <v>0.08</v>
      </c>
      <c r="K41" s="22"/>
      <c r="L41" s="22"/>
      <c r="M41" s="22"/>
      <c r="N41" s="22"/>
      <c r="O41" s="22"/>
      <c r="P41" s="22"/>
    </row>
    <row r="42" spans="1:16" ht="39" customHeight="1" x14ac:dyDescent="0.15">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536</v>
      </c>
      <c r="D43" s="1182"/>
      <c r="E43" s="1183"/>
      <c r="F43" s="41">
        <v>2.2000000000000002</v>
      </c>
      <c r="G43" s="42">
        <v>2.63</v>
      </c>
      <c r="H43" s="42">
        <v>2.0299999999999998</v>
      </c>
      <c r="I43" s="42">
        <v>1.5</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9590</v>
      </c>
      <c r="L45" s="60">
        <v>9096</v>
      </c>
      <c r="M45" s="60">
        <v>8783</v>
      </c>
      <c r="N45" s="60">
        <v>8311</v>
      </c>
      <c r="O45" s="61">
        <v>8162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v>17</v>
      </c>
      <c r="L47" s="64">
        <v>17</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3382</v>
      </c>
      <c r="L48" s="64">
        <v>3259</v>
      </c>
      <c r="M48" s="64">
        <v>3098</v>
      </c>
      <c r="N48" s="64">
        <v>3526</v>
      </c>
      <c r="O48" s="65">
        <v>2484</v>
      </c>
      <c r="P48" s="48"/>
      <c r="Q48" s="48"/>
      <c r="R48" s="48"/>
      <c r="S48" s="48"/>
      <c r="T48" s="48"/>
      <c r="U48" s="48"/>
    </row>
    <row r="49" spans="1:21" ht="30.75" customHeight="1" x14ac:dyDescent="0.15">
      <c r="A49" s="48"/>
      <c r="B49" s="1196"/>
      <c r="C49" s="1197"/>
      <c r="D49" s="62"/>
      <c r="E49" s="1188" t="s">
        <v>16</v>
      </c>
      <c r="F49" s="1188"/>
      <c r="G49" s="1188"/>
      <c r="H49" s="1188"/>
      <c r="I49" s="1188"/>
      <c r="J49" s="1189"/>
      <c r="K49" s="63">
        <v>21</v>
      </c>
      <c r="L49" s="64">
        <v>20</v>
      </c>
      <c r="M49" s="64">
        <v>20</v>
      </c>
      <c r="N49" s="64">
        <v>20</v>
      </c>
      <c r="O49" s="65">
        <v>20</v>
      </c>
      <c r="P49" s="48"/>
      <c r="Q49" s="48"/>
      <c r="R49" s="48"/>
      <c r="S49" s="48"/>
      <c r="T49" s="48"/>
      <c r="U49" s="48"/>
    </row>
    <row r="50" spans="1:21" ht="30.75" customHeight="1" x14ac:dyDescent="0.15">
      <c r="A50" s="48"/>
      <c r="B50" s="1196"/>
      <c r="C50" s="1197"/>
      <c r="D50" s="62"/>
      <c r="E50" s="1188" t="s">
        <v>17</v>
      </c>
      <c r="F50" s="1188"/>
      <c r="G50" s="1188"/>
      <c r="H50" s="1188"/>
      <c r="I50" s="1188"/>
      <c r="J50" s="1189"/>
      <c r="K50" s="63">
        <v>254</v>
      </c>
      <c r="L50" s="64">
        <v>61</v>
      </c>
      <c r="M50" s="64">
        <v>58</v>
      </c>
      <c r="N50" s="64">
        <v>22</v>
      </c>
      <c r="O50" s="65">
        <v>20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10836</v>
      </c>
      <c r="L52" s="64">
        <v>10687</v>
      </c>
      <c r="M52" s="64">
        <v>11048</v>
      </c>
      <c r="N52" s="64">
        <v>10585</v>
      </c>
      <c r="O52" s="65">
        <v>10371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2428</v>
      </c>
      <c r="L53" s="69">
        <v>1766</v>
      </c>
      <c r="M53" s="69">
        <v>911</v>
      </c>
      <c r="N53" s="69">
        <v>1294</v>
      </c>
      <c r="O53" s="70">
        <v>315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2" t="s">
        <v>24</v>
      </c>
      <c r="C41" s="1203"/>
      <c r="D41" s="81"/>
      <c r="E41" s="1208" t="s">
        <v>25</v>
      </c>
      <c r="F41" s="1208"/>
      <c r="G41" s="1208"/>
      <c r="H41" s="1209"/>
      <c r="I41" s="82">
        <v>85724</v>
      </c>
      <c r="J41" s="83">
        <v>83961</v>
      </c>
      <c r="K41" s="83">
        <v>83690</v>
      </c>
      <c r="L41" s="83">
        <v>82024</v>
      </c>
      <c r="M41" s="84">
        <v>80970</v>
      </c>
    </row>
    <row r="42" spans="2:13" ht="27.75" customHeight="1" x14ac:dyDescent="0.15">
      <c r="B42" s="1204"/>
      <c r="C42" s="1205"/>
      <c r="D42" s="85"/>
      <c r="E42" s="1210" t="s">
        <v>26</v>
      </c>
      <c r="F42" s="1210"/>
      <c r="G42" s="1210"/>
      <c r="H42" s="1211"/>
      <c r="I42" s="86">
        <v>145</v>
      </c>
      <c r="J42" s="87">
        <v>103</v>
      </c>
      <c r="K42" s="87">
        <v>66</v>
      </c>
      <c r="L42" s="87">
        <v>60</v>
      </c>
      <c r="M42" s="88">
        <v>51</v>
      </c>
    </row>
    <row r="43" spans="2:13" ht="27.75" customHeight="1" x14ac:dyDescent="0.15">
      <c r="B43" s="1204"/>
      <c r="C43" s="1205"/>
      <c r="D43" s="85"/>
      <c r="E43" s="1210" t="s">
        <v>27</v>
      </c>
      <c r="F43" s="1210"/>
      <c r="G43" s="1210"/>
      <c r="H43" s="1211"/>
      <c r="I43" s="86">
        <v>42944</v>
      </c>
      <c r="J43" s="87">
        <v>40759</v>
      </c>
      <c r="K43" s="87">
        <v>36066</v>
      </c>
      <c r="L43" s="87">
        <v>34060</v>
      </c>
      <c r="M43" s="88">
        <v>28931</v>
      </c>
    </row>
    <row r="44" spans="2:13" ht="27.75" customHeight="1" x14ac:dyDescent="0.15">
      <c r="B44" s="1204"/>
      <c r="C44" s="1205"/>
      <c r="D44" s="85"/>
      <c r="E44" s="1210" t="s">
        <v>28</v>
      </c>
      <c r="F44" s="1210"/>
      <c r="G44" s="1210"/>
      <c r="H44" s="1211"/>
      <c r="I44" s="86">
        <v>307</v>
      </c>
      <c r="J44" s="87">
        <v>278</v>
      </c>
      <c r="K44" s="87">
        <v>248</v>
      </c>
      <c r="L44" s="87">
        <v>219</v>
      </c>
      <c r="M44" s="88">
        <v>189</v>
      </c>
    </row>
    <row r="45" spans="2:13" ht="27.75" customHeight="1" x14ac:dyDescent="0.15">
      <c r="B45" s="1204"/>
      <c r="C45" s="1205"/>
      <c r="D45" s="85"/>
      <c r="E45" s="1210" t="s">
        <v>29</v>
      </c>
      <c r="F45" s="1210"/>
      <c r="G45" s="1210"/>
      <c r="H45" s="1211"/>
      <c r="I45" s="86">
        <v>19176</v>
      </c>
      <c r="J45" s="87">
        <v>18440</v>
      </c>
      <c r="K45" s="87">
        <v>16879</v>
      </c>
      <c r="L45" s="87">
        <v>16185</v>
      </c>
      <c r="M45" s="88">
        <v>16028</v>
      </c>
    </row>
    <row r="46" spans="2:13" ht="27.75" customHeight="1" x14ac:dyDescent="0.15">
      <c r="B46" s="1204"/>
      <c r="C46" s="1205"/>
      <c r="D46" s="89"/>
      <c r="E46" s="1210" t="s">
        <v>30</v>
      </c>
      <c r="F46" s="1210"/>
      <c r="G46" s="1210"/>
      <c r="H46" s="1211"/>
      <c r="I46" s="86">
        <v>6791</v>
      </c>
      <c r="J46" s="87">
        <v>5784</v>
      </c>
      <c r="K46" s="87">
        <v>5306</v>
      </c>
      <c r="L46" s="87">
        <v>4520</v>
      </c>
      <c r="M46" s="88">
        <v>4354</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12545</v>
      </c>
      <c r="J50" s="87">
        <v>13839</v>
      </c>
      <c r="K50" s="87">
        <v>13223</v>
      </c>
      <c r="L50" s="87">
        <v>15423</v>
      </c>
      <c r="M50" s="88">
        <v>16531</v>
      </c>
    </row>
    <row r="51" spans="2:13" ht="27.75" customHeight="1" x14ac:dyDescent="0.15">
      <c r="B51" s="1204"/>
      <c r="C51" s="1205"/>
      <c r="D51" s="85"/>
      <c r="E51" s="1210" t="s">
        <v>36</v>
      </c>
      <c r="F51" s="1210"/>
      <c r="G51" s="1210"/>
      <c r="H51" s="1211"/>
      <c r="I51" s="86">
        <v>22724</v>
      </c>
      <c r="J51" s="87">
        <v>19148</v>
      </c>
      <c r="K51" s="87">
        <v>16899</v>
      </c>
      <c r="L51" s="87">
        <v>15988</v>
      </c>
      <c r="M51" s="88">
        <v>14701</v>
      </c>
    </row>
    <row r="52" spans="2:13" ht="27.75" customHeight="1" x14ac:dyDescent="0.15">
      <c r="B52" s="1206"/>
      <c r="C52" s="1207"/>
      <c r="D52" s="85"/>
      <c r="E52" s="1210" t="s">
        <v>37</v>
      </c>
      <c r="F52" s="1210"/>
      <c r="G52" s="1210"/>
      <c r="H52" s="1211"/>
      <c r="I52" s="86">
        <v>99327</v>
      </c>
      <c r="J52" s="87">
        <v>98481</v>
      </c>
      <c r="K52" s="87">
        <v>96832</v>
      </c>
      <c r="L52" s="87">
        <v>94731</v>
      </c>
      <c r="M52" s="88">
        <v>91769</v>
      </c>
    </row>
    <row r="53" spans="2:13" ht="27.75" customHeight="1" thickBot="1" x14ac:dyDescent="0.2">
      <c r="B53" s="1217" t="s">
        <v>21</v>
      </c>
      <c r="C53" s="1218"/>
      <c r="D53" s="92"/>
      <c r="E53" s="1219" t="s">
        <v>38</v>
      </c>
      <c r="F53" s="1219"/>
      <c r="G53" s="1219"/>
      <c r="H53" s="1220"/>
      <c r="I53" s="93">
        <v>20489</v>
      </c>
      <c r="J53" s="94">
        <v>17857</v>
      </c>
      <c r="K53" s="94">
        <v>15302</v>
      </c>
      <c r="L53" s="94">
        <v>10928</v>
      </c>
      <c r="M53" s="95">
        <v>7520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562</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563</v>
      </c>
    </row>
    <row r="50" spans="1:17" x14ac:dyDescent="0.15">
      <c r="B50" s="250"/>
      <c r="C50" s="246"/>
      <c r="D50" s="246"/>
      <c r="E50" s="246"/>
      <c r="F50" s="246"/>
      <c r="G50" s="1244"/>
      <c r="H50" s="1245"/>
      <c r="I50" s="1245"/>
      <c r="J50" s="1246"/>
      <c r="K50" s="356" t="s">
        <v>521</v>
      </c>
      <c r="L50" s="356" t="s">
        <v>522</v>
      </c>
      <c r="M50" s="356" t="s">
        <v>523</v>
      </c>
      <c r="N50" s="356" t="s">
        <v>524</v>
      </c>
      <c r="O50" s="356" t="s">
        <v>525</v>
      </c>
    </row>
    <row r="51" spans="1:17" x14ac:dyDescent="0.15">
      <c r="B51" s="250"/>
      <c r="C51" s="246"/>
      <c r="D51" s="246"/>
      <c r="E51" s="246"/>
      <c r="F51" s="246"/>
      <c r="G51" s="1247" t="s">
        <v>564</v>
      </c>
      <c r="H51" s="1248"/>
      <c r="I51" s="1253" t="s">
        <v>565</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570</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566</v>
      </c>
      <c r="H55" s="1228"/>
      <c r="I55" s="1233" t="s">
        <v>565</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570</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353" t="s">
        <v>562</v>
      </c>
      <c r="I64" s="354"/>
      <c r="J64" s="354"/>
      <c r="K64" s="354"/>
      <c r="L64" s="246"/>
      <c r="M64" s="246"/>
      <c r="N64" s="246"/>
      <c r="O64" s="246"/>
    </row>
    <row r="65" spans="2:30" x14ac:dyDescent="0.15">
      <c r="B65" s="250"/>
      <c r="C65" s="246"/>
      <c r="D65" s="246"/>
      <c r="E65" s="246"/>
      <c r="F65" s="246"/>
      <c r="G65" s="1235" t="s">
        <v>571</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568</v>
      </c>
      <c r="I71" s="370"/>
      <c r="J71" s="366"/>
      <c r="K71" s="366"/>
      <c r="L71" s="367"/>
      <c r="M71" s="366"/>
      <c r="N71" s="367"/>
      <c r="O71" s="368"/>
    </row>
    <row r="72" spans="2:30" x14ac:dyDescent="0.15">
      <c r="B72" s="250"/>
      <c r="C72" s="246"/>
      <c r="D72" s="246"/>
      <c r="E72" s="246"/>
      <c r="F72" s="246"/>
      <c r="G72" s="1244"/>
      <c r="H72" s="1245"/>
      <c r="I72" s="1245"/>
      <c r="J72" s="1246"/>
      <c r="K72" s="356" t="s">
        <v>521</v>
      </c>
      <c r="L72" s="356" t="s">
        <v>522</v>
      </c>
      <c r="M72" s="356" t="s">
        <v>523</v>
      </c>
      <c r="N72" s="356" t="s">
        <v>524</v>
      </c>
      <c r="O72" s="356" t="s">
        <v>525</v>
      </c>
    </row>
    <row r="73" spans="2:30" x14ac:dyDescent="0.15">
      <c r="B73" s="250"/>
      <c r="C73" s="246"/>
      <c r="D73" s="246"/>
      <c r="E73" s="246"/>
      <c r="F73" s="246"/>
      <c r="G73" s="1247" t="s">
        <v>564</v>
      </c>
      <c r="H73" s="1248"/>
      <c r="I73" s="1253" t="s">
        <v>565</v>
      </c>
      <c r="J73" s="1253"/>
      <c r="K73" s="1234">
        <v>42.6</v>
      </c>
      <c r="L73" s="1234">
        <v>36.5</v>
      </c>
      <c r="M73" s="1221">
        <v>31.7</v>
      </c>
      <c r="N73" s="1221">
        <v>22.3</v>
      </c>
      <c r="O73" s="1221">
        <v>15.3</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569</v>
      </c>
      <c r="J75" s="1233"/>
      <c r="K75" s="1225">
        <v>4.9000000000000004</v>
      </c>
      <c r="L75" s="1225">
        <v>4.5</v>
      </c>
      <c r="M75" s="1225">
        <v>3.5</v>
      </c>
      <c r="N75" s="1225">
        <v>2.7</v>
      </c>
      <c r="O75" s="1225">
        <v>1.7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566</v>
      </c>
      <c r="H77" s="1228"/>
      <c r="I77" s="1233" t="s">
        <v>565</v>
      </c>
      <c r="J77" s="1233"/>
      <c r="K77" s="1234">
        <v>42</v>
      </c>
      <c r="L77" s="1234">
        <v>32.6</v>
      </c>
      <c r="M77" s="1221">
        <v>30.5</v>
      </c>
      <c r="N77" s="1221">
        <v>25.4</v>
      </c>
      <c r="O77" s="1221">
        <v>16.600000000000001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569</v>
      </c>
      <c r="J79" s="1223"/>
      <c r="K79" s="1224">
        <v>6.8</v>
      </c>
      <c r="L79" s="1224">
        <v>5.9</v>
      </c>
      <c r="M79" s="1224">
        <v>5.2</v>
      </c>
      <c r="N79" s="1224">
        <v>4.8</v>
      </c>
      <c r="O79" s="1224">
        <v>3.6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27531</v>
      </c>
      <c r="E3" s="118"/>
      <c r="F3" s="119">
        <v>39425</v>
      </c>
      <c r="G3" s="120"/>
      <c r="H3" s="121"/>
    </row>
    <row r="4" spans="1:8" x14ac:dyDescent="0.15">
      <c r="A4" s="122"/>
      <c r="B4" s="123"/>
      <c r="C4" s="124"/>
      <c r="D4" s="125">
        <v>12491</v>
      </c>
      <c r="E4" s="126"/>
      <c r="F4" s="127">
        <v>22414</v>
      </c>
      <c r="G4" s="128"/>
      <c r="H4" s="129"/>
    </row>
    <row r="5" spans="1:8" x14ac:dyDescent="0.15">
      <c r="A5" s="110" t="s">
        <v>515</v>
      </c>
      <c r="B5" s="115"/>
      <c r="C5" s="116"/>
      <c r="D5" s="117">
        <v>33788</v>
      </c>
      <c r="E5" s="118"/>
      <c r="F5" s="119">
        <v>43141</v>
      </c>
      <c r="G5" s="120"/>
      <c r="H5" s="121"/>
    </row>
    <row r="6" spans="1:8" x14ac:dyDescent="0.15">
      <c r="A6" s="122"/>
      <c r="B6" s="123"/>
      <c r="C6" s="124"/>
      <c r="D6" s="125">
        <v>13985</v>
      </c>
      <c r="E6" s="126"/>
      <c r="F6" s="127">
        <v>21887</v>
      </c>
      <c r="G6" s="128"/>
      <c r="H6" s="129"/>
    </row>
    <row r="7" spans="1:8" x14ac:dyDescent="0.15">
      <c r="A7" s="110" t="s">
        <v>516</v>
      </c>
      <c r="B7" s="115"/>
      <c r="C7" s="116"/>
      <c r="D7" s="117">
        <v>51431</v>
      </c>
      <c r="E7" s="118"/>
      <c r="F7" s="119">
        <v>45117</v>
      </c>
      <c r="G7" s="120"/>
      <c r="H7" s="121"/>
    </row>
    <row r="8" spans="1:8" x14ac:dyDescent="0.15">
      <c r="A8" s="122"/>
      <c r="B8" s="123"/>
      <c r="C8" s="124"/>
      <c r="D8" s="125">
        <v>18144</v>
      </c>
      <c r="E8" s="126"/>
      <c r="F8" s="127">
        <v>25589</v>
      </c>
      <c r="G8" s="128"/>
      <c r="H8" s="129"/>
    </row>
    <row r="9" spans="1:8" x14ac:dyDescent="0.15">
      <c r="A9" s="110" t="s">
        <v>517</v>
      </c>
      <c r="B9" s="115"/>
      <c r="C9" s="116"/>
      <c r="D9" s="117">
        <v>45995</v>
      </c>
      <c r="E9" s="118"/>
      <c r="F9" s="119">
        <v>39951</v>
      </c>
      <c r="G9" s="120"/>
      <c r="H9" s="121"/>
    </row>
    <row r="10" spans="1:8" x14ac:dyDescent="0.15">
      <c r="A10" s="122"/>
      <c r="B10" s="123"/>
      <c r="C10" s="124"/>
      <c r="D10" s="125">
        <v>14985</v>
      </c>
      <c r="E10" s="126"/>
      <c r="F10" s="127">
        <v>22555</v>
      </c>
      <c r="G10" s="128"/>
      <c r="H10" s="129"/>
    </row>
    <row r="11" spans="1:8" x14ac:dyDescent="0.15">
      <c r="A11" s="110" t="s">
        <v>518</v>
      </c>
      <c r="B11" s="115"/>
      <c r="C11" s="116"/>
      <c r="D11" s="117">
        <v>43541</v>
      </c>
      <c r="E11" s="118"/>
      <c r="F11" s="119">
        <v>39893</v>
      </c>
      <c r="G11" s="120"/>
      <c r="H11" s="121"/>
    </row>
    <row r="12" spans="1:8" x14ac:dyDescent="0.15">
      <c r="A12" s="122"/>
      <c r="B12" s="123"/>
      <c r="C12" s="130"/>
      <c r="D12" s="125">
        <v>14723</v>
      </c>
      <c r="E12" s="126"/>
      <c r="F12" s="127">
        <v>26170</v>
      </c>
      <c r="G12" s="128"/>
      <c r="H12" s="129"/>
    </row>
    <row r="13" spans="1:8" x14ac:dyDescent="0.15">
      <c r="A13" s="110"/>
      <c r="B13" s="115"/>
      <c r="C13" s="131"/>
      <c r="D13" s="132">
        <v>40457</v>
      </c>
      <c r="E13" s="133"/>
      <c r="F13" s="134">
        <v>41505</v>
      </c>
      <c r="G13" s="135"/>
      <c r="H13" s="121"/>
    </row>
    <row r="14" spans="1:8" x14ac:dyDescent="0.15">
      <c r="A14" s="122"/>
      <c r="B14" s="123"/>
      <c r="C14" s="124"/>
      <c r="D14" s="125">
        <v>14866</v>
      </c>
      <c r="E14" s="126"/>
      <c r="F14" s="127">
        <v>23723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8.7100000000000009</v>
      </c>
      <c r="C19" s="136">
        <f>ROUND(VALUE(SUBSTITUTE(実質収支比率等に係る経年分析!G$48,"▲","-")),2)</f>
        <v>8.07</v>
      </c>
      <c r="D19" s="136">
        <f>ROUND(VALUE(SUBSTITUTE(実質収支比率等に係る経年分析!H$48,"▲","-")),2)</f>
        <v>8.5500000000000007</v>
      </c>
      <c r="E19" s="136">
        <f>ROUND(VALUE(SUBSTITUTE(実質収支比率等に係る経年分析!I$48,"▲","-")),2)</f>
        <v>10.36</v>
      </c>
      <c r="F19" s="136">
        <f>ROUND(VALUE(SUBSTITUTE(実質収支比率等に係る経年分析!J$48,"▲","-")),2)</f>
        <v>7.02</v>
      </c>
    </row>
    <row r="20" spans="1:11" x14ac:dyDescent="0.15">
      <c r="A20" s="136" t="s">
        <v>43</v>
      </c>
      <c r="B20" s="136">
        <f>ROUND(VALUE(SUBSTITUTE(実質収支比率等に係る経年分析!F$47,"▲","-")),2)</f>
        <v>13.6</v>
      </c>
      <c r="C20" s="136">
        <f>ROUND(VALUE(SUBSTITUTE(実質収支比率等に係る経年分析!G$47,"▲","-")),2)</f>
        <v>14.28</v>
      </c>
      <c r="D20" s="136">
        <f>ROUND(VALUE(SUBSTITUTE(実質収支比率等に係る経年分析!H$47,"▲","-")),2)</f>
        <v>14.4</v>
      </c>
      <c r="E20" s="136">
        <f>ROUND(VALUE(SUBSTITUTE(実質収支比率等に係る経年分析!I$47,"▲","-")),2)</f>
        <v>14.37</v>
      </c>
      <c r="F20" s="136">
        <f>ROUND(VALUE(SUBSTITUTE(実質収支比率等に係る経年分析!J$47,"▲","-")),2)</f>
        <v>15.18</v>
      </c>
    </row>
    <row r="21" spans="1:11" x14ac:dyDescent="0.15">
      <c r="A21" s="136" t="s">
        <v>44</v>
      </c>
      <c r="B21" s="136">
        <f>IF(ISNUMBER(VALUE(SUBSTITUTE(実質収支比率等に係る経年分析!F$49,"▲","-"))),ROUND(VALUE(SUBSTITUTE(実質収支比率等に係る経年分析!F$49,"▲","-")),2),NA())</f>
        <v>3.42</v>
      </c>
      <c r="C21" s="136">
        <f>IF(ISNUMBER(VALUE(SUBSTITUTE(実質収支比率等に係る経年分析!G$49,"▲","-"))),ROUND(VALUE(SUBSTITUTE(実質収支比率等に係る経年分析!G$49,"▲","-")),2),NA())</f>
        <v>0.5</v>
      </c>
      <c r="D21" s="136">
        <f>IF(ISNUMBER(VALUE(SUBSTITUTE(実質収支比率等に係る経年分析!H$49,"▲","-"))),ROUND(VALUE(SUBSTITUTE(実質収支比率等に係る経年分析!H$49,"▲","-")),2),NA())</f>
        <v>0.42</v>
      </c>
      <c r="E21" s="136">
        <f>IF(ISNUMBER(VALUE(SUBSTITUTE(実質収支比率等に係る経年分析!I$49,"▲","-"))),ROUND(VALUE(SUBSTITUTE(実質収支比率等に係る経年分析!I$49,"▲","-")),2),NA())</f>
        <v>1.84</v>
      </c>
      <c r="F21" s="136">
        <f>IF(ISNUMBER(VALUE(SUBSTITUTE(実質収支比率等に係る経年分析!J$49,"▲","-"))),ROUND(VALUE(SUBSTITUTE(実質収支比率等に係る経年分析!J$49,"▲","-")),2),NA())</f>
        <v>-2.4300000000000002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2.2000000000000002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2.63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2.0299999999999998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1.5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公設地方卸売市場事業費特別会計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0.08</v>
      </c>
    </row>
    <row r="30" spans="1:11" x14ac:dyDescent="0.15">
      <c r="A30" s="137" t="str">
        <f>IF(連結実質赤字比率に係る赤字・黒字の構成分析!C$40="",NA(),連結実質赤字比率に係る赤字・黒字の構成分析!C$40)</f>
        <v>農業集落排水事業会計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x14ac:dyDescent="0.15">
      <c r="A31" s="137" t="str">
        <f>IF(連結実質赤字比率に係る赤字・黒字の構成分析!C$39="",NA(),連結実質赤字比率に係る赤字・黒字の構成分析!C$39)</f>
        <v>土地区画整理事業費特別会計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x14ac:dyDescent="0.15">
      <c r="A32" s="137" t="str">
        <f>IF(連結実質赤字比率に係る赤字・黒字の構成分析!C$38="",NA(),連結実質赤字比率に係る赤字・黒字の構成分析!C$38)</f>
        <v>介護保険事業費特別会計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0.91</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#VALUE!</v>
      </c>
      <c r="G33" s="137" t="e">
        <f>IF(ROUND(VALUE(SUBSTITUTE(連結実質赤字比率に係る赤字・黒字の構成分析!H$37,"▲", "-")), 2) &gt;= 0, ABS(ROUND(VALUE(SUBSTITUTE(連結実質赤字比率に係る赤字・黒字の構成分析!H$37,"▲", "-")), 2)), NA())</f>
        <v>#VALUE!</v>
      </c>
      <c r="H33" s="137" t="e">
        <f>IF(ROUND(VALUE(SUBSTITUTE(連結実質赤字比率に係る赤字・黒字の構成分析!I$37,"▲", "-")), 2) &lt; 0, ABS(ROUND(VALUE(SUBSTITUTE(連結実質赤字比率に係る赤字・黒字の構成分析!I$37,"▲", "-")), 2)), NA())</f>
        <v>#VALUE!</v>
      </c>
      <c r="I33" s="137" t="e">
        <f>IF(ROUND(VALUE(SUBSTITUTE(連結実質赤字比率に係る赤字・黒字の構成分析!I$37,"▲", "-")), 2) &gt;= 0, ABS(ROUND(VALUE(SUBSTITUTE(連結実質赤字比率に係る赤字・黒字の構成分析!I$37,"▲", "-")), 2)), NA())</f>
        <v>#VALUE!</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1.53</v>
      </c>
    </row>
    <row r="34" spans="1:16" x14ac:dyDescent="0.15">
      <c r="A34" s="137" t="str">
        <f>IF(連結実質赤字比率に係る赤字・黒字の構成分析!C$36="",NA(),連結実質赤字比率に係る赤字・黒字の構成分析!C$36)</f>
        <v>国民健康保険事業費特別会計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2.2400000000000002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2.69</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5.14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5.52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6.53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8.69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8.5399999999999991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10.15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6.89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10836</v>
      </c>
      <c r="E42" s="138"/>
      <c r="F42" s="138"/>
      <c r="G42" s="138">
        <f>'実質公債費比率（分子）の構造'!L$52</f>
        <v>10687</v>
      </c>
      <c r="H42" s="138"/>
      <c r="I42" s="138"/>
      <c r="J42" s="138">
        <f>'実質公債費比率（分子）の構造'!M$52</f>
        <v>11048</v>
      </c>
      <c r="K42" s="138"/>
      <c r="L42" s="138"/>
      <c r="M42" s="138">
        <f>'実質公債費比率（分子）の構造'!N$52</f>
        <v>10585</v>
      </c>
      <c r="N42" s="138"/>
      <c r="O42" s="138"/>
      <c r="P42" s="138">
        <f>'実質公債費比率（分子）の構造'!O$52</f>
        <v>10371</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254</v>
      </c>
      <c r="C44" s="138"/>
      <c r="D44" s="138"/>
      <c r="E44" s="138">
        <f>'実質公債費比率（分子）の構造'!L$50</f>
        <v>61</v>
      </c>
      <c r="F44" s="138"/>
      <c r="G44" s="138"/>
      <c r="H44" s="138">
        <f>'実質公債費比率（分子）の構造'!M$50</f>
        <v>58</v>
      </c>
      <c r="I44" s="138"/>
      <c r="J44" s="138"/>
      <c r="K44" s="138">
        <f>'実質公債費比率（分子）の構造'!N$50</f>
        <v>22</v>
      </c>
      <c r="L44" s="138"/>
      <c r="M44" s="138"/>
      <c r="N44" s="138">
        <f>'実質公債費比率（分子）の構造'!O$50</f>
        <v>20</v>
      </c>
      <c r="O44" s="138"/>
      <c r="P44" s="138"/>
    </row>
    <row r="45" spans="1:16" x14ac:dyDescent="0.15">
      <c r="A45" s="138" t="s">
        <v>54</v>
      </c>
      <c r="B45" s="138">
        <f>'実質公債費比率（分子）の構造'!K$49</f>
        <v>21</v>
      </c>
      <c r="C45" s="138"/>
      <c r="D45" s="138"/>
      <c r="E45" s="138">
        <f>'実質公債費比率（分子）の構造'!L$49</f>
        <v>20</v>
      </c>
      <c r="F45" s="138"/>
      <c r="G45" s="138"/>
      <c r="H45" s="138">
        <f>'実質公債費比率（分子）の構造'!M$49</f>
        <v>20</v>
      </c>
      <c r="I45" s="138"/>
      <c r="J45" s="138"/>
      <c r="K45" s="138">
        <f>'実質公債費比率（分子）の構造'!N$49</f>
        <v>20</v>
      </c>
      <c r="L45" s="138"/>
      <c r="M45" s="138"/>
      <c r="N45" s="138">
        <f>'実質公債費比率（分子）の構造'!O$49</f>
        <v>20</v>
      </c>
      <c r="O45" s="138"/>
      <c r="P45" s="138"/>
    </row>
    <row r="46" spans="1:16" x14ac:dyDescent="0.15">
      <c r="A46" s="138" t="s">
        <v>55</v>
      </c>
      <c r="B46" s="138">
        <f>'実質公債費比率（分子）の構造'!K$48</f>
        <v>3382</v>
      </c>
      <c r="C46" s="138"/>
      <c r="D46" s="138"/>
      <c r="E46" s="138">
        <f>'実質公債費比率（分子）の構造'!L$48</f>
        <v>3259</v>
      </c>
      <c r="F46" s="138"/>
      <c r="G46" s="138"/>
      <c r="H46" s="138">
        <f>'実質公債費比率（分子）の構造'!M$48</f>
        <v>3098</v>
      </c>
      <c r="I46" s="138"/>
      <c r="J46" s="138"/>
      <c r="K46" s="138">
        <f>'実質公債費比率（分子）の構造'!N$48</f>
        <v>3526</v>
      </c>
      <c r="L46" s="138"/>
      <c r="M46" s="138"/>
      <c r="N46" s="138">
        <f>'実質公債費比率（分子）の構造'!O$48</f>
        <v>2484</v>
      </c>
      <c r="O46" s="138"/>
      <c r="P46" s="138"/>
    </row>
    <row r="47" spans="1:16" x14ac:dyDescent="0.15">
      <c r="A47" s="138" t="s">
        <v>56</v>
      </c>
      <c r="B47" s="138">
        <f>'実質公債費比率（分子）の構造'!K$47</f>
        <v>17</v>
      </c>
      <c r="C47" s="138"/>
      <c r="D47" s="138"/>
      <c r="E47" s="138">
        <f>'実質公債費比率（分子）の構造'!L$47</f>
        <v>17</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9590</v>
      </c>
      <c r="C49" s="138"/>
      <c r="D49" s="138"/>
      <c r="E49" s="138">
        <f>'実質公債費比率（分子）の構造'!L$45</f>
        <v>9096</v>
      </c>
      <c r="F49" s="138"/>
      <c r="G49" s="138"/>
      <c r="H49" s="138">
        <f>'実質公債費比率（分子）の構造'!M$45</f>
        <v>8783</v>
      </c>
      <c r="I49" s="138"/>
      <c r="J49" s="138"/>
      <c r="K49" s="138">
        <f>'実質公債費比率（分子）の構造'!N$45</f>
        <v>8311</v>
      </c>
      <c r="L49" s="138"/>
      <c r="M49" s="138"/>
      <c r="N49" s="138">
        <f>'実質公債費比率（分子）の構造'!O$45</f>
        <v>8162</v>
      </c>
      <c r="O49" s="138"/>
      <c r="P49" s="138"/>
    </row>
    <row r="50" spans="1:16" x14ac:dyDescent="0.15">
      <c r="A50" s="138" t="s">
        <v>59</v>
      </c>
      <c r="B50" s="138" t="e">
        <f>NA()</f>
        <v>#N/A</v>
      </c>
      <c r="C50" s="138">
        <f>IF(ISNUMBER('実質公債費比率（分子）の構造'!K$53),'実質公債費比率（分子）の構造'!K$53,NA())</f>
        <v>2428</v>
      </c>
      <c r="D50" s="138" t="e">
        <f>NA()</f>
        <v>#N/A</v>
      </c>
      <c r="E50" s="138" t="e">
        <f>NA()</f>
        <v>#N/A</v>
      </c>
      <c r="F50" s="138">
        <f>IF(ISNUMBER('実質公債費比率（分子）の構造'!L$53),'実質公債費比率（分子）の構造'!L$53,NA())</f>
        <v>1766</v>
      </c>
      <c r="G50" s="138" t="e">
        <f>NA()</f>
        <v>#N/A</v>
      </c>
      <c r="H50" s="138" t="e">
        <f>NA()</f>
        <v>#N/A</v>
      </c>
      <c r="I50" s="138">
        <f>IF(ISNUMBER('実質公債費比率（分子）の構造'!M$53),'実質公債費比率（分子）の構造'!M$53,NA())</f>
        <v>911</v>
      </c>
      <c r="J50" s="138" t="e">
        <f>NA()</f>
        <v>#N/A</v>
      </c>
      <c r="K50" s="138" t="e">
        <f>NA()</f>
        <v>#N/A</v>
      </c>
      <c r="L50" s="138">
        <f>IF(ISNUMBER('実質公債費比率（分子）の構造'!N$53),'実質公債費比率（分子）の構造'!N$53,NA())</f>
        <v>1294</v>
      </c>
      <c r="M50" s="138" t="e">
        <f>NA()</f>
        <v>#N/A</v>
      </c>
      <c r="N50" s="138" t="e">
        <f>NA()</f>
        <v>#N/A</v>
      </c>
      <c r="O50" s="138">
        <f>IF(ISNUMBER('実質公債費比率（分子）の構造'!O$53),'実質公債費比率（分子）の構造'!O$53,NA())</f>
        <v>315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99327</v>
      </c>
      <c r="E56" s="137"/>
      <c r="F56" s="137"/>
      <c r="G56" s="137">
        <f>'将来負担比率（分子）の構造'!J$52</f>
        <v>98481</v>
      </c>
      <c r="H56" s="137"/>
      <c r="I56" s="137"/>
      <c r="J56" s="137">
        <f>'将来負担比率（分子）の構造'!K$52</f>
        <v>96832</v>
      </c>
      <c r="K56" s="137"/>
      <c r="L56" s="137"/>
      <c r="M56" s="137">
        <f>'将来負担比率（分子）の構造'!L$52</f>
        <v>94731</v>
      </c>
      <c r="N56" s="137"/>
      <c r="O56" s="137"/>
      <c r="P56" s="137">
        <f>'将来負担比率（分子）の構造'!M$52</f>
        <v>91769</v>
      </c>
    </row>
    <row r="57" spans="1:16" x14ac:dyDescent="0.15">
      <c r="A57" s="137" t="s">
        <v>36</v>
      </c>
      <c r="B57" s="137"/>
      <c r="C57" s="137"/>
      <c r="D57" s="137">
        <f>'将来負担比率（分子）の構造'!I$51</f>
        <v>22724</v>
      </c>
      <c r="E57" s="137"/>
      <c r="F57" s="137"/>
      <c r="G57" s="137">
        <f>'将来負担比率（分子）の構造'!J$51</f>
        <v>19148</v>
      </c>
      <c r="H57" s="137"/>
      <c r="I57" s="137"/>
      <c r="J57" s="137">
        <f>'将来負担比率（分子）の構造'!K$51</f>
        <v>16899</v>
      </c>
      <c r="K57" s="137"/>
      <c r="L57" s="137"/>
      <c r="M57" s="137">
        <f>'将来負担比率（分子）の構造'!L$51</f>
        <v>15988</v>
      </c>
      <c r="N57" s="137"/>
      <c r="O57" s="137"/>
      <c r="P57" s="137">
        <f>'将来負担比率（分子）の構造'!M$51</f>
        <v>14701</v>
      </c>
    </row>
    <row r="58" spans="1:16" x14ac:dyDescent="0.15">
      <c r="A58" s="137" t="s">
        <v>35</v>
      </c>
      <c r="B58" s="137"/>
      <c r="C58" s="137"/>
      <c r="D58" s="137">
        <f>'将来負担比率（分子）の構造'!I$50</f>
        <v>12545</v>
      </c>
      <c r="E58" s="137"/>
      <c r="F58" s="137"/>
      <c r="G58" s="137">
        <f>'将来負担比率（分子）の構造'!J$50</f>
        <v>13839</v>
      </c>
      <c r="H58" s="137"/>
      <c r="I58" s="137"/>
      <c r="J58" s="137">
        <f>'将来負担比率（分子）の構造'!K$50</f>
        <v>13223</v>
      </c>
      <c r="K58" s="137"/>
      <c r="L58" s="137"/>
      <c r="M58" s="137">
        <f>'将来負担比率（分子）の構造'!L$50</f>
        <v>15423</v>
      </c>
      <c r="N58" s="137"/>
      <c r="O58" s="137"/>
      <c r="P58" s="137">
        <f>'将来負担比率（分子）の構造'!M$50</f>
        <v>16531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6791</v>
      </c>
      <c r="C61" s="137"/>
      <c r="D61" s="137"/>
      <c r="E61" s="137">
        <f>'将来負担比率（分子）の構造'!J$46</f>
        <v>5784</v>
      </c>
      <c r="F61" s="137"/>
      <c r="G61" s="137"/>
      <c r="H61" s="137">
        <f>'将来負担比率（分子）の構造'!K$46</f>
        <v>5306</v>
      </c>
      <c r="I61" s="137"/>
      <c r="J61" s="137"/>
      <c r="K61" s="137">
        <f>'将来負担比率（分子）の構造'!L$46</f>
        <v>4520</v>
      </c>
      <c r="L61" s="137"/>
      <c r="M61" s="137"/>
      <c r="N61" s="137">
        <f>'将来負担比率（分子）の構造'!M$46</f>
        <v>4354</v>
      </c>
      <c r="O61" s="137"/>
      <c r="P61" s="137"/>
    </row>
    <row r="62" spans="1:16" x14ac:dyDescent="0.15">
      <c r="A62" s="137" t="s">
        <v>29</v>
      </c>
      <c r="B62" s="137">
        <f>'将来負担比率（分子）の構造'!I$45</f>
        <v>19176</v>
      </c>
      <c r="C62" s="137"/>
      <c r="D62" s="137"/>
      <c r="E62" s="137">
        <f>'将来負担比率（分子）の構造'!J$45</f>
        <v>18440</v>
      </c>
      <c r="F62" s="137"/>
      <c r="G62" s="137"/>
      <c r="H62" s="137">
        <f>'将来負担比率（分子）の構造'!K$45</f>
        <v>16879</v>
      </c>
      <c r="I62" s="137"/>
      <c r="J62" s="137"/>
      <c r="K62" s="137">
        <f>'将来負担比率（分子）の構造'!L$45</f>
        <v>16185</v>
      </c>
      <c r="L62" s="137"/>
      <c r="M62" s="137"/>
      <c r="N62" s="137">
        <f>'将来負担比率（分子）の構造'!M$45</f>
        <v>16028</v>
      </c>
      <c r="O62" s="137"/>
      <c r="P62" s="137"/>
    </row>
    <row r="63" spans="1:16" x14ac:dyDescent="0.15">
      <c r="A63" s="137" t="s">
        <v>28</v>
      </c>
      <c r="B63" s="137">
        <f>'将来負担比率（分子）の構造'!I$44</f>
        <v>307</v>
      </c>
      <c r="C63" s="137"/>
      <c r="D63" s="137"/>
      <c r="E63" s="137">
        <f>'将来負担比率（分子）の構造'!J$44</f>
        <v>278</v>
      </c>
      <c r="F63" s="137"/>
      <c r="G63" s="137"/>
      <c r="H63" s="137">
        <f>'将来負担比率（分子）の構造'!K$44</f>
        <v>248</v>
      </c>
      <c r="I63" s="137"/>
      <c r="J63" s="137"/>
      <c r="K63" s="137">
        <f>'将来負担比率（分子）の構造'!L$44</f>
        <v>219</v>
      </c>
      <c r="L63" s="137"/>
      <c r="M63" s="137"/>
      <c r="N63" s="137">
        <f>'将来負担比率（分子）の構造'!M$44</f>
        <v>189</v>
      </c>
      <c r="O63" s="137"/>
      <c r="P63" s="137"/>
    </row>
    <row r="64" spans="1:16" x14ac:dyDescent="0.15">
      <c r="A64" s="137" t="s">
        <v>27</v>
      </c>
      <c r="B64" s="137">
        <f>'将来負担比率（分子）の構造'!I$43</f>
        <v>42944</v>
      </c>
      <c r="C64" s="137"/>
      <c r="D64" s="137"/>
      <c r="E64" s="137">
        <f>'将来負担比率（分子）の構造'!J$43</f>
        <v>40759</v>
      </c>
      <c r="F64" s="137"/>
      <c r="G64" s="137"/>
      <c r="H64" s="137">
        <f>'将来負担比率（分子）の構造'!K$43</f>
        <v>36066</v>
      </c>
      <c r="I64" s="137"/>
      <c r="J64" s="137"/>
      <c r="K64" s="137">
        <f>'将来負担比率（分子）の構造'!L$43</f>
        <v>34060</v>
      </c>
      <c r="L64" s="137"/>
      <c r="M64" s="137"/>
      <c r="N64" s="137">
        <f>'将来負担比率（分子）の構造'!M$43</f>
        <v>28931</v>
      </c>
      <c r="O64" s="137"/>
      <c r="P64" s="137"/>
    </row>
    <row r="65" spans="1:16" x14ac:dyDescent="0.15">
      <c r="A65" s="137" t="s">
        <v>26</v>
      </c>
      <c r="B65" s="137">
        <f>'将来負担比率（分子）の構造'!I$42</f>
        <v>145</v>
      </c>
      <c r="C65" s="137"/>
      <c r="D65" s="137"/>
      <c r="E65" s="137">
        <f>'将来負担比率（分子）の構造'!J$42</f>
        <v>103</v>
      </c>
      <c r="F65" s="137"/>
      <c r="G65" s="137"/>
      <c r="H65" s="137">
        <f>'将来負担比率（分子）の構造'!K$42</f>
        <v>66</v>
      </c>
      <c r="I65" s="137"/>
      <c r="J65" s="137"/>
      <c r="K65" s="137">
        <f>'将来負担比率（分子）の構造'!L$42</f>
        <v>60</v>
      </c>
      <c r="L65" s="137"/>
      <c r="M65" s="137"/>
      <c r="N65" s="137">
        <f>'将来負担比率（分子）の構造'!M$42</f>
        <v>51</v>
      </c>
      <c r="O65" s="137"/>
      <c r="P65" s="137"/>
    </row>
    <row r="66" spans="1:16" x14ac:dyDescent="0.15">
      <c r="A66" s="137" t="s">
        <v>25</v>
      </c>
      <c r="B66" s="137">
        <f>'将来負担比率（分子）の構造'!I$41</f>
        <v>85724</v>
      </c>
      <c r="C66" s="137"/>
      <c r="D66" s="137"/>
      <c r="E66" s="137">
        <f>'将来負担比率（分子）の構造'!J$41</f>
        <v>83961</v>
      </c>
      <c r="F66" s="137"/>
      <c r="G66" s="137"/>
      <c r="H66" s="137">
        <f>'将来負担比率（分子）の構造'!K$41</f>
        <v>83690</v>
      </c>
      <c r="I66" s="137"/>
      <c r="J66" s="137"/>
      <c r="K66" s="137">
        <f>'将来負担比率（分子）の構造'!L$41</f>
        <v>82024</v>
      </c>
      <c r="L66" s="137"/>
      <c r="M66" s="137"/>
      <c r="N66" s="137">
        <f>'将来負担比率（分子）の構造'!M$41</f>
        <v>80970</v>
      </c>
      <c r="O66" s="137"/>
      <c r="P66" s="137"/>
    </row>
    <row r="67" spans="1:16" x14ac:dyDescent="0.15">
      <c r="A67" s="137" t="s">
        <v>63</v>
      </c>
      <c r="B67" s="137" t="e">
        <f>NA()</f>
        <v>#N/A</v>
      </c>
      <c r="C67" s="137">
        <f>IF(ISNUMBER('将来負担比率（分子）の構造'!I$53), IF('将来負担比率（分子）の構造'!I$53 &lt; 0, 0, '将来負担比率（分子）の構造'!I$53), NA())</f>
        <v>20489</v>
      </c>
      <c r="D67" s="137" t="e">
        <f>NA()</f>
        <v>#N/A</v>
      </c>
      <c r="E67" s="137" t="e">
        <f>NA()</f>
        <v>#N/A</v>
      </c>
      <c r="F67" s="137">
        <f>IF(ISNUMBER('将来負担比率（分子）の構造'!J$53), IF('将来負担比率（分子）の構造'!J$53 &lt; 0, 0, '将来負担比率（分子）の構造'!J$53), NA())</f>
        <v>17857</v>
      </c>
      <c r="G67" s="137" t="e">
        <f>NA()</f>
        <v>#N/A</v>
      </c>
      <c r="H67" s="137" t="e">
        <f>NA()</f>
        <v>#N/A</v>
      </c>
      <c r="I67" s="137">
        <f>IF(ISNUMBER('将来負担比率（分子）の構造'!K$53), IF('将来負担比率（分子）の構造'!K$53 &lt; 0, 0, '将来負担比率（分子）の構造'!K$53), NA())</f>
        <v>15302</v>
      </c>
      <c r="J67" s="137" t="e">
        <f>NA()</f>
        <v>#N/A</v>
      </c>
      <c r="K67" s="137" t="e">
        <f>NA()</f>
        <v>#N/A</v>
      </c>
      <c r="L67" s="137">
        <f>IF(ISNUMBER('将来負担比率（分子）の構造'!L$53), IF('将来負担比率（分子）の構造'!L$53 &lt; 0, 0, '将来負担比率（分子）の構造'!L$53), NA())</f>
        <v>10928</v>
      </c>
      <c r="M67" s="137" t="e">
        <f>NA()</f>
        <v>#N/A</v>
      </c>
      <c r="N67" s="137" t="e">
        <f>NA()</f>
        <v>#N/A</v>
      </c>
      <c r="O67" s="137">
        <f>IF(ISNUMBER('将来負担比率（分子）の構造'!M$53), IF('将来負担比率（分子）の構造'!M$53 &lt; 0, 0, '将来負担比率（分子）の構造'!M$53), NA())</f>
        <v>7520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38302319</v>
      </c>
      <c r="S5" s="615"/>
      <c r="T5" s="615"/>
      <c r="U5" s="615"/>
      <c r="V5" s="615"/>
      <c r="W5" s="615"/>
      <c r="X5" s="615"/>
      <c r="Y5" s="616"/>
      <c r="Z5" s="617">
        <v>19.5</v>
      </c>
      <c r="AA5" s="617"/>
      <c r="AB5" s="617"/>
      <c r="AC5" s="617"/>
      <c r="AD5" s="618">
        <v>36126176</v>
      </c>
      <c r="AE5" s="618"/>
      <c r="AF5" s="618"/>
      <c r="AG5" s="618"/>
      <c r="AH5" s="618"/>
      <c r="AI5" s="618"/>
      <c r="AJ5" s="618"/>
      <c r="AK5" s="618"/>
      <c r="AL5" s="619">
        <v>67.599999999999994</v>
      </c>
      <c r="AM5" s="620"/>
      <c r="AN5" s="620"/>
      <c r="AO5" s="621"/>
      <c r="AP5" s="611" t="s">
        <v>210</v>
      </c>
      <c r="AQ5" s="612"/>
      <c r="AR5" s="612"/>
      <c r="AS5" s="612"/>
      <c r="AT5" s="612"/>
      <c r="AU5" s="612"/>
      <c r="AV5" s="612"/>
      <c r="AW5" s="612"/>
      <c r="AX5" s="612"/>
      <c r="AY5" s="612"/>
      <c r="AZ5" s="612"/>
      <c r="BA5" s="612"/>
      <c r="BB5" s="612"/>
      <c r="BC5" s="612"/>
      <c r="BD5" s="612"/>
      <c r="BE5" s="612"/>
      <c r="BF5" s="613"/>
      <c r="BG5" s="625">
        <v>36005660</v>
      </c>
      <c r="BH5" s="626"/>
      <c r="BI5" s="626"/>
      <c r="BJ5" s="626"/>
      <c r="BK5" s="626"/>
      <c r="BL5" s="626"/>
      <c r="BM5" s="626"/>
      <c r="BN5" s="627"/>
      <c r="BO5" s="628">
        <v>94</v>
      </c>
      <c r="BP5" s="628"/>
      <c r="BQ5" s="628"/>
      <c r="BR5" s="628"/>
      <c r="BS5" s="629">
        <v>250130</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1005835</v>
      </c>
      <c r="S6" s="626"/>
      <c r="T6" s="626"/>
      <c r="U6" s="626"/>
      <c r="V6" s="626"/>
      <c r="W6" s="626"/>
      <c r="X6" s="626"/>
      <c r="Y6" s="627"/>
      <c r="Z6" s="628">
        <v>0.5</v>
      </c>
      <c r="AA6" s="628"/>
      <c r="AB6" s="628"/>
      <c r="AC6" s="628"/>
      <c r="AD6" s="629">
        <v>1005835</v>
      </c>
      <c r="AE6" s="629"/>
      <c r="AF6" s="629"/>
      <c r="AG6" s="629"/>
      <c r="AH6" s="629"/>
      <c r="AI6" s="629"/>
      <c r="AJ6" s="629"/>
      <c r="AK6" s="629"/>
      <c r="AL6" s="630">
        <v>1.9</v>
      </c>
      <c r="AM6" s="631"/>
      <c r="AN6" s="631"/>
      <c r="AO6" s="632"/>
      <c r="AP6" s="622" t="s">
        <v>215</v>
      </c>
      <c r="AQ6" s="623"/>
      <c r="AR6" s="623"/>
      <c r="AS6" s="623"/>
      <c r="AT6" s="623"/>
      <c r="AU6" s="623"/>
      <c r="AV6" s="623"/>
      <c r="AW6" s="623"/>
      <c r="AX6" s="623"/>
      <c r="AY6" s="623"/>
      <c r="AZ6" s="623"/>
      <c r="BA6" s="623"/>
      <c r="BB6" s="623"/>
      <c r="BC6" s="623"/>
      <c r="BD6" s="623"/>
      <c r="BE6" s="623"/>
      <c r="BF6" s="624"/>
      <c r="BG6" s="625">
        <v>36005660</v>
      </c>
      <c r="BH6" s="626"/>
      <c r="BI6" s="626"/>
      <c r="BJ6" s="626"/>
      <c r="BK6" s="626"/>
      <c r="BL6" s="626"/>
      <c r="BM6" s="626"/>
      <c r="BN6" s="627"/>
      <c r="BO6" s="628">
        <v>94</v>
      </c>
      <c r="BP6" s="628"/>
      <c r="BQ6" s="628"/>
      <c r="BR6" s="628"/>
      <c r="BS6" s="629">
        <v>250130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651907</v>
      </c>
      <c r="CS6" s="626"/>
      <c r="CT6" s="626"/>
      <c r="CU6" s="626"/>
      <c r="CV6" s="626"/>
      <c r="CW6" s="626"/>
      <c r="CX6" s="626"/>
      <c r="CY6" s="627"/>
      <c r="CZ6" s="628">
        <v>0.3</v>
      </c>
      <c r="DA6" s="628"/>
      <c r="DB6" s="628"/>
      <c r="DC6" s="628"/>
      <c r="DD6" s="634">
        <v>4960</v>
      </c>
      <c r="DE6" s="626"/>
      <c r="DF6" s="626"/>
      <c r="DG6" s="626"/>
      <c r="DH6" s="626"/>
      <c r="DI6" s="626"/>
      <c r="DJ6" s="626"/>
      <c r="DK6" s="626"/>
      <c r="DL6" s="626"/>
      <c r="DM6" s="626"/>
      <c r="DN6" s="626"/>
      <c r="DO6" s="626"/>
      <c r="DP6" s="627"/>
      <c r="DQ6" s="634">
        <v>651907</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40998</v>
      </c>
      <c r="S7" s="626"/>
      <c r="T7" s="626"/>
      <c r="U7" s="626"/>
      <c r="V7" s="626"/>
      <c r="W7" s="626"/>
      <c r="X7" s="626"/>
      <c r="Y7" s="627"/>
      <c r="Z7" s="628">
        <v>0</v>
      </c>
      <c r="AA7" s="628"/>
      <c r="AB7" s="628"/>
      <c r="AC7" s="628"/>
      <c r="AD7" s="629">
        <v>40998</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19368205</v>
      </c>
      <c r="BH7" s="626"/>
      <c r="BI7" s="626"/>
      <c r="BJ7" s="626"/>
      <c r="BK7" s="626"/>
      <c r="BL7" s="626"/>
      <c r="BM7" s="626"/>
      <c r="BN7" s="627"/>
      <c r="BO7" s="628">
        <v>50.6</v>
      </c>
      <c r="BP7" s="628"/>
      <c r="BQ7" s="628"/>
      <c r="BR7" s="628"/>
      <c r="BS7" s="629">
        <v>250130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10132848</v>
      </c>
      <c r="CS7" s="626"/>
      <c r="CT7" s="626"/>
      <c r="CU7" s="626"/>
      <c r="CV7" s="626"/>
      <c r="CW7" s="626"/>
      <c r="CX7" s="626"/>
      <c r="CY7" s="627"/>
      <c r="CZ7" s="628">
        <v>5.3</v>
      </c>
      <c r="DA7" s="628"/>
      <c r="DB7" s="628"/>
      <c r="DC7" s="628"/>
      <c r="DD7" s="634">
        <v>184329</v>
      </c>
      <c r="DE7" s="626"/>
      <c r="DF7" s="626"/>
      <c r="DG7" s="626"/>
      <c r="DH7" s="626"/>
      <c r="DI7" s="626"/>
      <c r="DJ7" s="626"/>
      <c r="DK7" s="626"/>
      <c r="DL7" s="626"/>
      <c r="DM7" s="626"/>
      <c r="DN7" s="626"/>
      <c r="DO7" s="626"/>
      <c r="DP7" s="627"/>
      <c r="DQ7" s="634">
        <v>9192816</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113807</v>
      </c>
      <c r="S8" s="626"/>
      <c r="T8" s="626"/>
      <c r="U8" s="626"/>
      <c r="V8" s="626"/>
      <c r="W8" s="626"/>
      <c r="X8" s="626"/>
      <c r="Y8" s="627"/>
      <c r="Z8" s="628">
        <v>0.1</v>
      </c>
      <c r="AA8" s="628"/>
      <c r="AB8" s="628"/>
      <c r="AC8" s="628"/>
      <c r="AD8" s="629">
        <v>113807</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488105</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121691736</v>
      </c>
      <c r="CS8" s="626"/>
      <c r="CT8" s="626"/>
      <c r="CU8" s="626"/>
      <c r="CV8" s="626"/>
      <c r="CW8" s="626"/>
      <c r="CX8" s="626"/>
      <c r="CY8" s="627"/>
      <c r="CZ8" s="628">
        <v>63.4</v>
      </c>
      <c r="DA8" s="628"/>
      <c r="DB8" s="628"/>
      <c r="DC8" s="628"/>
      <c r="DD8" s="634">
        <v>2896554</v>
      </c>
      <c r="DE8" s="626"/>
      <c r="DF8" s="626"/>
      <c r="DG8" s="626"/>
      <c r="DH8" s="626"/>
      <c r="DI8" s="626"/>
      <c r="DJ8" s="626"/>
      <c r="DK8" s="626"/>
      <c r="DL8" s="626"/>
      <c r="DM8" s="626"/>
      <c r="DN8" s="626"/>
      <c r="DO8" s="626"/>
      <c r="DP8" s="627"/>
      <c r="DQ8" s="634">
        <v>16995877</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60425</v>
      </c>
      <c r="S9" s="626"/>
      <c r="T9" s="626"/>
      <c r="U9" s="626"/>
      <c r="V9" s="626"/>
      <c r="W9" s="626"/>
      <c r="X9" s="626"/>
      <c r="Y9" s="627"/>
      <c r="Z9" s="628">
        <v>0</v>
      </c>
      <c r="AA9" s="628"/>
      <c r="AB9" s="628"/>
      <c r="AC9" s="628"/>
      <c r="AD9" s="629">
        <v>60425</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15010942</v>
      </c>
      <c r="BH9" s="626"/>
      <c r="BI9" s="626"/>
      <c r="BJ9" s="626"/>
      <c r="BK9" s="626"/>
      <c r="BL9" s="626"/>
      <c r="BM9" s="626"/>
      <c r="BN9" s="627"/>
      <c r="BO9" s="628">
        <v>39.200000000000003</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8827527</v>
      </c>
      <c r="CS9" s="626"/>
      <c r="CT9" s="626"/>
      <c r="CU9" s="626"/>
      <c r="CV9" s="626"/>
      <c r="CW9" s="626"/>
      <c r="CX9" s="626"/>
      <c r="CY9" s="627"/>
      <c r="CZ9" s="628">
        <v>4.5999999999999996</v>
      </c>
      <c r="DA9" s="628"/>
      <c r="DB9" s="628"/>
      <c r="DC9" s="628"/>
      <c r="DD9" s="634">
        <v>1221180</v>
      </c>
      <c r="DE9" s="626"/>
      <c r="DF9" s="626"/>
      <c r="DG9" s="626"/>
      <c r="DH9" s="626"/>
      <c r="DI9" s="626"/>
      <c r="DJ9" s="626"/>
      <c r="DK9" s="626"/>
      <c r="DL9" s="626"/>
      <c r="DM9" s="626"/>
      <c r="DN9" s="626"/>
      <c r="DO9" s="626"/>
      <c r="DP9" s="627"/>
      <c r="DQ9" s="634">
        <v>6961861</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5004277</v>
      </c>
      <c r="S10" s="626"/>
      <c r="T10" s="626"/>
      <c r="U10" s="626"/>
      <c r="V10" s="626"/>
      <c r="W10" s="626"/>
      <c r="X10" s="626"/>
      <c r="Y10" s="627"/>
      <c r="Z10" s="628">
        <v>2.5</v>
      </c>
      <c r="AA10" s="628"/>
      <c r="AB10" s="628"/>
      <c r="AC10" s="628"/>
      <c r="AD10" s="629">
        <v>5004277</v>
      </c>
      <c r="AE10" s="629"/>
      <c r="AF10" s="629"/>
      <c r="AG10" s="629"/>
      <c r="AH10" s="629"/>
      <c r="AI10" s="629"/>
      <c r="AJ10" s="629"/>
      <c r="AK10" s="629"/>
      <c r="AL10" s="630">
        <v>9.4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849905</v>
      </c>
      <c r="BH10" s="626"/>
      <c r="BI10" s="626"/>
      <c r="BJ10" s="626"/>
      <c r="BK10" s="626"/>
      <c r="BL10" s="626"/>
      <c r="BM10" s="626"/>
      <c r="BN10" s="627"/>
      <c r="BO10" s="628">
        <v>2.2000000000000002</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301783</v>
      </c>
      <c r="CS10" s="626"/>
      <c r="CT10" s="626"/>
      <c r="CU10" s="626"/>
      <c r="CV10" s="626"/>
      <c r="CW10" s="626"/>
      <c r="CX10" s="626"/>
      <c r="CY10" s="627"/>
      <c r="CZ10" s="628">
        <v>0.2</v>
      </c>
      <c r="DA10" s="628"/>
      <c r="DB10" s="628"/>
      <c r="DC10" s="628"/>
      <c r="DD10" s="634">
        <v>3835</v>
      </c>
      <c r="DE10" s="626"/>
      <c r="DF10" s="626"/>
      <c r="DG10" s="626"/>
      <c r="DH10" s="626"/>
      <c r="DI10" s="626"/>
      <c r="DJ10" s="626"/>
      <c r="DK10" s="626"/>
      <c r="DL10" s="626"/>
      <c r="DM10" s="626"/>
      <c r="DN10" s="626"/>
      <c r="DO10" s="626"/>
      <c r="DP10" s="627"/>
      <c r="DQ10" s="634">
        <v>223540</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13548</v>
      </c>
      <c r="S11" s="626"/>
      <c r="T11" s="626"/>
      <c r="U11" s="626"/>
      <c r="V11" s="626"/>
      <c r="W11" s="626"/>
      <c r="X11" s="626"/>
      <c r="Y11" s="627"/>
      <c r="Z11" s="628">
        <v>0</v>
      </c>
      <c r="AA11" s="628"/>
      <c r="AB11" s="628"/>
      <c r="AC11" s="628"/>
      <c r="AD11" s="629">
        <v>12381</v>
      </c>
      <c r="AE11" s="629"/>
      <c r="AF11" s="629"/>
      <c r="AG11" s="629"/>
      <c r="AH11" s="629"/>
      <c r="AI11" s="629"/>
      <c r="AJ11" s="629"/>
      <c r="AK11" s="629"/>
      <c r="AL11" s="630">
        <v>0</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3019253</v>
      </c>
      <c r="BH11" s="626"/>
      <c r="BI11" s="626"/>
      <c r="BJ11" s="626"/>
      <c r="BK11" s="626"/>
      <c r="BL11" s="626"/>
      <c r="BM11" s="626"/>
      <c r="BN11" s="627"/>
      <c r="BO11" s="628">
        <v>7.9</v>
      </c>
      <c r="BP11" s="628"/>
      <c r="BQ11" s="628"/>
      <c r="BR11" s="628"/>
      <c r="BS11" s="634">
        <v>250130</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2067850</v>
      </c>
      <c r="CS11" s="626"/>
      <c r="CT11" s="626"/>
      <c r="CU11" s="626"/>
      <c r="CV11" s="626"/>
      <c r="CW11" s="626"/>
      <c r="CX11" s="626"/>
      <c r="CY11" s="627"/>
      <c r="CZ11" s="628">
        <v>1.1000000000000001</v>
      </c>
      <c r="DA11" s="628"/>
      <c r="DB11" s="628"/>
      <c r="DC11" s="628"/>
      <c r="DD11" s="634">
        <v>430625</v>
      </c>
      <c r="DE11" s="626"/>
      <c r="DF11" s="626"/>
      <c r="DG11" s="626"/>
      <c r="DH11" s="626"/>
      <c r="DI11" s="626"/>
      <c r="DJ11" s="626"/>
      <c r="DK11" s="626"/>
      <c r="DL11" s="626"/>
      <c r="DM11" s="626"/>
      <c r="DN11" s="626"/>
      <c r="DO11" s="626"/>
      <c r="DP11" s="627"/>
      <c r="DQ11" s="634">
        <v>1305462</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13740373</v>
      </c>
      <c r="BH12" s="626"/>
      <c r="BI12" s="626"/>
      <c r="BJ12" s="626"/>
      <c r="BK12" s="626"/>
      <c r="BL12" s="626"/>
      <c r="BM12" s="626"/>
      <c r="BN12" s="627"/>
      <c r="BO12" s="628">
        <v>35.9</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4298771</v>
      </c>
      <c r="CS12" s="626"/>
      <c r="CT12" s="626"/>
      <c r="CU12" s="626"/>
      <c r="CV12" s="626"/>
      <c r="CW12" s="626"/>
      <c r="CX12" s="626"/>
      <c r="CY12" s="627"/>
      <c r="CZ12" s="628">
        <v>2.2000000000000002</v>
      </c>
      <c r="DA12" s="628"/>
      <c r="DB12" s="628"/>
      <c r="DC12" s="628"/>
      <c r="DD12" s="634">
        <v>241169</v>
      </c>
      <c r="DE12" s="626"/>
      <c r="DF12" s="626"/>
      <c r="DG12" s="626"/>
      <c r="DH12" s="626"/>
      <c r="DI12" s="626"/>
      <c r="DJ12" s="626"/>
      <c r="DK12" s="626"/>
      <c r="DL12" s="626"/>
      <c r="DM12" s="626"/>
      <c r="DN12" s="626"/>
      <c r="DO12" s="626"/>
      <c r="DP12" s="627"/>
      <c r="DQ12" s="634">
        <v>1544470</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170378</v>
      </c>
      <c r="S13" s="626"/>
      <c r="T13" s="626"/>
      <c r="U13" s="626"/>
      <c r="V13" s="626"/>
      <c r="W13" s="626"/>
      <c r="X13" s="626"/>
      <c r="Y13" s="627"/>
      <c r="Z13" s="628">
        <v>0.1</v>
      </c>
      <c r="AA13" s="628"/>
      <c r="AB13" s="628"/>
      <c r="AC13" s="628"/>
      <c r="AD13" s="629">
        <v>170378</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13489048</v>
      </c>
      <c r="BH13" s="626"/>
      <c r="BI13" s="626"/>
      <c r="BJ13" s="626"/>
      <c r="BK13" s="626"/>
      <c r="BL13" s="626"/>
      <c r="BM13" s="626"/>
      <c r="BN13" s="627"/>
      <c r="BO13" s="628">
        <v>35.200000000000003</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11720990</v>
      </c>
      <c r="CS13" s="626"/>
      <c r="CT13" s="626"/>
      <c r="CU13" s="626"/>
      <c r="CV13" s="626"/>
      <c r="CW13" s="626"/>
      <c r="CX13" s="626"/>
      <c r="CY13" s="627"/>
      <c r="CZ13" s="628">
        <v>6.1</v>
      </c>
      <c r="DA13" s="628"/>
      <c r="DB13" s="628"/>
      <c r="DC13" s="628"/>
      <c r="DD13" s="634">
        <v>4800213</v>
      </c>
      <c r="DE13" s="626"/>
      <c r="DF13" s="626"/>
      <c r="DG13" s="626"/>
      <c r="DH13" s="626"/>
      <c r="DI13" s="626"/>
      <c r="DJ13" s="626"/>
      <c r="DK13" s="626"/>
      <c r="DL13" s="626"/>
      <c r="DM13" s="626"/>
      <c r="DN13" s="626"/>
      <c r="DO13" s="626"/>
      <c r="DP13" s="627"/>
      <c r="DQ13" s="634">
        <v>7431330</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683698</v>
      </c>
      <c r="BH14" s="626"/>
      <c r="BI14" s="626"/>
      <c r="BJ14" s="626"/>
      <c r="BK14" s="626"/>
      <c r="BL14" s="626"/>
      <c r="BM14" s="626"/>
      <c r="BN14" s="627"/>
      <c r="BO14" s="628">
        <v>1.8</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3046975</v>
      </c>
      <c r="CS14" s="626"/>
      <c r="CT14" s="626"/>
      <c r="CU14" s="626"/>
      <c r="CV14" s="626"/>
      <c r="CW14" s="626"/>
      <c r="CX14" s="626"/>
      <c r="CY14" s="627"/>
      <c r="CZ14" s="628">
        <v>1.6</v>
      </c>
      <c r="DA14" s="628"/>
      <c r="DB14" s="628"/>
      <c r="DC14" s="628"/>
      <c r="DD14" s="634">
        <v>456210</v>
      </c>
      <c r="DE14" s="626"/>
      <c r="DF14" s="626"/>
      <c r="DG14" s="626"/>
      <c r="DH14" s="626"/>
      <c r="DI14" s="626"/>
      <c r="DJ14" s="626"/>
      <c r="DK14" s="626"/>
      <c r="DL14" s="626"/>
      <c r="DM14" s="626"/>
      <c r="DN14" s="626"/>
      <c r="DO14" s="626"/>
      <c r="DP14" s="627"/>
      <c r="DQ14" s="634">
        <v>2617819</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123266</v>
      </c>
      <c r="S15" s="626"/>
      <c r="T15" s="626"/>
      <c r="U15" s="626"/>
      <c r="V15" s="626"/>
      <c r="W15" s="626"/>
      <c r="X15" s="626"/>
      <c r="Y15" s="627"/>
      <c r="Z15" s="628">
        <v>0.1</v>
      </c>
      <c r="AA15" s="628"/>
      <c r="AB15" s="628"/>
      <c r="AC15" s="628"/>
      <c r="AD15" s="629">
        <v>123266</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2213384</v>
      </c>
      <c r="BH15" s="626"/>
      <c r="BI15" s="626"/>
      <c r="BJ15" s="626"/>
      <c r="BK15" s="626"/>
      <c r="BL15" s="626"/>
      <c r="BM15" s="626"/>
      <c r="BN15" s="627"/>
      <c r="BO15" s="628">
        <v>5.8</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10844283</v>
      </c>
      <c r="CS15" s="626"/>
      <c r="CT15" s="626"/>
      <c r="CU15" s="626"/>
      <c r="CV15" s="626"/>
      <c r="CW15" s="626"/>
      <c r="CX15" s="626"/>
      <c r="CY15" s="627"/>
      <c r="CZ15" s="628">
        <v>5.7</v>
      </c>
      <c r="DA15" s="628"/>
      <c r="DB15" s="628"/>
      <c r="DC15" s="628"/>
      <c r="DD15" s="634">
        <v>2104479</v>
      </c>
      <c r="DE15" s="626"/>
      <c r="DF15" s="626"/>
      <c r="DG15" s="626"/>
      <c r="DH15" s="626"/>
      <c r="DI15" s="626"/>
      <c r="DJ15" s="626"/>
      <c r="DK15" s="626"/>
      <c r="DL15" s="626"/>
      <c r="DM15" s="626"/>
      <c r="DN15" s="626"/>
      <c r="DO15" s="626"/>
      <c r="DP15" s="627"/>
      <c r="DQ15" s="634">
        <v>8251109</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12445475</v>
      </c>
      <c r="S16" s="626"/>
      <c r="T16" s="626"/>
      <c r="U16" s="626"/>
      <c r="V16" s="626"/>
      <c r="W16" s="626"/>
      <c r="X16" s="626"/>
      <c r="Y16" s="627"/>
      <c r="Z16" s="628">
        <v>6.3</v>
      </c>
      <c r="AA16" s="628"/>
      <c r="AB16" s="628"/>
      <c r="AC16" s="628"/>
      <c r="AD16" s="629">
        <v>10558028</v>
      </c>
      <c r="AE16" s="629"/>
      <c r="AF16" s="629"/>
      <c r="AG16" s="629"/>
      <c r="AH16" s="629"/>
      <c r="AI16" s="629"/>
      <c r="AJ16" s="629"/>
      <c r="AK16" s="629"/>
      <c r="AL16" s="630">
        <v>19.8</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9720440</v>
      </c>
      <c r="CS16" s="626"/>
      <c r="CT16" s="626"/>
      <c r="CU16" s="626"/>
      <c r="CV16" s="626"/>
      <c r="CW16" s="626"/>
      <c r="CX16" s="626"/>
      <c r="CY16" s="627"/>
      <c r="CZ16" s="628">
        <v>5.0999999999999996</v>
      </c>
      <c r="DA16" s="628"/>
      <c r="DB16" s="628"/>
      <c r="DC16" s="628"/>
      <c r="DD16" s="634" t="s">
        <v>112</v>
      </c>
      <c r="DE16" s="626"/>
      <c r="DF16" s="626"/>
      <c r="DG16" s="626"/>
      <c r="DH16" s="626"/>
      <c r="DI16" s="626"/>
      <c r="DJ16" s="626"/>
      <c r="DK16" s="626"/>
      <c r="DL16" s="626"/>
      <c r="DM16" s="626"/>
      <c r="DN16" s="626"/>
      <c r="DO16" s="626"/>
      <c r="DP16" s="627"/>
      <c r="DQ16" s="634">
        <v>260574</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10558028</v>
      </c>
      <c r="S17" s="626"/>
      <c r="T17" s="626"/>
      <c r="U17" s="626"/>
      <c r="V17" s="626"/>
      <c r="W17" s="626"/>
      <c r="X17" s="626"/>
      <c r="Y17" s="627"/>
      <c r="Z17" s="628">
        <v>5.4</v>
      </c>
      <c r="AA17" s="628"/>
      <c r="AB17" s="628"/>
      <c r="AC17" s="628"/>
      <c r="AD17" s="629">
        <v>10558028</v>
      </c>
      <c r="AE17" s="629"/>
      <c r="AF17" s="629"/>
      <c r="AG17" s="629"/>
      <c r="AH17" s="629"/>
      <c r="AI17" s="629"/>
      <c r="AJ17" s="629"/>
      <c r="AK17" s="629"/>
      <c r="AL17" s="630">
        <v>19.8</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8487624</v>
      </c>
      <c r="CS17" s="626"/>
      <c r="CT17" s="626"/>
      <c r="CU17" s="626"/>
      <c r="CV17" s="626"/>
      <c r="CW17" s="626"/>
      <c r="CX17" s="626"/>
      <c r="CY17" s="627"/>
      <c r="CZ17" s="628">
        <v>4.4000000000000004</v>
      </c>
      <c r="DA17" s="628"/>
      <c r="DB17" s="628"/>
      <c r="DC17" s="628"/>
      <c r="DD17" s="634" t="s">
        <v>112</v>
      </c>
      <c r="DE17" s="626"/>
      <c r="DF17" s="626"/>
      <c r="DG17" s="626"/>
      <c r="DH17" s="626"/>
      <c r="DI17" s="626"/>
      <c r="DJ17" s="626"/>
      <c r="DK17" s="626"/>
      <c r="DL17" s="626"/>
      <c r="DM17" s="626"/>
      <c r="DN17" s="626"/>
      <c r="DO17" s="626"/>
      <c r="DP17" s="627"/>
      <c r="DQ17" s="634">
        <v>8077701</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1009848</v>
      </c>
      <c r="S18" s="626"/>
      <c r="T18" s="626"/>
      <c r="U18" s="626"/>
      <c r="V18" s="626"/>
      <c r="W18" s="626"/>
      <c r="X18" s="626"/>
      <c r="Y18" s="627"/>
      <c r="Z18" s="628">
        <v>0.5</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v>877599</v>
      </c>
      <c r="S19" s="626"/>
      <c r="T19" s="626"/>
      <c r="U19" s="626"/>
      <c r="V19" s="626"/>
      <c r="W19" s="626"/>
      <c r="X19" s="626"/>
      <c r="Y19" s="627"/>
      <c r="Z19" s="628">
        <v>0.4</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2296659</v>
      </c>
      <c r="BH19" s="626"/>
      <c r="BI19" s="626"/>
      <c r="BJ19" s="626"/>
      <c r="BK19" s="626"/>
      <c r="BL19" s="626"/>
      <c r="BM19" s="626"/>
      <c r="BN19" s="627"/>
      <c r="BO19" s="628">
        <v>6</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57280328</v>
      </c>
      <c r="S20" s="626"/>
      <c r="T20" s="626"/>
      <c r="U20" s="626"/>
      <c r="V20" s="626"/>
      <c r="W20" s="626"/>
      <c r="X20" s="626"/>
      <c r="Y20" s="627"/>
      <c r="Z20" s="628">
        <v>29.2</v>
      </c>
      <c r="AA20" s="628"/>
      <c r="AB20" s="628"/>
      <c r="AC20" s="628"/>
      <c r="AD20" s="629">
        <v>53215571</v>
      </c>
      <c r="AE20" s="629"/>
      <c r="AF20" s="629"/>
      <c r="AG20" s="629"/>
      <c r="AH20" s="629"/>
      <c r="AI20" s="629"/>
      <c r="AJ20" s="629"/>
      <c r="AK20" s="629"/>
      <c r="AL20" s="630">
        <v>99.6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2296659</v>
      </c>
      <c r="BH20" s="626"/>
      <c r="BI20" s="626"/>
      <c r="BJ20" s="626"/>
      <c r="BK20" s="626"/>
      <c r="BL20" s="626"/>
      <c r="BM20" s="626"/>
      <c r="BN20" s="627"/>
      <c r="BO20" s="628">
        <v>6</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191792734</v>
      </c>
      <c r="CS20" s="626"/>
      <c r="CT20" s="626"/>
      <c r="CU20" s="626"/>
      <c r="CV20" s="626"/>
      <c r="CW20" s="626"/>
      <c r="CX20" s="626"/>
      <c r="CY20" s="627"/>
      <c r="CZ20" s="628">
        <v>100</v>
      </c>
      <c r="DA20" s="628"/>
      <c r="DB20" s="628"/>
      <c r="DC20" s="628"/>
      <c r="DD20" s="634">
        <v>12343554</v>
      </c>
      <c r="DE20" s="626"/>
      <c r="DF20" s="626"/>
      <c r="DG20" s="626"/>
      <c r="DH20" s="626"/>
      <c r="DI20" s="626"/>
      <c r="DJ20" s="626"/>
      <c r="DK20" s="626"/>
      <c r="DL20" s="626"/>
      <c r="DM20" s="626"/>
      <c r="DN20" s="626"/>
      <c r="DO20" s="626"/>
      <c r="DP20" s="627"/>
      <c r="DQ20" s="634">
        <v>63514466</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48847</v>
      </c>
      <c r="S21" s="626"/>
      <c r="T21" s="626"/>
      <c r="U21" s="626"/>
      <c r="V21" s="626"/>
      <c r="W21" s="626"/>
      <c r="X21" s="626"/>
      <c r="Y21" s="627"/>
      <c r="Z21" s="628">
        <v>0</v>
      </c>
      <c r="AA21" s="628"/>
      <c r="AB21" s="628"/>
      <c r="AC21" s="628"/>
      <c r="AD21" s="629">
        <v>48847</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120517</v>
      </c>
      <c r="BH21" s="626"/>
      <c r="BI21" s="626"/>
      <c r="BJ21" s="626"/>
      <c r="BK21" s="626"/>
      <c r="BL21" s="626"/>
      <c r="BM21" s="626"/>
      <c r="BN21" s="627"/>
      <c r="BO21" s="628">
        <v>0.3</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985324</v>
      </c>
      <c r="S22" s="626"/>
      <c r="T22" s="626"/>
      <c r="U22" s="626"/>
      <c r="V22" s="626"/>
      <c r="W22" s="626"/>
      <c r="X22" s="626"/>
      <c r="Y22" s="627"/>
      <c r="Z22" s="628">
        <v>0.5</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1463444</v>
      </c>
      <c r="S23" s="626"/>
      <c r="T23" s="626"/>
      <c r="U23" s="626"/>
      <c r="V23" s="626"/>
      <c r="W23" s="626"/>
      <c r="X23" s="626"/>
      <c r="Y23" s="627"/>
      <c r="Z23" s="628">
        <v>0.7</v>
      </c>
      <c r="AA23" s="628"/>
      <c r="AB23" s="628"/>
      <c r="AC23" s="628"/>
      <c r="AD23" s="629">
        <v>76738</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2176142</v>
      </c>
      <c r="BH23" s="626"/>
      <c r="BI23" s="626"/>
      <c r="BJ23" s="626"/>
      <c r="BK23" s="626"/>
      <c r="BL23" s="626"/>
      <c r="BM23" s="626"/>
      <c r="BN23" s="627"/>
      <c r="BO23" s="628">
        <v>5.7</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506913</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46554247</v>
      </c>
      <c r="CS24" s="615"/>
      <c r="CT24" s="615"/>
      <c r="CU24" s="615"/>
      <c r="CV24" s="615"/>
      <c r="CW24" s="615"/>
      <c r="CX24" s="615"/>
      <c r="CY24" s="616"/>
      <c r="CZ24" s="654">
        <v>24.3</v>
      </c>
      <c r="DA24" s="655"/>
      <c r="DB24" s="655"/>
      <c r="DC24" s="656"/>
      <c r="DD24" s="653">
        <v>29339305</v>
      </c>
      <c r="DE24" s="615"/>
      <c r="DF24" s="615"/>
      <c r="DG24" s="615"/>
      <c r="DH24" s="615"/>
      <c r="DI24" s="615"/>
      <c r="DJ24" s="615"/>
      <c r="DK24" s="616"/>
      <c r="DL24" s="653">
        <v>28240481</v>
      </c>
      <c r="DM24" s="615"/>
      <c r="DN24" s="615"/>
      <c r="DO24" s="615"/>
      <c r="DP24" s="615"/>
      <c r="DQ24" s="615"/>
      <c r="DR24" s="615"/>
      <c r="DS24" s="615"/>
      <c r="DT24" s="615"/>
      <c r="DU24" s="615"/>
      <c r="DV24" s="616"/>
      <c r="DW24" s="619">
        <v>49.7</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15033658</v>
      </c>
      <c r="S25" s="626"/>
      <c r="T25" s="626"/>
      <c r="U25" s="626"/>
      <c r="V25" s="626"/>
      <c r="W25" s="626"/>
      <c r="X25" s="626"/>
      <c r="Y25" s="627"/>
      <c r="Z25" s="628">
        <v>7.7</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15696197</v>
      </c>
      <c r="CS25" s="657"/>
      <c r="CT25" s="657"/>
      <c r="CU25" s="657"/>
      <c r="CV25" s="657"/>
      <c r="CW25" s="657"/>
      <c r="CX25" s="657"/>
      <c r="CY25" s="658"/>
      <c r="CZ25" s="659">
        <v>8.1999999999999993</v>
      </c>
      <c r="DA25" s="660"/>
      <c r="DB25" s="660"/>
      <c r="DC25" s="661"/>
      <c r="DD25" s="634">
        <v>14929019</v>
      </c>
      <c r="DE25" s="657"/>
      <c r="DF25" s="657"/>
      <c r="DG25" s="657"/>
      <c r="DH25" s="657"/>
      <c r="DI25" s="657"/>
      <c r="DJ25" s="657"/>
      <c r="DK25" s="658"/>
      <c r="DL25" s="634">
        <v>14692238</v>
      </c>
      <c r="DM25" s="657"/>
      <c r="DN25" s="657"/>
      <c r="DO25" s="657"/>
      <c r="DP25" s="657"/>
      <c r="DQ25" s="657"/>
      <c r="DR25" s="657"/>
      <c r="DS25" s="657"/>
      <c r="DT25" s="657"/>
      <c r="DU25" s="657"/>
      <c r="DV25" s="658"/>
      <c r="DW25" s="630">
        <v>25.9</v>
      </c>
      <c r="DX25" s="651"/>
      <c r="DY25" s="651"/>
      <c r="DZ25" s="651"/>
      <c r="EA25" s="651"/>
      <c r="EB25" s="651"/>
      <c r="EC25" s="652"/>
    </row>
    <row r="26" spans="2:133" ht="11.25" customHeight="1" x14ac:dyDescent="0.15">
      <c r="B26" s="662" t="s">
        <v>277</v>
      </c>
      <c r="C26" s="663"/>
      <c r="D26" s="663"/>
      <c r="E26" s="663"/>
      <c r="F26" s="663"/>
      <c r="G26" s="663"/>
      <c r="H26" s="663"/>
      <c r="I26" s="663"/>
      <c r="J26" s="663"/>
      <c r="K26" s="663"/>
      <c r="L26" s="663"/>
      <c r="M26" s="663"/>
      <c r="N26" s="663"/>
      <c r="O26" s="663"/>
      <c r="P26" s="663"/>
      <c r="Q26" s="664"/>
      <c r="R26" s="625">
        <v>2011</v>
      </c>
      <c r="S26" s="626"/>
      <c r="T26" s="626"/>
      <c r="U26" s="626"/>
      <c r="V26" s="626"/>
      <c r="W26" s="626"/>
      <c r="X26" s="626"/>
      <c r="Y26" s="627"/>
      <c r="Z26" s="628">
        <v>0</v>
      </c>
      <c r="AA26" s="628"/>
      <c r="AB26" s="628"/>
      <c r="AC26" s="628"/>
      <c r="AD26" s="629">
        <v>2011</v>
      </c>
      <c r="AE26" s="629"/>
      <c r="AF26" s="629"/>
      <c r="AG26" s="629"/>
      <c r="AH26" s="629"/>
      <c r="AI26" s="629"/>
      <c r="AJ26" s="629"/>
      <c r="AK26" s="629"/>
      <c r="AL26" s="630">
        <v>0</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11375084</v>
      </c>
      <c r="CS26" s="626"/>
      <c r="CT26" s="626"/>
      <c r="CU26" s="626"/>
      <c r="CV26" s="626"/>
      <c r="CW26" s="626"/>
      <c r="CX26" s="626"/>
      <c r="CY26" s="627"/>
      <c r="CZ26" s="659">
        <v>5.9</v>
      </c>
      <c r="DA26" s="660"/>
      <c r="DB26" s="660"/>
      <c r="DC26" s="661"/>
      <c r="DD26" s="634">
        <v>10658487</v>
      </c>
      <c r="DE26" s="626"/>
      <c r="DF26" s="626"/>
      <c r="DG26" s="626"/>
      <c r="DH26" s="626"/>
      <c r="DI26" s="626"/>
      <c r="DJ26" s="626"/>
      <c r="DK26" s="627"/>
      <c r="DL26" s="634" t="s">
        <v>280</v>
      </c>
      <c r="DM26" s="626"/>
      <c r="DN26" s="626"/>
      <c r="DO26" s="626"/>
      <c r="DP26" s="626"/>
      <c r="DQ26" s="626"/>
      <c r="DR26" s="626"/>
      <c r="DS26" s="626"/>
      <c r="DT26" s="626"/>
      <c r="DU26" s="626"/>
      <c r="DV26" s="627"/>
      <c r="DW26" s="630" t="s">
        <v>280</v>
      </c>
      <c r="DX26" s="651"/>
      <c r="DY26" s="651"/>
      <c r="DZ26" s="651"/>
      <c r="EA26" s="651"/>
      <c r="EB26" s="651"/>
      <c r="EC26" s="652"/>
    </row>
    <row r="27" spans="2:133" ht="11.25" customHeight="1" x14ac:dyDescent="0.15">
      <c r="B27" s="622" t="s">
        <v>281</v>
      </c>
      <c r="C27" s="623"/>
      <c r="D27" s="623"/>
      <c r="E27" s="623"/>
      <c r="F27" s="623"/>
      <c r="G27" s="623"/>
      <c r="H27" s="623"/>
      <c r="I27" s="623"/>
      <c r="J27" s="623"/>
      <c r="K27" s="623"/>
      <c r="L27" s="623"/>
      <c r="M27" s="623"/>
      <c r="N27" s="623"/>
      <c r="O27" s="623"/>
      <c r="P27" s="623"/>
      <c r="Q27" s="624"/>
      <c r="R27" s="625">
        <v>102247866</v>
      </c>
      <c r="S27" s="626"/>
      <c r="T27" s="626"/>
      <c r="U27" s="626"/>
      <c r="V27" s="626"/>
      <c r="W27" s="626"/>
      <c r="X27" s="626"/>
      <c r="Y27" s="627"/>
      <c r="Z27" s="628">
        <v>52.1</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38302319</v>
      </c>
      <c r="BH27" s="626"/>
      <c r="BI27" s="626"/>
      <c r="BJ27" s="626"/>
      <c r="BK27" s="626"/>
      <c r="BL27" s="626"/>
      <c r="BM27" s="626"/>
      <c r="BN27" s="627"/>
      <c r="BO27" s="628">
        <v>100</v>
      </c>
      <c r="BP27" s="628"/>
      <c r="BQ27" s="628"/>
      <c r="BR27" s="628"/>
      <c r="BS27" s="634">
        <v>250130</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22370426</v>
      </c>
      <c r="CS27" s="657"/>
      <c r="CT27" s="657"/>
      <c r="CU27" s="657"/>
      <c r="CV27" s="657"/>
      <c r="CW27" s="657"/>
      <c r="CX27" s="657"/>
      <c r="CY27" s="658"/>
      <c r="CZ27" s="659">
        <v>11.7</v>
      </c>
      <c r="DA27" s="660"/>
      <c r="DB27" s="660"/>
      <c r="DC27" s="661"/>
      <c r="DD27" s="634">
        <v>6332585</v>
      </c>
      <c r="DE27" s="657"/>
      <c r="DF27" s="657"/>
      <c r="DG27" s="657"/>
      <c r="DH27" s="657"/>
      <c r="DI27" s="657"/>
      <c r="DJ27" s="657"/>
      <c r="DK27" s="658"/>
      <c r="DL27" s="634">
        <v>5470542</v>
      </c>
      <c r="DM27" s="657"/>
      <c r="DN27" s="657"/>
      <c r="DO27" s="657"/>
      <c r="DP27" s="657"/>
      <c r="DQ27" s="657"/>
      <c r="DR27" s="657"/>
      <c r="DS27" s="657"/>
      <c r="DT27" s="657"/>
      <c r="DU27" s="657"/>
      <c r="DV27" s="658"/>
      <c r="DW27" s="630">
        <v>9.6</v>
      </c>
      <c r="DX27" s="651"/>
      <c r="DY27" s="651"/>
      <c r="DZ27" s="651"/>
      <c r="EA27" s="651"/>
      <c r="EB27" s="651"/>
      <c r="EC27" s="652"/>
    </row>
    <row r="28" spans="2:133" ht="11.25" customHeight="1" x14ac:dyDescent="0.15">
      <c r="B28" s="622" t="s">
        <v>284</v>
      </c>
      <c r="C28" s="623"/>
      <c r="D28" s="623"/>
      <c r="E28" s="623"/>
      <c r="F28" s="623"/>
      <c r="G28" s="623"/>
      <c r="H28" s="623"/>
      <c r="I28" s="623"/>
      <c r="J28" s="623"/>
      <c r="K28" s="623"/>
      <c r="L28" s="623"/>
      <c r="M28" s="623"/>
      <c r="N28" s="623"/>
      <c r="O28" s="623"/>
      <c r="P28" s="623"/>
      <c r="Q28" s="624"/>
      <c r="R28" s="625">
        <v>161346</v>
      </c>
      <c r="S28" s="626"/>
      <c r="T28" s="626"/>
      <c r="U28" s="626"/>
      <c r="V28" s="626"/>
      <c r="W28" s="626"/>
      <c r="X28" s="626"/>
      <c r="Y28" s="627"/>
      <c r="Z28" s="628">
        <v>0.1</v>
      </c>
      <c r="AA28" s="628"/>
      <c r="AB28" s="628"/>
      <c r="AC28" s="628"/>
      <c r="AD28" s="629">
        <v>71870</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8487624</v>
      </c>
      <c r="CS28" s="626"/>
      <c r="CT28" s="626"/>
      <c r="CU28" s="626"/>
      <c r="CV28" s="626"/>
      <c r="CW28" s="626"/>
      <c r="CX28" s="626"/>
      <c r="CY28" s="627"/>
      <c r="CZ28" s="659">
        <v>4.4000000000000004</v>
      </c>
      <c r="DA28" s="660"/>
      <c r="DB28" s="660"/>
      <c r="DC28" s="661"/>
      <c r="DD28" s="634">
        <v>8077701</v>
      </c>
      <c r="DE28" s="626"/>
      <c r="DF28" s="626"/>
      <c r="DG28" s="626"/>
      <c r="DH28" s="626"/>
      <c r="DI28" s="626"/>
      <c r="DJ28" s="626"/>
      <c r="DK28" s="627"/>
      <c r="DL28" s="634">
        <v>8077701</v>
      </c>
      <c r="DM28" s="626"/>
      <c r="DN28" s="626"/>
      <c r="DO28" s="626"/>
      <c r="DP28" s="626"/>
      <c r="DQ28" s="626"/>
      <c r="DR28" s="626"/>
      <c r="DS28" s="626"/>
      <c r="DT28" s="626"/>
      <c r="DU28" s="626"/>
      <c r="DV28" s="627"/>
      <c r="DW28" s="630">
        <v>14.2</v>
      </c>
      <c r="DX28" s="651"/>
      <c r="DY28" s="651"/>
      <c r="DZ28" s="651"/>
      <c r="EA28" s="651"/>
      <c r="EB28" s="651"/>
      <c r="EC28" s="652"/>
    </row>
    <row r="29" spans="2:133" ht="11.25" customHeight="1" x14ac:dyDescent="0.15">
      <c r="B29" s="622" t="s">
        <v>286</v>
      </c>
      <c r="C29" s="623"/>
      <c r="D29" s="623"/>
      <c r="E29" s="623"/>
      <c r="F29" s="623"/>
      <c r="G29" s="623"/>
      <c r="H29" s="623"/>
      <c r="I29" s="623"/>
      <c r="J29" s="623"/>
      <c r="K29" s="623"/>
      <c r="L29" s="623"/>
      <c r="M29" s="623"/>
      <c r="N29" s="623"/>
      <c r="O29" s="623"/>
      <c r="P29" s="623"/>
      <c r="Q29" s="624"/>
      <c r="R29" s="625">
        <v>363921</v>
      </c>
      <c r="S29" s="626"/>
      <c r="T29" s="626"/>
      <c r="U29" s="626"/>
      <c r="V29" s="626"/>
      <c r="W29" s="626"/>
      <c r="X29" s="626"/>
      <c r="Y29" s="627"/>
      <c r="Z29" s="628">
        <v>0.2</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8487624</v>
      </c>
      <c r="CS29" s="657"/>
      <c r="CT29" s="657"/>
      <c r="CU29" s="657"/>
      <c r="CV29" s="657"/>
      <c r="CW29" s="657"/>
      <c r="CX29" s="657"/>
      <c r="CY29" s="658"/>
      <c r="CZ29" s="659">
        <v>4.4000000000000004</v>
      </c>
      <c r="DA29" s="660"/>
      <c r="DB29" s="660"/>
      <c r="DC29" s="661"/>
      <c r="DD29" s="634">
        <v>8077701</v>
      </c>
      <c r="DE29" s="657"/>
      <c r="DF29" s="657"/>
      <c r="DG29" s="657"/>
      <c r="DH29" s="657"/>
      <c r="DI29" s="657"/>
      <c r="DJ29" s="657"/>
      <c r="DK29" s="658"/>
      <c r="DL29" s="634">
        <v>8077701</v>
      </c>
      <c r="DM29" s="657"/>
      <c r="DN29" s="657"/>
      <c r="DO29" s="657"/>
      <c r="DP29" s="657"/>
      <c r="DQ29" s="657"/>
      <c r="DR29" s="657"/>
      <c r="DS29" s="657"/>
      <c r="DT29" s="657"/>
      <c r="DU29" s="657"/>
      <c r="DV29" s="658"/>
      <c r="DW29" s="630">
        <v>14.2</v>
      </c>
      <c r="DX29" s="651"/>
      <c r="DY29" s="651"/>
      <c r="DZ29" s="651"/>
      <c r="EA29" s="651"/>
      <c r="EB29" s="651"/>
      <c r="EC29" s="652"/>
    </row>
    <row r="30" spans="2:133" ht="11.25" customHeight="1" x14ac:dyDescent="0.15">
      <c r="B30" s="622" t="s">
        <v>290</v>
      </c>
      <c r="C30" s="623"/>
      <c r="D30" s="623"/>
      <c r="E30" s="623"/>
      <c r="F30" s="623"/>
      <c r="G30" s="623"/>
      <c r="H30" s="623"/>
      <c r="I30" s="623"/>
      <c r="J30" s="623"/>
      <c r="K30" s="623"/>
      <c r="L30" s="623"/>
      <c r="M30" s="623"/>
      <c r="N30" s="623"/>
      <c r="O30" s="623"/>
      <c r="P30" s="623"/>
      <c r="Q30" s="624"/>
      <c r="R30" s="625">
        <v>1315793</v>
      </c>
      <c r="S30" s="626"/>
      <c r="T30" s="626"/>
      <c r="U30" s="626"/>
      <c r="V30" s="626"/>
      <c r="W30" s="626"/>
      <c r="X30" s="626"/>
      <c r="Y30" s="627"/>
      <c r="Z30" s="628">
        <v>0.7</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99.1</v>
      </c>
      <c r="BH30" s="684"/>
      <c r="BI30" s="684"/>
      <c r="BJ30" s="684"/>
      <c r="BK30" s="684"/>
      <c r="BL30" s="684"/>
      <c r="BM30" s="620">
        <v>96</v>
      </c>
      <c r="BN30" s="684"/>
      <c r="BO30" s="684"/>
      <c r="BP30" s="684"/>
      <c r="BQ30" s="685"/>
      <c r="BR30" s="683">
        <v>99</v>
      </c>
      <c r="BS30" s="684"/>
      <c r="BT30" s="684"/>
      <c r="BU30" s="684"/>
      <c r="BV30" s="684"/>
      <c r="BW30" s="684"/>
      <c r="BX30" s="620">
        <v>95.6</v>
      </c>
      <c r="BY30" s="684"/>
      <c r="BZ30" s="684"/>
      <c r="CA30" s="684"/>
      <c r="CB30" s="685"/>
      <c r="CD30" s="688"/>
      <c r="CE30" s="689"/>
      <c r="CF30" s="639" t="s">
        <v>293</v>
      </c>
      <c r="CG30" s="640"/>
      <c r="CH30" s="640"/>
      <c r="CI30" s="640"/>
      <c r="CJ30" s="640"/>
      <c r="CK30" s="640"/>
      <c r="CL30" s="640"/>
      <c r="CM30" s="640"/>
      <c r="CN30" s="640"/>
      <c r="CO30" s="640"/>
      <c r="CP30" s="640"/>
      <c r="CQ30" s="641"/>
      <c r="CR30" s="625">
        <v>7553962</v>
      </c>
      <c r="CS30" s="626"/>
      <c r="CT30" s="626"/>
      <c r="CU30" s="626"/>
      <c r="CV30" s="626"/>
      <c r="CW30" s="626"/>
      <c r="CX30" s="626"/>
      <c r="CY30" s="627"/>
      <c r="CZ30" s="659">
        <v>3.9</v>
      </c>
      <c r="DA30" s="660"/>
      <c r="DB30" s="660"/>
      <c r="DC30" s="661"/>
      <c r="DD30" s="634">
        <v>7144039</v>
      </c>
      <c r="DE30" s="626"/>
      <c r="DF30" s="626"/>
      <c r="DG30" s="626"/>
      <c r="DH30" s="626"/>
      <c r="DI30" s="626"/>
      <c r="DJ30" s="626"/>
      <c r="DK30" s="627"/>
      <c r="DL30" s="634">
        <v>7144039</v>
      </c>
      <c r="DM30" s="626"/>
      <c r="DN30" s="626"/>
      <c r="DO30" s="626"/>
      <c r="DP30" s="626"/>
      <c r="DQ30" s="626"/>
      <c r="DR30" s="626"/>
      <c r="DS30" s="626"/>
      <c r="DT30" s="626"/>
      <c r="DU30" s="626"/>
      <c r="DV30" s="627"/>
      <c r="DW30" s="630">
        <v>12.6</v>
      </c>
      <c r="DX30" s="651"/>
      <c r="DY30" s="651"/>
      <c r="DZ30" s="651"/>
      <c r="EA30" s="651"/>
      <c r="EB30" s="651"/>
      <c r="EC30" s="652"/>
    </row>
    <row r="31" spans="2:133" ht="11.25" customHeight="1" x14ac:dyDescent="0.15">
      <c r="B31" s="622" t="s">
        <v>294</v>
      </c>
      <c r="C31" s="623"/>
      <c r="D31" s="623"/>
      <c r="E31" s="623"/>
      <c r="F31" s="623"/>
      <c r="G31" s="623"/>
      <c r="H31" s="623"/>
      <c r="I31" s="623"/>
      <c r="J31" s="623"/>
      <c r="K31" s="623"/>
      <c r="L31" s="623"/>
      <c r="M31" s="623"/>
      <c r="N31" s="623"/>
      <c r="O31" s="623"/>
      <c r="P31" s="623"/>
      <c r="Q31" s="624"/>
      <c r="R31" s="625">
        <v>6419291</v>
      </c>
      <c r="S31" s="626"/>
      <c r="T31" s="626"/>
      <c r="U31" s="626"/>
      <c r="V31" s="626"/>
      <c r="W31" s="626"/>
      <c r="X31" s="626"/>
      <c r="Y31" s="627"/>
      <c r="Z31" s="628">
        <v>3.3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96.2</v>
      </c>
      <c r="BN31" s="681"/>
      <c r="BO31" s="681"/>
      <c r="BP31" s="681"/>
      <c r="BQ31" s="682"/>
      <c r="BR31" s="680">
        <v>98.9</v>
      </c>
      <c r="BS31" s="657"/>
      <c r="BT31" s="657"/>
      <c r="BU31" s="657"/>
      <c r="BV31" s="657"/>
      <c r="BW31" s="657"/>
      <c r="BX31" s="631">
        <v>96.2</v>
      </c>
      <c r="BY31" s="681"/>
      <c r="BZ31" s="681"/>
      <c r="CA31" s="681"/>
      <c r="CB31" s="682"/>
      <c r="CD31" s="688"/>
      <c r="CE31" s="689"/>
      <c r="CF31" s="639" t="s">
        <v>297</v>
      </c>
      <c r="CG31" s="640"/>
      <c r="CH31" s="640"/>
      <c r="CI31" s="640"/>
      <c r="CJ31" s="640"/>
      <c r="CK31" s="640"/>
      <c r="CL31" s="640"/>
      <c r="CM31" s="640"/>
      <c r="CN31" s="640"/>
      <c r="CO31" s="640"/>
      <c r="CP31" s="640"/>
      <c r="CQ31" s="641"/>
      <c r="CR31" s="625">
        <v>933662</v>
      </c>
      <c r="CS31" s="657"/>
      <c r="CT31" s="657"/>
      <c r="CU31" s="657"/>
      <c r="CV31" s="657"/>
      <c r="CW31" s="657"/>
      <c r="CX31" s="657"/>
      <c r="CY31" s="658"/>
      <c r="CZ31" s="659">
        <v>0.5</v>
      </c>
      <c r="DA31" s="660"/>
      <c r="DB31" s="660"/>
      <c r="DC31" s="661"/>
      <c r="DD31" s="634">
        <v>933662</v>
      </c>
      <c r="DE31" s="657"/>
      <c r="DF31" s="657"/>
      <c r="DG31" s="657"/>
      <c r="DH31" s="657"/>
      <c r="DI31" s="657"/>
      <c r="DJ31" s="657"/>
      <c r="DK31" s="658"/>
      <c r="DL31" s="634">
        <v>933662</v>
      </c>
      <c r="DM31" s="657"/>
      <c r="DN31" s="657"/>
      <c r="DO31" s="657"/>
      <c r="DP31" s="657"/>
      <c r="DQ31" s="657"/>
      <c r="DR31" s="657"/>
      <c r="DS31" s="657"/>
      <c r="DT31" s="657"/>
      <c r="DU31" s="657"/>
      <c r="DV31" s="658"/>
      <c r="DW31" s="630">
        <v>1.6</v>
      </c>
      <c r="DX31" s="651"/>
      <c r="DY31" s="651"/>
      <c r="DZ31" s="651"/>
      <c r="EA31" s="651"/>
      <c r="EB31" s="651"/>
      <c r="EC31" s="652"/>
    </row>
    <row r="32" spans="2:133" ht="11.25" customHeight="1" x14ac:dyDescent="0.15">
      <c r="B32" s="622" t="s">
        <v>298</v>
      </c>
      <c r="C32" s="623"/>
      <c r="D32" s="623"/>
      <c r="E32" s="623"/>
      <c r="F32" s="623"/>
      <c r="G32" s="623"/>
      <c r="H32" s="623"/>
      <c r="I32" s="623"/>
      <c r="J32" s="623"/>
      <c r="K32" s="623"/>
      <c r="L32" s="623"/>
      <c r="M32" s="623"/>
      <c r="N32" s="623"/>
      <c r="O32" s="623"/>
      <c r="P32" s="623"/>
      <c r="Q32" s="624"/>
      <c r="R32" s="625">
        <v>4399171</v>
      </c>
      <c r="S32" s="626"/>
      <c r="T32" s="626"/>
      <c r="U32" s="626"/>
      <c r="V32" s="626"/>
      <c r="W32" s="626"/>
      <c r="X32" s="626"/>
      <c r="Y32" s="627"/>
      <c r="Z32" s="628">
        <v>2.2000000000000002</v>
      </c>
      <c r="AA32" s="628"/>
      <c r="AB32" s="628"/>
      <c r="AC32" s="628"/>
      <c r="AD32" s="629">
        <v>2078</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99.2</v>
      </c>
      <c r="BH32" s="693"/>
      <c r="BI32" s="693"/>
      <c r="BJ32" s="693"/>
      <c r="BK32" s="693"/>
      <c r="BL32" s="693"/>
      <c r="BM32" s="694">
        <v>95.2</v>
      </c>
      <c r="BN32" s="693"/>
      <c r="BO32" s="693"/>
      <c r="BP32" s="693"/>
      <c r="BQ32" s="695"/>
      <c r="BR32" s="692">
        <v>99.1</v>
      </c>
      <c r="BS32" s="693"/>
      <c r="BT32" s="693"/>
      <c r="BU32" s="693"/>
      <c r="BV32" s="693"/>
      <c r="BW32" s="693"/>
      <c r="BX32" s="694">
        <v>94.2</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1"/>
      <c r="DY32" s="651"/>
      <c r="DZ32" s="651"/>
      <c r="EA32" s="651"/>
      <c r="EB32" s="651"/>
      <c r="EC32" s="652"/>
    </row>
    <row r="33" spans="2:133" ht="11.25" customHeight="1" x14ac:dyDescent="0.15">
      <c r="B33" s="622" t="s">
        <v>301</v>
      </c>
      <c r="C33" s="623"/>
      <c r="D33" s="623"/>
      <c r="E33" s="623"/>
      <c r="F33" s="623"/>
      <c r="G33" s="623"/>
      <c r="H33" s="623"/>
      <c r="I33" s="623"/>
      <c r="J33" s="623"/>
      <c r="K33" s="623"/>
      <c r="L33" s="623"/>
      <c r="M33" s="623"/>
      <c r="N33" s="623"/>
      <c r="O33" s="623"/>
      <c r="P33" s="623"/>
      <c r="Q33" s="624"/>
      <c r="R33" s="625">
        <v>6190800</v>
      </c>
      <c r="S33" s="626"/>
      <c r="T33" s="626"/>
      <c r="U33" s="626"/>
      <c r="V33" s="626"/>
      <c r="W33" s="626"/>
      <c r="X33" s="626"/>
      <c r="Y33" s="627"/>
      <c r="Z33" s="628">
        <v>3.2</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123174493</v>
      </c>
      <c r="CS33" s="657"/>
      <c r="CT33" s="657"/>
      <c r="CU33" s="657"/>
      <c r="CV33" s="657"/>
      <c r="CW33" s="657"/>
      <c r="CX33" s="657"/>
      <c r="CY33" s="658"/>
      <c r="CZ33" s="659">
        <v>64.2</v>
      </c>
      <c r="DA33" s="660"/>
      <c r="DB33" s="660"/>
      <c r="DC33" s="661"/>
      <c r="DD33" s="634">
        <v>31217871</v>
      </c>
      <c r="DE33" s="657"/>
      <c r="DF33" s="657"/>
      <c r="DG33" s="657"/>
      <c r="DH33" s="657"/>
      <c r="DI33" s="657"/>
      <c r="DJ33" s="657"/>
      <c r="DK33" s="658"/>
      <c r="DL33" s="634">
        <v>21459703</v>
      </c>
      <c r="DM33" s="657"/>
      <c r="DN33" s="657"/>
      <c r="DO33" s="657"/>
      <c r="DP33" s="657"/>
      <c r="DQ33" s="657"/>
      <c r="DR33" s="657"/>
      <c r="DS33" s="657"/>
      <c r="DT33" s="657"/>
      <c r="DU33" s="657"/>
      <c r="DV33" s="658"/>
      <c r="DW33" s="630">
        <v>37.799999999999997</v>
      </c>
      <c r="DX33" s="651"/>
      <c r="DY33" s="651"/>
      <c r="DZ33" s="651"/>
      <c r="EA33" s="651"/>
      <c r="EB33" s="651"/>
      <c r="EC33" s="652"/>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99150716</v>
      </c>
      <c r="CS34" s="626"/>
      <c r="CT34" s="626"/>
      <c r="CU34" s="626"/>
      <c r="CV34" s="626"/>
      <c r="CW34" s="626"/>
      <c r="CX34" s="626"/>
      <c r="CY34" s="627"/>
      <c r="CZ34" s="659">
        <v>51.7</v>
      </c>
      <c r="DA34" s="660"/>
      <c r="DB34" s="660"/>
      <c r="DC34" s="661"/>
      <c r="DD34" s="634">
        <v>12089458</v>
      </c>
      <c r="DE34" s="626"/>
      <c r="DF34" s="626"/>
      <c r="DG34" s="626"/>
      <c r="DH34" s="626"/>
      <c r="DI34" s="626"/>
      <c r="DJ34" s="626"/>
      <c r="DK34" s="627"/>
      <c r="DL34" s="634">
        <v>9528855</v>
      </c>
      <c r="DM34" s="626"/>
      <c r="DN34" s="626"/>
      <c r="DO34" s="626"/>
      <c r="DP34" s="626"/>
      <c r="DQ34" s="626"/>
      <c r="DR34" s="626"/>
      <c r="DS34" s="626"/>
      <c r="DT34" s="626"/>
      <c r="DU34" s="626"/>
      <c r="DV34" s="627"/>
      <c r="DW34" s="630">
        <v>16.8</v>
      </c>
      <c r="DX34" s="651"/>
      <c r="DY34" s="651"/>
      <c r="DZ34" s="651"/>
      <c r="EA34" s="651"/>
      <c r="EB34" s="651"/>
      <c r="EC34" s="652"/>
    </row>
    <row r="35" spans="2:133" ht="11.25" customHeight="1" x14ac:dyDescent="0.15">
      <c r="B35" s="622" t="s">
        <v>307</v>
      </c>
      <c r="C35" s="623"/>
      <c r="D35" s="623"/>
      <c r="E35" s="623"/>
      <c r="F35" s="623"/>
      <c r="G35" s="623"/>
      <c r="H35" s="623"/>
      <c r="I35" s="623"/>
      <c r="J35" s="623"/>
      <c r="K35" s="623"/>
      <c r="L35" s="623"/>
      <c r="M35" s="623"/>
      <c r="N35" s="623"/>
      <c r="O35" s="623"/>
      <c r="P35" s="623"/>
      <c r="Q35" s="624"/>
      <c r="R35" s="625">
        <v>3360000</v>
      </c>
      <c r="S35" s="626"/>
      <c r="T35" s="626"/>
      <c r="U35" s="626"/>
      <c r="V35" s="626"/>
      <c r="W35" s="626"/>
      <c r="X35" s="626"/>
      <c r="Y35" s="627"/>
      <c r="Z35" s="628">
        <v>1.7</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12505433</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1552299</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1727083</v>
      </c>
      <c r="CS35" s="657"/>
      <c r="CT35" s="657"/>
      <c r="CU35" s="657"/>
      <c r="CV35" s="657"/>
      <c r="CW35" s="657"/>
      <c r="CX35" s="657"/>
      <c r="CY35" s="658"/>
      <c r="CZ35" s="659">
        <v>0.9</v>
      </c>
      <c r="DA35" s="660"/>
      <c r="DB35" s="660"/>
      <c r="DC35" s="661"/>
      <c r="DD35" s="634">
        <v>1577717</v>
      </c>
      <c r="DE35" s="657"/>
      <c r="DF35" s="657"/>
      <c r="DG35" s="657"/>
      <c r="DH35" s="657"/>
      <c r="DI35" s="657"/>
      <c r="DJ35" s="657"/>
      <c r="DK35" s="658"/>
      <c r="DL35" s="634">
        <v>1577717</v>
      </c>
      <c r="DM35" s="657"/>
      <c r="DN35" s="657"/>
      <c r="DO35" s="657"/>
      <c r="DP35" s="657"/>
      <c r="DQ35" s="657"/>
      <c r="DR35" s="657"/>
      <c r="DS35" s="657"/>
      <c r="DT35" s="657"/>
      <c r="DU35" s="657"/>
      <c r="DV35" s="658"/>
      <c r="DW35" s="630">
        <v>2.8</v>
      </c>
      <c r="DX35" s="651"/>
      <c r="DY35" s="651"/>
      <c r="DZ35" s="651"/>
      <c r="EA35" s="651"/>
      <c r="EB35" s="651"/>
      <c r="EC35" s="652"/>
    </row>
    <row r="36" spans="2:133" ht="11.25" customHeight="1" x14ac:dyDescent="0.15">
      <c r="B36" s="668" t="s">
        <v>311</v>
      </c>
      <c r="C36" s="669"/>
      <c r="D36" s="669"/>
      <c r="E36" s="669"/>
      <c r="F36" s="669"/>
      <c r="G36" s="669"/>
      <c r="H36" s="669"/>
      <c r="I36" s="669"/>
      <c r="J36" s="669"/>
      <c r="K36" s="669"/>
      <c r="L36" s="669"/>
      <c r="M36" s="669"/>
      <c r="N36" s="669"/>
      <c r="O36" s="669"/>
      <c r="P36" s="669"/>
      <c r="Q36" s="670"/>
      <c r="R36" s="697">
        <v>196418713</v>
      </c>
      <c r="S36" s="698"/>
      <c r="T36" s="698"/>
      <c r="U36" s="698"/>
      <c r="V36" s="698"/>
      <c r="W36" s="698"/>
      <c r="X36" s="698"/>
      <c r="Y36" s="699"/>
      <c r="Z36" s="700">
        <v>100</v>
      </c>
      <c r="AA36" s="700"/>
      <c r="AB36" s="700"/>
      <c r="AC36" s="700"/>
      <c r="AD36" s="701">
        <v>53417115</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3523298</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1283661</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8272912</v>
      </c>
      <c r="CS36" s="626"/>
      <c r="CT36" s="626"/>
      <c r="CU36" s="626"/>
      <c r="CV36" s="626"/>
      <c r="CW36" s="626"/>
      <c r="CX36" s="626"/>
      <c r="CY36" s="627"/>
      <c r="CZ36" s="659">
        <v>4.3</v>
      </c>
      <c r="DA36" s="660"/>
      <c r="DB36" s="660"/>
      <c r="DC36" s="661"/>
      <c r="DD36" s="634">
        <v>7422356</v>
      </c>
      <c r="DE36" s="626"/>
      <c r="DF36" s="626"/>
      <c r="DG36" s="626"/>
      <c r="DH36" s="626"/>
      <c r="DI36" s="626"/>
      <c r="DJ36" s="626"/>
      <c r="DK36" s="627"/>
      <c r="DL36" s="634">
        <v>3505797</v>
      </c>
      <c r="DM36" s="626"/>
      <c r="DN36" s="626"/>
      <c r="DO36" s="626"/>
      <c r="DP36" s="626"/>
      <c r="DQ36" s="626"/>
      <c r="DR36" s="626"/>
      <c r="DS36" s="626"/>
      <c r="DT36" s="626"/>
      <c r="DU36" s="626"/>
      <c r="DV36" s="627"/>
      <c r="DW36" s="630">
        <v>6.2</v>
      </c>
      <c r="DX36" s="651"/>
      <c r="DY36" s="651"/>
      <c r="DZ36" s="651"/>
      <c r="EA36" s="651"/>
      <c r="EB36" s="651"/>
      <c r="EC36" s="652"/>
    </row>
    <row r="37" spans="2:133" ht="11.25" customHeight="1" x14ac:dyDescent="0.15">
      <c r="AQ37" s="704" t="s">
        <v>315</v>
      </c>
      <c r="AR37" s="705"/>
      <c r="AS37" s="705"/>
      <c r="AT37" s="705"/>
      <c r="AU37" s="705"/>
      <c r="AV37" s="705"/>
      <c r="AW37" s="705"/>
      <c r="AX37" s="705"/>
      <c r="AY37" s="706"/>
      <c r="AZ37" s="625">
        <v>159811</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38235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201377</v>
      </c>
      <c r="CS37" s="657"/>
      <c r="CT37" s="657"/>
      <c r="CU37" s="657"/>
      <c r="CV37" s="657"/>
      <c r="CW37" s="657"/>
      <c r="CX37" s="657"/>
      <c r="CY37" s="658"/>
      <c r="CZ37" s="659">
        <v>0.1</v>
      </c>
      <c r="DA37" s="660"/>
      <c r="DB37" s="660"/>
      <c r="DC37" s="661"/>
      <c r="DD37" s="634">
        <v>201377</v>
      </c>
      <c r="DE37" s="657"/>
      <c r="DF37" s="657"/>
      <c r="DG37" s="657"/>
      <c r="DH37" s="657"/>
      <c r="DI37" s="657"/>
      <c r="DJ37" s="657"/>
      <c r="DK37" s="658"/>
      <c r="DL37" s="634">
        <v>164062</v>
      </c>
      <c r="DM37" s="657"/>
      <c r="DN37" s="657"/>
      <c r="DO37" s="657"/>
      <c r="DP37" s="657"/>
      <c r="DQ37" s="657"/>
      <c r="DR37" s="657"/>
      <c r="DS37" s="657"/>
      <c r="DT37" s="657"/>
      <c r="DU37" s="657"/>
      <c r="DV37" s="658"/>
      <c r="DW37" s="630">
        <v>0.3</v>
      </c>
      <c r="DX37" s="651"/>
      <c r="DY37" s="651"/>
      <c r="DZ37" s="651"/>
      <c r="EA37" s="651"/>
      <c r="EB37" s="651"/>
      <c r="EC37" s="652"/>
    </row>
    <row r="38" spans="2:133" ht="11.25" customHeight="1" x14ac:dyDescent="0.15">
      <c r="AQ38" s="704" t="s">
        <v>318</v>
      </c>
      <c r="AR38" s="705"/>
      <c r="AS38" s="705"/>
      <c r="AT38" s="705"/>
      <c r="AU38" s="705"/>
      <c r="AV38" s="705"/>
      <c r="AW38" s="705"/>
      <c r="AX38" s="705"/>
      <c r="AY38" s="706"/>
      <c r="AZ38" s="625">
        <v>104671</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60764</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8717653</v>
      </c>
      <c r="CS38" s="626"/>
      <c r="CT38" s="626"/>
      <c r="CU38" s="626"/>
      <c r="CV38" s="626"/>
      <c r="CW38" s="626"/>
      <c r="CX38" s="626"/>
      <c r="CY38" s="627"/>
      <c r="CZ38" s="659">
        <v>4.5</v>
      </c>
      <c r="DA38" s="660"/>
      <c r="DB38" s="660"/>
      <c r="DC38" s="661"/>
      <c r="DD38" s="634">
        <v>7259841</v>
      </c>
      <c r="DE38" s="626"/>
      <c r="DF38" s="626"/>
      <c r="DG38" s="626"/>
      <c r="DH38" s="626"/>
      <c r="DI38" s="626"/>
      <c r="DJ38" s="626"/>
      <c r="DK38" s="627"/>
      <c r="DL38" s="634">
        <v>6847334</v>
      </c>
      <c r="DM38" s="626"/>
      <c r="DN38" s="626"/>
      <c r="DO38" s="626"/>
      <c r="DP38" s="626"/>
      <c r="DQ38" s="626"/>
      <c r="DR38" s="626"/>
      <c r="DS38" s="626"/>
      <c r="DT38" s="626"/>
      <c r="DU38" s="626"/>
      <c r="DV38" s="627"/>
      <c r="DW38" s="630">
        <v>12.1</v>
      </c>
      <c r="DX38" s="651"/>
      <c r="DY38" s="651"/>
      <c r="DZ38" s="651"/>
      <c r="EA38" s="651"/>
      <c r="EB38" s="651"/>
      <c r="EC38" s="652"/>
    </row>
    <row r="39" spans="2:133" ht="11.25" customHeight="1" x14ac:dyDescent="0.15">
      <c r="AQ39" s="704" t="s">
        <v>321</v>
      </c>
      <c r="AR39" s="705"/>
      <c r="AS39" s="705"/>
      <c r="AT39" s="705"/>
      <c r="AU39" s="705"/>
      <c r="AV39" s="705"/>
      <c r="AW39" s="705"/>
      <c r="AX39" s="705"/>
      <c r="AY39" s="706"/>
      <c r="AZ39" s="625">
        <v>85660</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96</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2879029</v>
      </c>
      <c r="CS39" s="657"/>
      <c r="CT39" s="657"/>
      <c r="CU39" s="657"/>
      <c r="CV39" s="657"/>
      <c r="CW39" s="657"/>
      <c r="CX39" s="657"/>
      <c r="CY39" s="658"/>
      <c r="CZ39" s="659">
        <v>1.5</v>
      </c>
      <c r="DA39" s="660"/>
      <c r="DB39" s="660"/>
      <c r="DC39" s="661"/>
      <c r="DD39" s="634">
        <v>2865399</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1"/>
      <c r="DY39" s="651"/>
      <c r="DZ39" s="651"/>
      <c r="EA39" s="651"/>
      <c r="EB39" s="651"/>
      <c r="EC39" s="65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2080883</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110</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2427100</v>
      </c>
      <c r="CS40" s="626"/>
      <c r="CT40" s="626"/>
      <c r="CU40" s="626"/>
      <c r="CV40" s="626"/>
      <c r="CW40" s="626"/>
      <c r="CX40" s="626"/>
      <c r="CY40" s="627"/>
      <c r="CZ40" s="659">
        <v>1.3</v>
      </c>
      <c r="DA40" s="660"/>
      <c r="DB40" s="660"/>
      <c r="DC40" s="661"/>
      <c r="DD40" s="634">
        <v>3100</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1"/>
      <c r="DY40" s="651"/>
      <c r="DZ40" s="651"/>
      <c r="EA40" s="651"/>
      <c r="EB40" s="651"/>
      <c r="EC40" s="65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6551110</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282</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22063994</v>
      </c>
      <c r="CS42" s="626"/>
      <c r="CT42" s="626"/>
      <c r="CU42" s="626"/>
      <c r="CV42" s="626"/>
      <c r="CW42" s="626"/>
      <c r="CX42" s="626"/>
      <c r="CY42" s="627"/>
      <c r="CZ42" s="659">
        <v>11.5</v>
      </c>
      <c r="DA42" s="708"/>
      <c r="DB42" s="708"/>
      <c r="DC42" s="709"/>
      <c r="DD42" s="634">
        <v>2957290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512136</v>
      </c>
      <c r="CS43" s="657"/>
      <c r="CT43" s="657"/>
      <c r="CU43" s="657"/>
      <c r="CV43" s="657"/>
      <c r="CW43" s="657"/>
      <c r="CX43" s="657"/>
      <c r="CY43" s="658"/>
      <c r="CZ43" s="659">
        <v>0.3</v>
      </c>
      <c r="DA43" s="660"/>
      <c r="DB43" s="660"/>
      <c r="DC43" s="661"/>
      <c r="DD43" s="634">
        <v>512136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12343554</v>
      </c>
      <c r="CS44" s="626"/>
      <c r="CT44" s="626"/>
      <c r="CU44" s="626"/>
      <c r="CV44" s="626"/>
      <c r="CW44" s="626"/>
      <c r="CX44" s="626"/>
      <c r="CY44" s="627"/>
      <c r="CZ44" s="659">
        <v>6.4</v>
      </c>
      <c r="DA44" s="708"/>
      <c r="DB44" s="708"/>
      <c r="DC44" s="709"/>
      <c r="DD44" s="634">
        <v>2696716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8146177</v>
      </c>
      <c r="CS45" s="657"/>
      <c r="CT45" s="657"/>
      <c r="CU45" s="657"/>
      <c r="CV45" s="657"/>
      <c r="CW45" s="657"/>
      <c r="CX45" s="657"/>
      <c r="CY45" s="658"/>
      <c r="CZ45" s="659">
        <v>4.2</v>
      </c>
      <c r="DA45" s="660"/>
      <c r="DB45" s="660"/>
      <c r="DC45" s="661"/>
      <c r="DD45" s="634">
        <v>598371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4173748</v>
      </c>
      <c r="CS46" s="626"/>
      <c r="CT46" s="626"/>
      <c r="CU46" s="626"/>
      <c r="CV46" s="626"/>
      <c r="CW46" s="626"/>
      <c r="CX46" s="626"/>
      <c r="CY46" s="627"/>
      <c r="CZ46" s="659">
        <v>2.2000000000000002</v>
      </c>
      <c r="DA46" s="708"/>
      <c r="DB46" s="708"/>
      <c r="DC46" s="709"/>
      <c r="DD46" s="634">
        <v>2082716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9720440</v>
      </c>
      <c r="CS47" s="657"/>
      <c r="CT47" s="657"/>
      <c r="CU47" s="657"/>
      <c r="CV47" s="657"/>
      <c r="CW47" s="657"/>
      <c r="CX47" s="657"/>
      <c r="CY47" s="658"/>
      <c r="CZ47" s="659">
        <v>5.0999999999999996</v>
      </c>
      <c r="DA47" s="660"/>
      <c r="DB47" s="660"/>
      <c r="DC47" s="661"/>
      <c r="DD47" s="634">
        <v>260574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191792734</v>
      </c>
      <c r="CS49" s="693"/>
      <c r="CT49" s="693"/>
      <c r="CU49" s="693"/>
      <c r="CV49" s="693"/>
      <c r="CW49" s="693"/>
      <c r="CX49" s="693"/>
      <c r="CY49" s="720"/>
      <c r="CZ49" s="721">
        <v>100</v>
      </c>
      <c r="DA49" s="722"/>
      <c r="DB49" s="722"/>
      <c r="DC49" s="723"/>
      <c r="DD49" s="724">
        <v>63514466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196503</v>
      </c>
      <c r="R7" s="755"/>
      <c r="S7" s="755"/>
      <c r="T7" s="755"/>
      <c r="U7" s="755"/>
      <c r="V7" s="755">
        <v>191890</v>
      </c>
      <c r="W7" s="755"/>
      <c r="X7" s="755"/>
      <c r="Y7" s="755"/>
      <c r="Z7" s="755"/>
      <c r="AA7" s="755">
        <v>4613</v>
      </c>
      <c r="AB7" s="755"/>
      <c r="AC7" s="755"/>
      <c r="AD7" s="755"/>
      <c r="AE7" s="756"/>
      <c r="AF7" s="757">
        <v>4044</v>
      </c>
      <c r="AG7" s="758"/>
      <c r="AH7" s="758"/>
      <c r="AI7" s="758"/>
      <c r="AJ7" s="759"/>
      <c r="AK7" s="794">
        <v>1311</v>
      </c>
      <c r="AL7" s="795"/>
      <c r="AM7" s="795"/>
      <c r="AN7" s="795"/>
      <c r="AO7" s="795"/>
      <c r="AP7" s="795">
        <v>80970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537</v>
      </c>
      <c r="BT7" s="799"/>
      <c r="BU7" s="799"/>
      <c r="BV7" s="799"/>
      <c r="BW7" s="799"/>
      <c r="BX7" s="799"/>
      <c r="BY7" s="799"/>
      <c r="BZ7" s="799"/>
      <c r="CA7" s="799"/>
      <c r="CB7" s="799"/>
      <c r="CC7" s="799"/>
      <c r="CD7" s="799"/>
      <c r="CE7" s="799"/>
      <c r="CF7" s="799"/>
      <c r="CG7" s="800"/>
      <c r="CH7" s="791">
        <v>169</v>
      </c>
      <c r="CI7" s="792"/>
      <c r="CJ7" s="792"/>
      <c r="CK7" s="792"/>
      <c r="CL7" s="793"/>
      <c r="CM7" s="791">
        <v>226</v>
      </c>
      <c r="CN7" s="792"/>
      <c r="CO7" s="792"/>
      <c r="CP7" s="792"/>
      <c r="CQ7" s="793"/>
      <c r="CR7" s="791">
        <v>42</v>
      </c>
      <c r="CS7" s="792"/>
      <c r="CT7" s="792"/>
      <c r="CU7" s="792"/>
      <c r="CV7" s="793"/>
      <c r="CW7" s="791">
        <v>89</v>
      </c>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1</v>
      </c>
      <c r="R8" s="779"/>
      <c r="S8" s="779"/>
      <c r="T8" s="779"/>
      <c r="U8" s="779"/>
      <c r="V8" s="779">
        <v>1</v>
      </c>
      <c r="W8" s="779"/>
      <c r="X8" s="779"/>
      <c r="Y8" s="779"/>
      <c r="Z8" s="779"/>
      <c r="AA8" s="779"/>
      <c r="AB8" s="779"/>
      <c r="AC8" s="779"/>
      <c r="AD8" s="779"/>
      <c r="AE8" s="780"/>
      <c r="AF8" s="781" t="s">
        <v>112</v>
      </c>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538</v>
      </c>
      <c r="BT8" s="789"/>
      <c r="BU8" s="789"/>
      <c r="BV8" s="789"/>
      <c r="BW8" s="789"/>
      <c r="BX8" s="789"/>
      <c r="BY8" s="789"/>
      <c r="BZ8" s="789"/>
      <c r="CA8" s="789"/>
      <c r="CB8" s="789"/>
      <c r="CC8" s="789"/>
      <c r="CD8" s="789"/>
      <c r="CE8" s="789"/>
      <c r="CF8" s="789"/>
      <c r="CG8" s="790"/>
      <c r="CH8" s="801">
        <v>1</v>
      </c>
      <c r="CI8" s="802"/>
      <c r="CJ8" s="802"/>
      <c r="CK8" s="802"/>
      <c r="CL8" s="803"/>
      <c r="CM8" s="801">
        <v>117</v>
      </c>
      <c r="CN8" s="802"/>
      <c r="CO8" s="802"/>
      <c r="CP8" s="802"/>
      <c r="CQ8" s="803"/>
      <c r="CR8" s="801">
        <v>50</v>
      </c>
      <c r="CS8" s="802"/>
      <c r="CT8" s="802"/>
      <c r="CU8" s="802"/>
      <c r="CV8" s="803"/>
      <c r="CW8" s="801">
        <v>21</v>
      </c>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539</v>
      </c>
      <c r="BT9" s="789"/>
      <c r="BU9" s="789"/>
      <c r="BV9" s="789"/>
      <c r="BW9" s="789"/>
      <c r="BX9" s="789"/>
      <c r="BY9" s="789"/>
      <c r="BZ9" s="789"/>
      <c r="CA9" s="789"/>
      <c r="CB9" s="789"/>
      <c r="CC9" s="789"/>
      <c r="CD9" s="789"/>
      <c r="CE9" s="789"/>
      <c r="CF9" s="789"/>
      <c r="CG9" s="790"/>
      <c r="CH9" s="801">
        <v>8</v>
      </c>
      <c r="CI9" s="802"/>
      <c r="CJ9" s="802"/>
      <c r="CK9" s="802"/>
      <c r="CL9" s="803"/>
      <c r="CM9" s="801">
        <v>317</v>
      </c>
      <c r="CN9" s="802"/>
      <c r="CO9" s="802"/>
      <c r="CP9" s="802"/>
      <c r="CQ9" s="803"/>
      <c r="CR9" s="801">
        <v>300</v>
      </c>
      <c r="CS9" s="802"/>
      <c r="CT9" s="802"/>
      <c r="CU9" s="802"/>
      <c r="CV9" s="803"/>
      <c r="CW9" s="801">
        <v>40</v>
      </c>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540</v>
      </c>
      <c r="BT10" s="789"/>
      <c r="BU10" s="789"/>
      <c r="BV10" s="789"/>
      <c r="BW10" s="789"/>
      <c r="BX10" s="789"/>
      <c r="BY10" s="789"/>
      <c r="BZ10" s="789"/>
      <c r="CA10" s="789"/>
      <c r="CB10" s="789"/>
      <c r="CC10" s="789"/>
      <c r="CD10" s="789"/>
      <c r="CE10" s="789"/>
      <c r="CF10" s="789"/>
      <c r="CG10" s="790"/>
      <c r="CH10" s="801">
        <v>16</v>
      </c>
      <c r="CI10" s="802"/>
      <c r="CJ10" s="802"/>
      <c r="CK10" s="802"/>
      <c r="CL10" s="803"/>
      <c r="CM10" s="801">
        <v>227</v>
      </c>
      <c r="CN10" s="802"/>
      <c r="CO10" s="802"/>
      <c r="CP10" s="802"/>
      <c r="CQ10" s="803"/>
      <c r="CR10" s="801">
        <v>33</v>
      </c>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541</v>
      </c>
      <c r="BT11" s="789"/>
      <c r="BU11" s="789"/>
      <c r="BV11" s="789"/>
      <c r="BW11" s="789"/>
      <c r="BX11" s="789"/>
      <c r="BY11" s="789"/>
      <c r="BZ11" s="789"/>
      <c r="CA11" s="789"/>
      <c r="CB11" s="789"/>
      <c r="CC11" s="789"/>
      <c r="CD11" s="789"/>
      <c r="CE11" s="789"/>
      <c r="CF11" s="789"/>
      <c r="CG11" s="790"/>
      <c r="CH11" s="801">
        <v>22</v>
      </c>
      <c r="CI11" s="802"/>
      <c r="CJ11" s="802"/>
      <c r="CK11" s="802"/>
      <c r="CL11" s="803"/>
      <c r="CM11" s="801">
        <v>1599</v>
      </c>
      <c r="CN11" s="802"/>
      <c r="CO11" s="802"/>
      <c r="CP11" s="802"/>
      <c r="CQ11" s="803"/>
      <c r="CR11" s="801">
        <v>6</v>
      </c>
      <c r="CS11" s="802"/>
      <c r="CT11" s="802"/>
      <c r="CU11" s="802"/>
      <c r="CV11" s="803"/>
      <c r="CW11" s="801">
        <v>41</v>
      </c>
      <c r="CX11" s="802"/>
      <c r="CY11" s="802"/>
      <c r="CZ11" s="802"/>
      <c r="DA11" s="803"/>
      <c r="DB11" s="801">
        <v>2338</v>
      </c>
      <c r="DC11" s="802"/>
      <c r="DD11" s="802"/>
      <c r="DE11" s="802"/>
      <c r="DF11" s="803"/>
      <c r="DG11" s="801">
        <v>6151</v>
      </c>
      <c r="DH11" s="802"/>
      <c r="DI11" s="802"/>
      <c r="DJ11" s="802"/>
      <c r="DK11" s="803"/>
      <c r="DL11" s="801"/>
      <c r="DM11" s="802"/>
      <c r="DN11" s="802"/>
      <c r="DO11" s="802"/>
      <c r="DP11" s="803"/>
      <c r="DQ11" s="801">
        <v>4354</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542</v>
      </c>
      <c r="BT12" s="789"/>
      <c r="BU12" s="789"/>
      <c r="BV12" s="789"/>
      <c r="BW12" s="789"/>
      <c r="BX12" s="789"/>
      <c r="BY12" s="789"/>
      <c r="BZ12" s="789"/>
      <c r="CA12" s="789"/>
      <c r="CB12" s="789"/>
      <c r="CC12" s="789"/>
      <c r="CD12" s="789"/>
      <c r="CE12" s="789"/>
      <c r="CF12" s="789"/>
      <c r="CG12" s="790"/>
      <c r="CH12" s="801">
        <v>64</v>
      </c>
      <c r="CI12" s="802"/>
      <c r="CJ12" s="802"/>
      <c r="CK12" s="802"/>
      <c r="CL12" s="803"/>
      <c r="CM12" s="801">
        <v>184</v>
      </c>
      <c r="CN12" s="802"/>
      <c r="CO12" s="802"/>
      <c r="CP12" s="802"/>
      <c r="CQ12" s="803"/>
      <c r="CR12" s="801">
        <v>45</v>
      </c>
      <c r="CS12" s="802"/>
      <c r="CT12" s="802"/>
      <c r="CU12" s="802"/>
      <c r="CV12" s="803"/>
      <c r="CW12" s="801">
        <v>6</v>
      </c>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543</v>
      </c>
      <c r="BT13" s="789"/>
      <c r="BU13" s="789"/>
      <c r="BV13" s="789"/>
      <c r="BW13" s="789"/>
      <c r="BX13" s="789"/>
      <c r="BY13" s="789"/>
      <c r="BZ13" s="789"/>
      <c r="CA13" s="789"/>
      <c r="CB13" s="789"/>
      <c r="CC13" s="789"/>
      <c r="CD13" s="789"/>
      <c r="CE13" s="789"/>
      <c r="CF13" s="789"/>
      <c r="CG13" s="790"/>
      <c r="CH13" s="801">
        <v>6</v>
      </c>
      <c r="CI13" s="802"/>
      <c r="CJ13" s="802"/>
      <c r="CK13" s="802"/>
      <c r="CL13" s="803"/>
      <c r="CM13" s="801">
        <v>92</v>
      </c>
      <c r="CN13" s="802"/>
      <c r="CO13" s="802"/>
      <c r="CP13" s="802"/>
      <c r="CQ13" s="803"/>
      <c r="CR13" s="801">
        <v>5</v>
      </c>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544</v>
      </c>
      <c r="BT14" s="789"/>
      <c r="BU14" s="789"/>
      <c r="BV14" s="789"/>
      <c r="BW14" s="789"/>
      <c r="BX14" s="789"/>
      <c r="BY14" s="789"/>
      <c r="BZ14" s="789"/>
      <c r="CA14" s="789"/>
      <c r="CB14" s="789"/>
      <c r="CC14" s="789"/>
      <c r="CD14" s="789"/>
      <c r="CE14" s="789"/>
      <c r="CF14" s="789"/>
      <c r="CG14" s="790"/>
      <c r="CH14" s="801">
        <v>1</v>
      </c>
      <c r="CI14" s="802"/>
      <c r="CJ14" s="802"/>
      <c r="CK14" s="802"/>
      <c r="CL14" s="803"/>
      <c r="CM14" s="801">
        <v>17</v>
      </c>
      <c r="CN14" s="802"/>
      <c r="CO14" s="802"/>
      <c r="CP14" s="802"/>
      <c r="CQ14" s="803"/>
      <c r="CR14" s="801">
        <v>5</v>
      </c>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545</v>
      </c>
      <c r="BT15" s="789"/>
      <c r="BU15" s="789"/>
      <c r="BV15" s="789"/>
      <c r="BW15" s="789"/>
      <c r="BX15" s="789"/>
      <c r="BY15" s="789"/>
      <c r="BZ15" s="789"/>
      <c r="CA15" s="789"/>
      <c r="CB15" s="789"/>
      <c r="CC15" s="789"/>
      <c r="CD15" s="789"/>
      <c r="CE15" s="789"/>
      <c r="CF15" s="789"/>
      <c r="CG15" s="790"/>
      <c r="CH15" s="801">
        <v>4</v>
      </c>
      <c r="CI15" s="802"/>
      <c r="CJ15" s="802"/>
      <c r="CK15" s="802"/>
      <c r="CL15" s="803"/>
      <c r="CM15" s="801">
        <v>334</v>
      </c>
      <c r="CN15" s="802"/>
      <c r="CO15" s="802"/>
      <c r="CP15" s="802"/>
      <c r="CQ15" s="803"/>
      <c r="CR15" s="801">
        <v>3</v>
      </c>
      <c r="CS15" s="802"/>
      <c r="CT15" s="802"/>
      <c r="CU15" s="802"/>
      <c r="CV15" s="803"/>
      <c r="CW15" s="801">
        <v>1</v>
      </c>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546</v>
      </c>
      <c r="BT16" s="789"/>
      <c r="BU16" s="789"/>
      <c r="BV16" s="789"/>
      <c r="BW16" s="789"/>
      <c r="BX16" s="789"/>
      <c r="BY16" s="789"/>
      <c r="BZ16" s="789"/>
      <c r="CA16" s="789"/>
      <c r="CB16" s="789"/>
      <c r="CC16" s="789"/>
      <c r="CD16" s="789"/>
      <c r="CE16" s="789"/>
      <c r="CF16" s="789"/>
      <c r="CG16" s="790"/>
      <c r="CH16" s="801">
        <v>-10</v>
      </c>
      <c r="CI16" s="802"/>
      <c r="CJ16" s="802"/>
      <c r="CK16" s="802"/>
      <c r="CL16" s="803"/>
      <c r="CM16" s="801">
        <v>468</v>
      </c>
      <c r="CN16" s="802"/>
      <c r="CO16" s="802"/>
      <c r="CP16" s="802"/>
      <c r="CQ16" s="803"/>
      <c r="CR16" s="801">
        <v>78</v>
      </c>
      <c r="CS16" s="802"/>
      <c r="CT16" s="802"/>
      <c r="CU16" s="802"/>
      <c r="CV16" s="803"/>
      <c r="CW16" s="801">
        <v>10</v>
      </c>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196504</v>
      </c>
      <c r="R23" s="814"/>
      <c r="S23" s="814"/>
      <c r="T23" s="814"/>
      <c r="U23" s="814"/>
      <c r="V23" s="814">
        <v>191891</v>
      </c>
      <c r="W23" s="814"/>
      <c r="X23" s="814"/>
      <c r="Y23" s="814"/>
      <c r="Z23" s="814"/>
      <c r="AA23" s="814">
        <v>4613</v>
      </c>
      <c r="AB23" s="814"/>
      <c r="AC23" s="814"/>
      <c r="AD23" s="814"/>
      <c r="AE23" s="815"/>
      <c r="AF23" s="816">
        <v>4044</v>
      </c>
      <c r="AG23" s="814"/>
      <c r="AH23" s="814"/>
      <c r="AI23" s="814"/>
      <c r="AJ23" s="817"/>
      <c r="AK23" s="818"/>
      <c r="AL23" s="819"/>
      <c r="AM23" s="819"/>
      <c r="AN23" s="819"/>
      <c r="AO23" s="819"/>
      <c r="AP23" s="814">
        <v>80970</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31353</v>
      </c>
      <c r="R28" s="843"/>
      <c r="S28" s="843"/>
      <c r="T28" s="843"/>
      <c r="U28" s="843"/>
      <c r="V28" s="843">
        <v>29801</v>
      </c>
      <c r="W28" s="843"/>
      <c r="X28" s="843"/>
      <c r="Y28" s="843"/>
      <c r="Z28" s="843"/>
      <c r="AA28" s="843">
        <v>1552</v>
      </c>
      <c r="AB28" s="843"/>
      <c r="AC28" s="843"/>
      <c r="AD28" s="843"/>
      <c r="AE28" s="844"/>
      <c r="AF28" s="845">
        <v>1552</v>
      </c>
      <c r="AG28" s="843"/>
      <c r="AH28" s="843"/>
      <c r="AI28" s="843"/>
      <c r="AJ28" s="846"/>
      <c r="AK28" s="847">
        <v>2081</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24297</v>
      </c>
      <c r="R29" s="779"/>
      <c r="S29" s="779"/>
      <c r="T29" s="779"/>
      <c r="U29" s="779"/>
      <c r="V29" s="779">
        <v>23768</v>
      </c>
      <c r="W29" s="779"/>
      <c r="X29" s="779"/>
      <c r="Y29" s="779"/>
      <c r="Z29" s="779"/>
      <c r="AA29" s="779">
        <v>529</v>
      </c>
      <c r="AB29" s="779"/>
      <c r="AC29" s="779"/>
      <c r="AD29" s="779"/>
      <c r="AE29" s="780"/>
      <c r="AF29" s="781">
        <v>529</v>
      </c>
      <c r="AG29" s="782"/>
      <c r="AH29" s="782"/>
      <c r="AI29" s="782"/>
      <c r="AJ29" s="783"/>
      <c r="AK29" s="850">
        <v>3361</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3267</v>
      </c>
      <c r="R30" s="779"/>
      <c r="S30" s="779"/>
      <c r="T30" s="779"/>
      <c r="U30" s="779"/>
      <c r="V30" s="779">
        <v>3257</v>
      </c>
      <c r="W30" s="779"/>
      <c r="X30" s="779"/>
      <c r="Y30" s="779"/>
      <c r="Z30" s="779"/>
      <c r="AA30" s="779">
        <v>10</v>
      </c>
      <c r="AB30" s="779"/>
      <c r="AC30" s="779"/>
      <c r="AD30" s="779"/>
      <c r="AE30" s="780"/>
      <c r="AF30" s="781">
        <v>10</v>
      </c>
      <c r="AG30" s="782"/>
      <c r="AH30" s="782"/>
      <c r="AI30" s="782"/>
      <c r="AJ30" s="783"/>
      <c r="AK30" s="850">
        <v>654</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4767</v>
      </c>
      <c r="R31" s="779"/>
      <c r="S31" s="779"/>
      <c r="T31" s="779"/>
      <c r="U31" s="779"/>
      <c r="V31" s="779">
        <v>1004</v>
      </c>
      <c r="W31" s="779"/>
      <c r="X31" s="779"/>
      <c r="Y31" s="779"/>
      <c r="Z31" s="779"/>
      <c r="AA31" s="779">
        <v>3763</v>
      </c>
      <c r="AB31" s="779"/>
      <c r="AC31" s="779"/>
      <c r="AD31" s="779"/>
      <c r="AE31" s="780"/>
      <c r="AF31" s="781">
        <v>3763</v>
      </c>
      <c r="AG31" s="782"/>
      <c r="AH31" s="782"/>
      <c r="AI31" s="782"/>
      <c r="AJ31" s="783"/>
      <c r="AK31" s="850"/>
      <c r="AL31" s="851"/>
      <c r="AM31" s="851"/>
      <c r="AN31" s="851"/>
      <c r="AO31" s="851"/>
      <c r="AP31" s="851">
        <v>14125</v>
      </c>
      <c r="AQ31" s="851"/>
      <c r="AR31" s="851"/>
      <c r="AS31" s="851"/>
      <c r="AT31" s="851"/>
      <c r="AU31" s="851">
        <v>169</v>
      </c>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1181</v>
      </c>
      <c r="R32" s="779"/>
      <c r="S32" s="779"/>
      <c r="T32" s="779"/>
      <c r="U32" s="779"/>
      <c r="V32" s="779">
        <v>294</v>
      </c>
      <c r="W32" s="779"/>
      <c r="X32" s="779"/>
      <c r="Y32" s="779"/>
      <c r="Z32" s="779"/>
      <c r="AA32" s="779">
        <v>887</v>
      </c>
      <c r="AB32" s="779"/>
      <c r="AC32" s="779"/>
      <c r="AD32" s="779"/>
      <c r="AE32" s="780"/>
      <c r="AF32" s="781">
        <v>887</v>
      </c>
      <c r="AG32" s="782"/>
      <c r="AH32" s="782"/>
      <c r="AI32" s="782"/>
      <c r="AJ32" s="783"/>
      <c r="AK32" s="850"/>
      <c r="AL32" s="851"/>
      <c r="AM32" s="851"/>
      <c r="AN32" s="851"/>
      <c r="AO32" s="851"/>
      <c r="AP32" s="851">
        <v>54087</v>
      </c>
      <c r="AQ32" s="851"/>
      <c r="AR32" s="851"/>
      <c r="AS32" s="851"/>
      <c r="AT32" s="851"/>
      <c r="AU32" s="851">
        <v>26286</v>
      </c>
      <c r="AV32" s="851"/>
      <c r="AW32" s="851"/>
      <c r="AX32" s="851"/>
      <c r="AY32" s="851"/>
      <c r="AZ32" s="852"/>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65</v>
      </c>
      <c r="R33" s="779"/>
      <c r="S33" s="779"/>
      <c r="T33" s="779"/>
      <c r="U33" s="779"/>
      <c r="V33" s="779">
        <v>3</v>
      </c>
      <c r="W33" s="779"/>
      <c r="X33" s="779"/>
      <c r="Y33" s="779"/>
      <c r="Z33" s="779"/>
      <c r="AA33" s="779">
        <v>62</v>
      </c>
      <c r="AB33" s="779"/>
      <c r="AC33" s="779"/>
      <c r="AD33" s="779"/>
      <c r="AE33" s="780"/>
      <c r="AF33" s="781">
        <v>62</v>
      </c>
      <c r="AG33" s="782"/>
      <c r="AH33" s="782"/>
      <c r="AI33" s="782"/>
      <c r="AJ33" s="783"/>
      <c r="AK33" s="850"/>
      <c r="AL33" s="851"/>
      <c r="AM33" s="851"/>
      <c r="AN33" s="851"/>
      <c r="AO33" s="851"/>
      <c r="AP33" s="851">
        <v>1816</v>
      </c>
      <c r="AQ33" s="851"/>
      <c r="AR33" s="851"/>
      <c r="AS33" s="851"/>
      <c r="AT33" s="851"/>
      <c r="AU33" s="851">
        <v>1545</v>
      </c>
      <c r="AV33" s="851"/>
      <c r="AW33" s="851"/>
      <c r="AX33" s="851"/>
      <c r="AY33" s="851"/>
      <c r="AZ33" s="852"/>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358</v>
      </c>
      <c r="R34" s="779"/>
      <c r="S34" s="779"/>
      <c r="T34" s="779"/>
      <c r="U34" s="779"/>
      <c r="V34" s="779">
        <v>311</v>
      </c>
      <c r="W34" s="779"/>
      <c r="X34" s="779"/>
      <c r="Y34" s="779"/>
      <c r="Z34" s="779"/>
      <c r="AA34" s="779">
        <v>47</v>
      </c>
      <c r="AB34" s="779"/>
      <c r="AC34" s="779"/>
      <c r="AD34" s="779"/>
      <c r="AE34" s="780"/>
      <c r="AF34" s="781">
        <v>47</v>
      </c>
      <c r="AG34" s="782"/>
      <c r="AH34" s="782"/>
      <c r="AI34" s="782"/>
      <c r="AJ34" s="783"/>
      <c r="AK34" s="850">
        <v>86</v>
      </c>
      <c r="AL34" s="851"/>
      <c r="AM34" s="851"/>
      <c r="AN34" s="851"/>
      <c r="AO34" s="851"/>
      <c r="AP34" s="851">
        <v>264</v>
      </c>
      <c r="AQ34" s="851"/>
      <c r="AR34" s="851"/>
      <c r="AS34" s="851"/>
      <c r="AT34" s="851"/>
      <c r="AU34" s="851">
        <v>166</v>
      </c>
      <c r="AV34" s="851"/>
      <c r="AW34" s="851"/>
      <c r="AX34" s="851"/>
      <c r="AY34" s="851"/>
      <c r="AZ34" s="852"/>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390</v>
      </c>
      <c r="C35" s="776"/>
      <c r="D35" s="776"/>
      <c r="E35" s="776"/>
      <c r="F35" s="776"/>
      <c r="G35" s="776"/>
      <c r="H35" s="776"/>
      <c r="I35" s="776"/>
      <c r="J35" s="776"/>
      <c r="K35" s="776"/>
      <c r="L35" s="776"/>
      <c r="M35" s="776"/>
      <c r="N35" s="776"/>
      <c r="O35" s="776"/>
      <c r="P35" s="777"/>
      <c r="Q35" s="778">
        <v>369</v>
      </c>
      <c r="R35" s="779"/>
      <c r="S35" s="779"/>
      <c r="T35" s="779"/>
      <c r="U35" s="779"/>
      <c r="V35" s="779">
        <v>350</v>
      </c>
      <c r="W35" s="779"/>
      <c r="X35" s="779"/>
      <c r="Y35" s="779"/>
      <c r="Z35" s="779"/>
      <c r="AA35" s="779">
        <v>19</v>
      </c>
      <c r="AB35" s="779"/>
      <c r="AC35" s="779"/>
      <c r="AD35" s="779"/>
      <c r="AE35" s="780"/>
      <c r="AF35" s="781">
        <v>77</v>
      </c>
      <c r="AG35" s="782"/>
      <c r="AH35" s="782"/>
      <c r="AI35" s="782"/>
      <c r="AJ35" s="783"/>
      <c r="AK35" s="850">
        <v>350</v>
      </c>
      <c r="AL35" s="851"/>
      <c r="AM35" s="851"/>
      <c r="AN35" s="851"/>
      <c r="AO35" s="851"/>
      <c r="AP35" s="851">
        <v>765</v>
      </c>
      <c r="AQ35" s="851"/>
      <c r="AR35" s="851"/>
      <c r="AS35" s="851"/>
      <c r="AT35" s="851"/>
      <c r="AU35" s="851"/>
      <c r="AV35" s="851"/>
      <c r="AW35" s="851"/>
      <c r="AX35" s="851"/>
      <c r="AY35" s="851"/>
      <c r="AZ35" s="852"/>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6869</v>
      </c>
      <c r="AG63" s="862"/>
      <c r="AH63" s="862"/>
      <c r="AI63" s="862"/>
      <c r="AJ63" s="863"/>
      <c r="AK63" s="864"/>
      <c r="AL63" s="859"/>
      <c r="AM63" s="859"/>
      <c r="AN63" s="859"/>
      <c r="AO63" s="859"/>
      <c r="AP63" s="862">
        <v>71057</v>
      </c>
      <c r="AQ63" s="862"/>
      <c r="AR63" s="862"/>
      <c r="AS63" s="862"/>
      <c r="AT63" s="862"/>
      <c r="AU63" s="862">
        <v>28166</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394</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395</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547</v>
      </c>
      <c r="C68" s="890"/>
      <c r="D68" s="890"/>
      <c r="E68" s="890"/>
      <c r="F68" s="890"/>
      <c r="G68" s="890"/>
      <c r="H68" s="890"/>
      <c r="I68" s="890"/>
      <c r="J68" s="890"/>
      <c r="K68" s="890"/>
      <c r="L68" s="890"/>
      <c r="M68" s="890"/>
      <c r="N68" s="890"/>
      <c r="O68" s="890"/>
      <c r="P68" s="891"/>
      <c r="Q68" s="892">
        <v>56</v>
      </c>
      <c r="R68" s="886"/>
      <c r="S68" s="886"/>
      <c r="T68" s="886"/>
      <c r="U68" s="886"/>
      <c r="V68" s="886">
        <v>55</v>
      </c>
      <c r="W68" s="886"/>
      <c r="X68" s="886"/>
      <c r="Y68" s="886"/>
      <c r="Z68" s="886"/>
      <c r="AA68" s="886">
        <v>1</v>
      </c>
      <c r="AB68" s="886"/>
      <c r="AC68" s="886"/>
      <c r="AD68" s="886"/>
      <c r="AE68" s="886"/>
      <c r="AF68" s="886">
        <v>1</v>
      </c>
      <c r="AG68" s="886"/>
      <c r="AH68" s="886"/>
      <c r="AI68" s="886"/>
      <c r="AJ68" s="886"/>
      <c r="AK68" s="886">
        <v>1</v>
      </c>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548</v>
      </c>
      <c r="C69" s="894"/>
      <c r="D69" s="894"/>
      <c r="E69" s="894"/>
      <c r="F69" s="894"/>
      <c r="G69" s="894"/>
      <c r="H69" s="894"/>
      <c r="I69" s="894"/>
      <c r="J69" s="894"/>
      <c r="K69" s="894"/>
      <c r="L69" s="894"/>
      <c r="M69" s="894"/>
      <c r="N69" s="894"/>
      <c r="O69" s="894"/>
      <c r="P69" s="895"/>
      <c r="Q69" s="896">
        <v>355</v>
      </c>
      <c r="R69" s="851"/>
      <c r="S69" s="851"/>
      <c r="T69" s="851"/>
      <c r="U69" s="851"/>
      <c r="V69" s="851">
        <v>354</v>
      </c>
      <c r="W69" s="851"/>
      <c r="X69" s="851"/>
      <c r="Y69" s="851"/>
      <c r="Z69" s="851"/>
      <c r="AA69" s="851">
        <v>1</v>
      </c>
      <c r="AB69" s="851"/>
      <c r="AC69" s="851"/>
      <c r="AD69" s="851"/>
      <c r="AE69" s="851"/>
      <c r="AF69" s="851">
        <v>1</v>
      </c>
      <c r="AG69" s="851"/>
      <c r="AH69" s="851"/>
      <c r="AI69" s="851"/>
      <c r="AJ69" s="851"/>
      <c r="AK69" s="851">
        <v>48</v>
      </c>
      <c r="AL69" s="851"/>
      <c r="AM69" s="851"/>
      <c r="AN69" s="851"/>
      <c r="AO69" s="851"/>
      <c r="AP69" s="851">
        <v>819</v>
      </c>
      <c r="AQ69" s="851"/>
      <c r="AR69" s="851"/>
      <c r="AS69" s="851"/>
      <c r="AT69" s="851"/>
      <c r="AU69" s="851">
        <v>185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549</v>
      </c>
      <c r="C70" s="894"/>
      <c r="D70" s="894"/>
      <c r="E70" s="894"/>
      <c r="F70" s="894"/>
      <c r="G70" s="894"/>
      <c r="H70" s="894"/>
      <c r="I70" s="894"/>
      <c r="J70" s="894"/>
      <c r="K70" s="894"/>
      <c r="L70" s="894"/>
      <c r="M70" s="894"/>
      <c r="N70" s="894"/>
      <c r="O70" s="894"/>
      <c r="P70" s="895"/>
      <c r="Q70" s="896">
        <v>4199</v>
      </c>
      <c r="R70" s="851"/>
      <c r="S70" s="851"/>
      <c r="T70" s="851"/>
      <c r="U70" s="851"/>
      <c r="V70" s="851">
        <v>4190</v>
      </c>
      <c r="W70" s="851"/>
      <c r="X70" s="851"/>
      <c r="Y70" s="851"/>
      <c r="Z70" s="851"/>
      <c r="AA70" s="851">
        <v>9</v>
      </c>
      <c r="AB70" s="851"/>
      <c r="AC70" s="851"/>
      <c r="AD70" s="851"/>
      <c r="AE70" s="851"/>
      <c r="AF70" s="851">
        <v>9</v>
      </c>
      <c r="AG70" s="851"/>
      <c r="AH70" s="851"/>
      <c r="AI70" s="851"/>
      <c r="AJ70" s="851"/>
      <c r="AK70" s="851">
        <v>88</v>
      </c>
      <c r="AL70" s="851"/>
      <c r="AM70" s="851"/>
      <c r="AN70" s="851"/>
      <c r="AO70" s="851"/>
      <c r="AP70" s="851">
        <v>364</v>
      </c>
      <c r="AQ70" s="851"/>
      <c r="AR70" s="851"/>
      <c r="AS70" s="851"/>
      <c r="AT70" s="851"/>
      <c r="AU70" s="851">
        <v>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550</v>
      </c>
      <c r="C71" s="894"/>
      <c r="D71" s="894"/>
      <c r="E71" s="894"/>
      <c r="F71" s="894"/>
      <c r="G71" s="894"/>
      <c r="H71" s="894"/>
      <c r="I71" s="894"/>
      <c r="J71" s="894"/>
      <c r="K71" s="894"/>
      <c r="L71" s="894"/>
      <c r="M71" s="894"/>
      <c r="N71" s="894"/>
      <c r="O71" s="894"/>
      <c r="P71" s="895"/>
      <c r="Q71" s="896">
        <v>172</v>
      </c>
      <c r="R71" s="851"/>
      <c r="S71" s="851"/>
      <c r="T71" s="851"/>
      <c r="U71" s="851"/>
      <c r="V71" s="851">
        <v>161</v>
      </c>
      <c r="W71" s="851"/>
      <c r="X71" s="851"/>
      <c r="Y71" s="851"/>
      <c r="Z71" s="851"/>
      <c r="AA71" s="851">
        <v>11</v>
      </c>
      <c r="AB71" s="851"/>
      <c r="AC71" s="851"/>
      <c r="AD71" s="851"/>
      <c r="AE71" s="851"/>
      <c r="AF71" s="851">
        <v>11</v>
      </c>
      <c r="AG71" s="851"/>
      <c r="AH71" s="851"/>
      <c r="AI71" s="851"/>
      <c r="AJ71" s="851"/>
      <c r="AK71" s="851">
        <v>9</v>
      </c>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551</v>
      </c>
      <c r="C72" s="894"/>
      <c r="D72" s="894"/>
      <c r="E72" s="894"/>
      <c r="F72" s="894"/>
      <c r="G72" s="894"/>
      <c r="H72" s="894"/>
      <c r="I72" s="894"/>
      <c r="J72" s="894"/>
      <c r="K72" s="894"/>
      <c r="L72" s="894"/>
      <c r="M72" s="894"/>
      <c r="N72" s="894"/>
      <c r="O72" s="894"/>
      <c r="P72" s="895"/>
      <c r="Q72" s="896">
        <v>293</v>
      </c>
      <c r="R72" s="851"/>
      <c r="S72" s="851"/>
      <c r="T72" s="851"/>
      <c r="U72" s="851"/>
      <c r="V72" s="851">
        <v>279</v>
      </c>
      <c r="W72" s="851"/>
      <c r="X72" s="851"/>
      <c r="Y72" s="851"/>
      <c r="Z72" s="851"/>
      <c r="AA72" s="851">
        <v>14</v>
      </c>
      <c r="AB72" s="851"/>
      <c r="AC72" s="851"/>
      <c r="AD72" s="851"/>
      <c r="AE72" s="851"/>
      <c r="AF72" s="851">
        <v>14</v>
      </c>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552</v>
      </c>
      <c r="C73" s="894"/>
      <c r="D73" s="894"/>
      <c r="E73" s="894"/>
      <c r="F73" s="894"/>
      <c r="G73" s="894"/>
      <c r="H73" s="894"/>
      <c r="I73" s="894"/>
      <c r="J73" s="894"/>
      <c r="K73" s="894"/>
      <c r="L73" s="894"/>
      <c r="M73" s="894"/>
      <c r="N73" s="894"/>
      <c r="O73" s="894"/>
      <c r="P73" s="895"/>
      <c r="Q73" s="896">
        <v>10590</v>
      </c>
      <c r="R73" s="851"/>
      <c r="S73" s="851"/>
      <c r="T73" s="851"/>
      <c r="U73" s="851"/>
      <c r="V73" s="851">
        <v>9677</v>
      </c>
      <c r="W73" s="851"/>
      <c r="X73" s="851"/>
      <c r="Y73" s="851"/>
      <c r="Z73" s="851"/>
      <c r="AA73" s="851">
        <v>913</v>
      </c>
      <c r="AB73" s="851"/>
      <c r="AC73" s="851"/>
      <c r="AD73" s="851"/>
      <c r="AE73" s="851"/>
      <c r="AF73" s="851"/>
      <c r="AG73" s="851"/>
      <c r="AH73" s="851"/>
      <c r="AI73" s="851"/>
      <c r="AJ73" s="851"/>
      <c r="AK73" s="851">
        <v>15</v>
      </c>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553</v>
      </c>
      <c r="C74" s="894"/>
      <c r="D74" s="894"/>
      <c r="E74" s="894"/>
      <c r="F74" s="894"/>
      <c r="G74" s="894"/>
      <c r="H74" s="894"/>
      <c r="I74" s="894"/>
      <c r="J74" s="894"/>
      <c r="K74" s="894"/>
      <c r="L74" s="894"/>
      <c r="M74" s="894"/>
      <c r="N74" s="894"/>
      <c r="O74" s="894"/>
      <c r="P74" s="895"/>
      <c r="Q74" s="896">
        <v>1588</v>
      </c>
      <c r="R74" s="851"/>
      <c r="S74" s="851"/>
      <c r="T74" s="851"/>
      <c r="U74" s="851"/>
      <c r="V74" s="851">
        <v>1587</v>
      </c>
      <c r="W74" s="851"/>
      <c r="X74" s="851"/>
      <c r="Y74" s="851"/>
      <c r="Z74" s="851"/>
      <c r="AA74" s="851">
        <v>1</v>
      </c>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554</v>
      </c>
      <c r="C75" s="894"/>
      <c r="D75" s="894"/>
      <c r="E75" s="894"/>
      <c r="F75" s="894"/>
      <c r="G75" s="894"/>
      <c r="H75" s="894"/>
      <c r="I75" s="894"/>
      <c r="J75" s="894"/>
      <c r="K75" s="894"/>
      <c r="L75" s="894"/>
      <c r="M75" s="894"/>
      <c r="N75" s="894"/>
      <c r="O75" s="894"/>
      <c r="P75" s="895"/>
      <c r="Q75" s="899">
        <v>2</v>
      </c>
      <c r="R75" s="900"/>
      <c r="S75" s="900"/>
      <c r="T75" s="900"/>
      <c r="U75" s="850"/>
      <c r="V75" s="901">
        <v>1</v>
      </c>
      <c r="W75" s="900"/>
      <c r="X75" s="900"/>
      <c r="Y75" s="900"/>
      <c r="Z75" s="850"/>
      <c r="AA75" s="901">
        <v>1</v>
      </c>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555</v>
      </c>
      <c r="C76" s="894"/>
      <c r="D76" s="894"/>
      <c r="E76" s="894"/>
      <c r="F76" s="894"/>
      <c r="G76" s="894"/>
      <c r="H76" s="894"/>
      <c r="I76" s="894"/>
      <c r="J76" s="894"/>
      <c r="K76" s="894"/>
      <c r="L76" s="894"/>
      <c r="M76" s="894"/>
      <c r="N76" s="894"/>
      <c r="O76" s="894"/>
      <c r="P76" s="895"/>
      <c r="Q76" s="899">
        <v>54</v>
      </c>
      <c r="R76" s="900"/>
      <c r="S76" s="900"/>
      <c r="T76" s="900"/>
      <c r="U76" s="850"/>
      <c r="V76" s="901">
        <v>48</v>
      </c>
      <c r="W76" s="900"/>
      <c r="X76" s="900"/>
      <c r="Y76" s="900"/>
      <c r="Z76" s="850"/>
      <c r="AA76" s="901">
        <v>6</v>
      </c>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556</v>
      </c>
      <c r="C77" s="894"/>
      <c r="D77" s="894"/>
      <c r="E77" s="894"/>
      <c r="F77" s="894"/>
      <c r="G77" s="894"/>
      <c r="H77" s="894"/>
      <c r="I77" s="894"/>
      <c r="J77" s="894"/>
      <c r="K77" s="894"/>
      <c r="L77" s="894"/>
      <c r="M77" s="894"/>
      <c r="N77" s="894"/>
      <c r="O77" s="894"/>
      <c r="P77" s="895"/>
      <c r="Q77" s="899">
        <v>42</v>
      </c>
      <c r="R77" s="900"/>
      <c r="S77" s="900"/>
      <c r="T77" s="900"/>
      <c r="U77" s="850"/>
      <c r="V77" s="901">
        <v>37</v>
      </c>
      <c r="W77" s="900"/>
      <c r="X77" s="900"/>
      <c r="Y77" s="900"/>
      <c r="Z77" s="850"/>
      <c r="AA77" s="901">
        <v>5</v>
      </c>
      <c r="AB77" s="900"/>
      <c r="AC77" s="900"/>
      <c r="AD77" s="900"/>
      <c r="AE77" s="850"/>
      <c r="AF77" s="901"/>
      <c r="AG77" s="900"/>
      <c r="AH77" s="900"/>
      <c r="AI77" s="900"/>
      <c r="AJ77" s="850"/>
      <c r="AK77" s="901">
        <v>18</v>
      </c>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557</v>
      </c>
      <c r="C78" s="894"/>
      <c r="D78" s="894"/>
      <c r="E78" s="894"/>
      <c r="F78" s="894"/>
      <c r="G78" s="894"/>
      <c r="H78" s="894"/>
      <c r="I78" s="894"/>
      <c r="J78" s="894"/>
      <c r="K78" s="894"/>
      <c r="L78" s="894"/>
      <c r="M78" s="894"/>
      <c r="N78" s="894"/>
      <c r="O78" s="894"/>
      <c r="P78" s="895"/>
      <c r="Q78" s="896">
        <v>771</v>
      </c>
      <c r="R78" s="851"/>
      <c r="S78" s="851"/>
      <c r="T78" s="851"/>
      <c r="U78" s="851"/>
      <c r="V78" s="851">
        <v>722</v>
      </c>
      <c r="W78" s="851"/>
      <c r="X78" s="851"/>
      <c r="Y78" s="851"/>
      <c r="Z78" s="851"/>
      <c r="AA78" s="851">
        <v>49</v>
      </c>
      <c r="AB78" s="851"/>
      <c r="AC78" s="851"/>
      <c r="AD78" s="851"/>
      <c r="AE78" s="851"/>
      <c r="AF78" s="851">
        <v>49</v>
      </c>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558</v>
      </c>
      <c r="C79" s="894"/>
      <c r="D79" s="894"/>
      <c r="E79" s="894"/>
      <c r="F79" s="894"/>
      <c r="G79" s="894"/>
      <c r="H79" s="894"/>
      <c r="I79" s="894"/>
      <c r="J79" s="894"/>
      <c r="K79" s="894"/>
      <c r="L79" s="894"/>
      <c r="M79" s="894"/>
      <c r="N79" s="894"/>
      <c r="O79" s="894"/>
      <c r="P79" s="895"/>
      <c r="Q79" s="896">
        <v>246870</v>
      </c>
      <c r="R79" s="851"/>
      <c r="S79" s="851"/>
      <c r="T79" s="851"/>
      <c r="U79" s="851"/>
      <c r="V79" s="851">
        <v>235027</v>
      </c>
      <c r="W79" s="851"/>
      <c r="X79" s="851"/>
      <c r="Y79" s="851"/>
      <c r="Z79" s="851"/>
      <c r="AA79" s="851">
        <v>11843</v>
      </c>
      <c r="AB79" s="851"/>
      <c r="AC79" s="851"/>
      <c r="AD79" s="851"/>
      <c r="AE79" s="851"/>
      <c r="AF79" s="851">
        <v>11843</v>
      </c>
      <c r="AG79" s="851"/>
      <c r="AH79" s="851"/>
      <c r="AI79" s="851"/>
      <c r="AJ79" s="851"/>
      <c r="AK79" s="851">
        <v>516</v>
      </c>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559</v>
      </c>
      <c r="C80" s="894"/>
      <c r="D80" s="894"/>
      <c r="E80" s="894"/>
      <c r="F80" s="894"/>
      <c r="G80" s="894"/>
      <c r="H80" s="894"/>
      <c r="I80" s="894"/>
      <c r="J80" s="894"/>
      <c r="K80" s="894"/>
      <c r="L80" s="894"/>
      <c r="M80" s="894"/>
      <c r="N80" s="894"/>
      <c r="O80" s="894"/>
      <c r="P80" s="895"/>
      <c r="Q80" s="896">
        <v>4317</v>
      </c>
      <c r="R80" s="851"/>
      <c r="S80" s="851"/>
      <c r="T80" s="851"/>
      <c r="U80" s="851"/>
      <c r="V80" s="851">
        <v>4401</v>
      </c>
      <c r="W80" s="851"/>
      <c r="X80" s="851"/>
      <c r="Y80" s="851"/>
      <c r="Z80" s="851"/>
      <c r="AA80" s="851">
        <v>-84</v>
      </c>
      <c r="AB80" s="851"/>
      <c r="AC80" s="851"/>
      <c r="AD80" s="851"/>
      <c r="AE80" s="851"/>
      <c r="AF80" s="851">
        <v>7538</v>
      </c>
      <c r="AG80" s="851"/>
      <c r="AH80" s="851"/>
      <c r="AI80" s="851"/>
      <c r="AJ80" s="851"/>
      <c r="AK80" s="851"/>
      <c r="AL80" s="851"/>
      <c r="AM80" s="851"/>
      <c r="AN80" s="851"/>
      <c r="AO80" s="851"/>
      <c r="AP80" s="851">
        <v>350</v>
      </c>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19466</v>
      </c>
      <c r="AG88" s="862"/>
      <c r="AH88" s="862"/>
      <c r="AI88" s="862"/>
      <c r="AJ88" s="862"/>
      <c r="AK88" s="859"/>
      <c r="AL88" s="859"/>
      <c r="AM88" s="859"/>
      <c r="AN88" s="859"/>
      <c r="AO88" s="859"/>
      <c r="AP88" s="862">
        <v>1533</v>
      </c>
      <c r="AQ88" s="862"/>
      <c r="AR88" s="862"/>
      <c r="AS88" s="862"/>
      <c r="AT88" s="862"/>
      <c r="AU88" s="862">
        <v>189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567</v>
      </c>
      <c r="CS102" s="870"/>
      <c r="CT102" s="870"/>
      <c r="CU102" s="870"/>
      <c r="CV102" s="913"/>
      <c r="CW102" s="912">
        <v>208</v>
      </c>
      <c r="CX102" s="870"/>
      <c r="CY102" s="870"/>
      <c r="CZ102" s="870"/>
      <c r="DA102" s="913"/>
      <c r="DB102" s="912">
        <v>2338</v>
      </c>
      <c r="DC102" s="870"/>
      <c r="DD102" s="870"/>
      <c r="DE102" s="870"/>
      <c r="DF102" s="913"/>
      <c r="DG102" s="912">
        <v>6151</v>
      </c>
      <c r="DH102" s="870"/>
      <c r="DI102" s="870"/>
      <c r="DJ102" s="870"/>
      <c r="DK102" s="913"/>
      <c r="DL102" s="912"/>
      <c r="DM102" s="870"/>
      <c r="DN102" s="870"/>
      <c r="DO102" s="870"/>
      <c r="DP102" s="913"/>
      <c r="DQ102" s="912">
        <v>4354</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288</v>
      </c>
      <c r="AG109" s="915"/>
      <c r="AH109" s="915"/>
      <c r="AI109" s="915"/>
      <c r="AJ109" s="916"/>
      <c r="AK109" s="914" t="s">
        <v>287</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288</v>
      </c>
      <c r="BW109" s="915"/>
      <c r="BX109" s="915"/>
      <c r="BY109" s="915"/>
      <c r="BZ109" s="916"/>
      <c r="CA109" s="914" t="s">
        <v>287</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288</v>
      </c>
      <c r="DM109" s="915"/>
      <c r="DN109" s="915"/>
      <c r="DO109" s="915"/>
      <c r="DP109" s="916"/>
      <c r="DQ109" s="914" t="s">
        <v>287</v>
      </c>
      <c r="DR109" s="915"/>
      <c r="DS109" s="915"/>
      <c r="DT109" s="915"/>
      <c r="DU109" s="916"/>
      <c r="DV109" s="914" t="s">
        <v>406</v>
      </c>
      <c r="DW109" s="915"/>
      <c r="DX109" s="915"/>
      <c r="DY109" s="915"/>
      <c r="DZ109" s="917"/>
    </row>
    <row r="110" spans="1:131" s="199" customFormat="1" ht="26.25" customHeight="1" x14ac:dyDescent="0.15">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8783496</v>
      </c>
      <c r="AB110" s="922"/>
      <c r="AC110" s="922"/>
      <c r="AD110" s="922"/>
      <c r="AE110" s="923"/>
      <c r="AF110" s="924">
        <v>8310925</v>
      </c>
      <c r="AG110" s="922"/>
      <c r="AH110" s="922"/>
      <c r="AI110" s="922"/>
      <c r="AJ110" s="923"/>
      <c r="AK110" s="924">
        <v>8161819</v>
      </c>
      <c r="AL110" s="922"/>
      <c r="AM110" s="922"/>
      <c r="AN110" s="922"/>
      <c r="AO110" s="923"/>
      <c r="AP110" s="925">
        <v>16.7</v>
      </c>
      <c r="AQ110" s="926"/>
      <c r="AR110" s="926"/>
      <c r="AS110" s="926"/>
      <c r="AT110" s="927"/>
      <c r="AU110" s="928" t="s">
        <v>61</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83690010</v>
      </c>
      <c r="BR110" s="957"/>
      <c r="BS110" s="957"/>
      <c r="BT110" s="957"/>
      <c r="BU110" s="957"/>
      <c r="BV110" s="957">
        <v>82024488</v>
      </c>
      <c r="BW110" s="957"/>
      <c r="BX110" s="957"/>
      <c r="BY110" s="957"/>
      <c r="BZ110" s="957"/>
      <c r="CA110" s="957">
        <v>80970133</v>
      </c>
      <c r="CB110" s="957"/>
      <c r="CC110" s="957"/>
      <c r="CD110" s="957"/>
      <c r="CE110" s="957"/>
      <c r="CF110" s="971">
        <v>165.2</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v>66300</v>
      </c>
      <c r="BR111" s="950"/>
      <c r="BS111" s="950"/>
      <c r="BT111" s="950"/>
      <c r="BU111" s="950"/>
      <c r="BV111" s="950">
        <v>59843</v>
      </c>
      <c r="BW111" s="950"/>
      <c r="BX111" s="950"/>
      <c r="BY111" s="950"/>
      <c r="BZ111" s="950"/>
      <c r="CA111" s="950">
        <v>50751</v>
      </c>
      <c r="CB111" s="950"/>
      <c r="CC111" s="950"/>
      <c r="CD111" s="950"/>
      <c r="CE111" s="950"/>
      <c r="CF111" s="944">
        <v>0.1</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36066251</v>
      </c>
      <c r="BR112" s="950"/>
      <c r="BS112" s="950"/>
      <c r="BT112" s="950"/>
      <c r="BU112" s="950"/>
      <c r="BV112" s="950">
        <v>34060063</v>
      </c>
      <c r="BW112" s="950"/>
      <c r="BX112" s="950"/>
      <c r="BY112" s="950"/>
      <c r="BZ112" s="950"/>
      <c r="CA112" s="950">
        <v>28930866</v>
      </c>
      <c r="CB112" s="950"/>
      <c r="CC112" s="950"/>
      <c r="CD112" s="950"/>
      <c r="CE112" s="950"/>
      <c r="CF112" s="944">
        <v>59</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3097750</v>
      </c>
      <c r="AB113" s="964"/>
      <c r="AC113" s="964"/>
      <c r="AD113" s="964"/>
      <c r="AE113" s="965"/>
      <c r="AF113" s="966">
        <v>3525503</v>
      </c>
      <c r="AG113" s="964"/>
      <c r="AH113" s="964"/>
      <c r="AI113" s="964"/>
      <c r="AJ113" s="965"/>
      <c r="AK113" s="966">
        <v>2484064</v>
      </c>
      <c r="AL113" s="964"/>
      <c r="AM113" s="964"/>
      <c r="AN113" s="964"/>
      <c r="AO113" s="965"/>
      <c r="AP113" s="967">
        <v>5.0999999999999996</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v>248459</v>
      </c>
      <c r="BR113" s="950"/>
      <c r="BS113" s="950"/>
      <c r="BT113" s="950"/>
      <c r="BU113" s="950"/>
      <c r="BV113" s="950">
        <v>219455</v>
      </c>
      <c r="BW113" s="950"/>
      <c r="BX113" s="950"/>
      <c r="BY113" s="950"/>
      <c r="BZ113" s="950"/>
      <c r="CA113" s="950">
        <v>188675</v>
      </c>
      <c r="CB113" s="950"/>
      <c r="CC113" s="950"/>
      <c r="CD113" s="950"/>
      <c r="CE113" s="950"/>
      <c r="CF113" s="944">
        <v>0.4</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19896</v>
      </c>
      <c r="AB114" s="989"/>
      <c r="AC114" s="989"/>
      <c r="AD114" s="989"/>
      <c r="AE114" s="990"/>
      <c r="AF114" s="991">
        <v>19930</v>
      </c>
      <c r="AG114" s="989"/>
      <c r="AH114" s="989"/>
      <c r="AI114" s="989"/>
      <c r="AJ114" s="990"/>
      <c r="AK114" s="991">
        <v>19955</v>
      </c>
      <c r="AL114" s="989"/>
      <c r="AM114" s="989"/>
      <c r="AN114" s="989"/>
      <c r="AO114" s="990"/>
      <c r="AP114" s="992">
        <v>0</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16879031</v>
      </c>
      <c r="BR114" s="950"/>
      <c r="BS114" s="950"/>
      <c r="BT114" s="950"/>
      <c r="BU114" s="950"/>
      <c r="BV114" s="950">
        <v>16184717</v>
      </c>
      <c r="BW114" s="950"/>
      <c r="BX114" s="950"/>
      <c r="BY114" s="950"/>
      <c r="BZ114" s="950"/>
      <c r="CA114" s="950">
        <v>16027508</v>
      </c>
      <c r="CB114" s="950"/>
      <c r="CC114" s="950"/>
      <c r="CD114" s="950"/>
      <c r="CE114" s="950"/>
      <c r="CF114" s="944">
        <v>32.700000000000003</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57526</v>
      </c>
      <c r="AB115" s="964"/>
      <c r="AC115" s="964"/>
      <c r="AD115" s="964"/>
      <c r="AE115" s="965"/>
      <c r="AF115" s="966">
        <v>22376</v>
      </c>
      <c r="AG115" s="964"/>
      <c r="AH115" s="964"/>
      <c r="AI115" s="964"/>
      <c r="AJ115" s="965"/>
      <c r="AK115" s="966">
        <v>20200</v>
      </c>
      <c r="AL115" s="964"/>
      <c r="AM115" s="964"/>
      <c r="AN115" s="964"/>
      <c r="AO115" s="965"/>
      <c r="AP115" s="967">
        <v>0</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v>5305726</v>
      </c>
      <c r="BR115" s="950"/>
      <c r="BS115" s="950"/>
      <c r="BT115" s="950"/>
      <c r="BU115" s="950"/>
      <c r="BV115" s="950">
        <v>4520445</v>
      </c>
      <c r="BW115" s="950"/>
      <c r="BX115" s="950"/>
      <c r="BY115" s="950"/>
      <c r="BZ115" s="950"/>
      <c r="CA115" s="950">
        <v>4354094</v>
      </c>
      <c r="CB115" s="950"/>
      <c r="CC115" s="950"/>
      <c r="CD115" s="950"/>
      <c r="CE115" s="950"/>
      <c r="CF115" s="944">
        <v>8.9</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5658</v>
      </c>
      <c r="DH116" s="989"/>
      <c r="DI116" s="989"/>
      <c r="DJ116" s="989"/>
      <c r="DK116" s="990"/>
      <c r="DL116" s="991">
        <v>4244</v>
      </c>
      <c r="DM116" s="989"/>
      <c r="DN116" s="989"/>
      <c r="DO116" s="989"/>
      <c r="DP116" s="990"/>
      <c r="DQ116" s="991">
        <v>2829</v>
      </c>
      <c r="DR116" s="989"/>
      <c r="DS116" s="989"/>
      <c r="DT116" s="989"/>
      <c r="DU116" s="990"/>
      <c r="DV116" s="992">
        <v>0</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11958668</v>
      </c>
      <c r="AB117" s="1007"/>
      <c r="AC117" s="1007"/>
      <c r="AD117" s="1007"/>
      <c r="AE117" s="1008"/>
      <c r="AF117" s="1009">
        <v>11878734</v>
      </c>
      <c r="AG117" s="1007"/>
      <c r="AH117" s="1007"/>
      <c r="AI117" s="1007"/>
      <c r="AJ117" s="1008"/>
      <c r="AK117" s="1009">
        <v>10686038</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288</v>
      </c>
      <c r="AG118" s="915"/>
      <c r="AH118" s="915"/>
      <c r="AI118" s="915"/>
      <c r="AJ118" s="916"/>
      <c r="AK118" s="914" t="s">
        <v>287</v>
      </c>
      <c r="AL118" s="915"/>
      <c r="AM118" s="915"/>
      <c r="AN118" s="915"/>
      <c r="AO118" s="916"/>
      <c r="AP118" s="1001" t="s">
        <v>406</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436</v>
      </c>
      <c r="BP119" s="1036"/>
      <c r="BQ119" s="1027">
        <v>142255777</v>
      </c>
      <c r="BR119" s="1028"/>
      <c r="BS119" s="1028"/>
      <c r="BT119" s="1028"/>
      <c r="BU119" s="1028"/>
      <c r="BV119" s="1028">
        <v>137069011</v>
      </c>
      <c r="BW119" s="1028"/>
      <c r="BX119" s="1028"/>
      <c r="BY119" s="1028"/>
      <c r="BZ119" s="1028"/>
      <c r="CA119" s="1028">
        <v>130522027</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60642</v>
      </c>
      <c r="DH119" s="1014"/>
      <c r="DI119" s="1014"/>
      <c r="DJ119" s="1014"/>
      <c r="DK119" s="1015"/>
      <c r="DL119" s="1013">
        <v>55599</v>
      </c>
      <c r="DM119" s="1014"/>
      <c r="DN119" s="1014"/>
      <c r="DO119" s="1014"/>
      <c r="DP119" s="1015"/>
      <c r="DQ119" s="1013">
        <v>47922</v>
      </c>
      <c r="DR119" s="1014"/>
      <c r="DS119" s="1014"/>
      <c r="DT119" s="1014"/>
      <c r="DU119" s="1015"/>
      <c r="DV119" s="1016">
        <v>0.1</v>
      </c>
      <c r="DW119" s="1017"/>
      <c r="DX119" s="1017"/>
      <c r="DY119" s="1017"/>
      <c r="DZ119" s="1018"/>
    </row>
    <row r="120" spans="1:130" s="199" customFormat="1" ht="26.25" customHeight="1" x14ac:dyDescent="0.15">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13223267</v>
      </c>
      <c r="BR120" s="957"/>
      <c r="BS120" s="957"/>
      <c r="BT120" s="957"/>
      <c r="BU120" s="957"/>
      <c r="BV120" s="957">
        <v>15422635</v>
      </c>
      <c r="BW120" s="957"/>
      <c r="BX120" s="957"/>
      <c r="BY120" s="957"/>
      <c r="BZ120" s="957"/>
      <c r="CA120" s="957">
        <v>16531222</v>
      </c>
      <c r="CB120" s="957"/>
      <c r="CC120" s="957"/>
      <c r="CD120" s="957"/>
      <c r="CE120" s="957"/>
      <c r="CF120" s="971">
        <v>33.700000000000003</v>
      </c>
      <c r="CG120" s="972"/>
      <c r="CH120" s="972"/>
      <c r="CI120" s="972"/>
      <c r="CJ120" s="972"/>
      <c r="CK120" s="1037" t="s">
        <v>440</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t="s">
        <v>112</v>
      </c>
      <c r="DH120" s="957"/>
      <c r="DI120" s="957"/>
      <c r="DJ120" s="957"/>
      <c r="DK120" s="957"/>
      <c r="DL120" s="957" t="s">
        <v>112</v>
      </c>
      <c r="DM120" s="957"/>
      <c r="DN120" s="957"/>
      <c r="DO120" s="957"/>
      <c r="DP120" s="957"/>
      <c r="DQ120" s="957">
        <v>26286039</v>
      </c>
      <c r="DR120" s="957"/>
      <c r="DS120" s="957"/>
      <c r="DT120" s="957"/>
      <c r="DU120" s="957"/>
      <c r="DV120" s="958">
        <v>53.6</v>
      </c>
      <c r="DW120" s="958"/>
      <c r="DX120" s="958"/>
      <c r="DY120" s="958"/>
      <c r="DZ120" s="959"/>
    </row>
    <row r="121" spans="1:130" s="199" customFormat="1" ht="26.25" customHeight="1" x14ac:dyDescent="0.15">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16898530</v>
      </c>
      <c r="BR121" s="950"/>
      <c r="BS121" s="950"/>
      <c r="BT121" s="950"/>
      <c r="BU121" s="950"/>
      <c r="BV121" s="950">
        <v>15987610</v>
      </c>
      <c r="BW121" s="950"/>
      <c r="BX121" s="950"/>
      <c r="BY121" s="950"/>
      <c r="BZ121" s="950"/>
      <c r="CA121" s="950">
        <v>14701147</v>
      </c>
      <c r="CB121" s="950"/>
      <c r="CC121" s="950"/>
      <c r="CD121" s="950"/>
      <c r="CE121" s="950"/>
      <c r="CF121" s="944">
        <v>30</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v>1545126</v>
      </c>
      <c r="DR121" s="950"/>
      <c r="DS121" s="950"/>
      <c r="DT121" s="950"/>
      <c r="DU121" s="950"/>
      <c r="DV121" s="951">
        <v>3.2</v>
      </c>
      <c r="DW121" s="951"/>
      <c r="DX121" s="951"/>
      <c r="DY121" s="951"/>
      <c r="DZ121" s="952"/>
    </row>
    <row r="122" spans="1:130" s="199" customFormat="1" ht="26.25" customHeight="1" x14ac:dyDescent="0.15">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96831712</v>
      </c>
      <c r="BR122" s="1028"/>
      <c r="BS122" s="1028"/>
      <c r="BT122" s="1028"/>
      <c r="BU122" s="1028"/>
      <c r="BV122" s="1028">
        <v>94731101</v>
      </c>
      <c r="BW122" s="1028"/>
      <c r="BX122" s="1028"/>
      <c r="BY122" s="1028"/>
      <c r="BZ122" s="1028"/>
      <c r="CA122" s="1028">
        <v>91769364</v>
      </c>
      <c r="CB122" s="1028"/>
      <c r="CC122" s="1028"/>
      <c r="CD122" s="1028"/>
      <c r="CE122" s="1028"/>
      <c r="CF122" s="1048">
        <v>187.2</v>
      </c>
      <c r="CG122" s="1049"/>
      <c r="CH122" s="1049"/>
      <c r="CI122" s="1049"/>
      <c r="CJ122" s="1049"/>
      <c r="CK122" s="1040"/>
      <c r="CL122" s="1041"/>
      <c r="CM122" s="1041"/>
      <c r="CN122" s="1041"/>
      <c r="CO122" s="1042"/>
      <c r="CP122" s="1050" t="s">
        <v>390</v>
      </c>
      <c r="CQ122" s="1051"/>
      <c r="CR122" s="1051"/>
      <c r="CS122" s="1051"/>
      <c r="CT122" s="1051"/>
      <c r="CU122" s="1051"/>
      <c r="CV122" s="1051"/>
      <c r="CW122" s="1051"/>
      <c r="CX122" s="1051"/>
      <c r="CY122" s="1051"/>
      <c r="CZ122" s="1051"/>
      <c r="DA122" s="1051"/>
      <c r="DB122" s="1051"/>
      <c r="DC122" s="1051"/>
      <c r="DD122" s="1051"/>
      <c r="DE122" s="1051"/>
      <c r="DF122" s="1052"/>
      <c r="DG122" s="949">
        <v>1395733</v>
      </c>
      <c r="DH122" s="950"/>
      <c r="DI122" s="950"/>
      <c r="DJ122" s="950"/>
      <c r="DK122" s="950"/>
      <c r="DL122" s="950">
        <v>1073108</v>
      </c>
      <c r="DM122" s="950"/>
      <c r="DN122" s="950"/>
      <c r="DO122" s="950"/>
      <c r="DP122" s="950"/>
      <c r="DQ122" s="950">
        <v>764301</v>
      </c>
      <c r="DR122" s="950"/>
      <c r="DS122" s="950"/>
      <c r="DT122" s="950"/>
      <c r="DU122" s="950"/>
      <c r="DV122" s="951">
        <v>1.6</v>
      </c>
      <c r="DW122" s="951"/>
      <c r="DX122" s="951"/>
      <c r="DY122" s="951"/>
      <c r="DZ122" s="952"/>
    </row>
    <row r="123" spans="1:130" s="199" customFormat="1" ht="26.25" customHeight="1" x14ac:dyDescent="0.15">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34337</v>
      </c>
      <c r="AB123" s="989"/>
      <c r="AC123" s="989"/>
      <c r="AD123" s="989"/>
      <c r="AE123" s="990"/>
      <c r="AF123" s="991">
        <v>1482</v>
      </c>
      <c r="AG123" s="989"/>
      <c r="AH123" s="989"/>
      <c r="AI123" s="989"/>
      <c r="AJ123" s="990"/>
      <c r="AK123" s="991">
        <v>1468</v>
      </c>
      <c r="AL123" s="989"/>
      <c r="AM123" s="989"/>
      <c r="AN123" s="989"/>
      <c r="AO123" s="990"/>
      <c r="AP123" s="992">
        <v>0</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444</v>
      </c>
      <c r="BP123" s="1036"/>
      <c r="BQ123" s="1095">
        <v>126953509</v>
      </c>
      <c r="BR123" s="1096"/>
      <c r="BS123" s="1096"/>
      <c r="BT123" s="1096"/>
      <c r="BU123" s="1096"/>
      <c r="BV123" s="1096">
        <v>126141346</v>
      </c>
      <c r="BW123" s="1096"/>
      <c r="BX123" s="1096"/>
      <c r="BY123" s="1096"/>
      <c r="BZ123" s="1096"/>
      <c r="CA123" s="1096">
        <v>123001733</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v>288463</v>
      </c>
      <c r="DH123" s="989"/>
      <c r="DI123" s="989"/>
      <c r="DJ123" s="989"/>
      <c r="DK123" s="990"/>
      <c r="DL123" s="991">
        <v>212854</v>
      </c>
      <c r="DM123" s="989"/>
      <c r="DN123" s="989"/>
      <c r="DO123" s="989"/>
      <c r="DP123" s="990"/>
      <c r="DQ123" s="991">
        <v>169496</v>
      </c>
      <c r="DR123" s="989"/>
      <c r="DS123" s="989"/>
      <c r="DT123" s="989"/>
      <c r="DU123" s="990"/>
      <c r="DV123" s="992">
        <v>0.3</v>
      </c>
      <c r="DW123" s="993"/>
      <c r="DX123" s="993"/>
      <c r="DY123" s="993"/>
      <c r="DZ123" s="994"/>
    </row>
    <row r="124" spans="1:130" s="199" customFormat="1" ht="26.25" customHeight="1" thickBot="1" x14ac:dyDescent="0.2">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31.7</v>
      </c>
      <c r="BR124" s="1058"/>
      <c r="BS124" s="1058"/>
      <c r="BT124" s="1058"/>
      <c r="BU124" s="1058"/>
      <c r="BV124" s="1058">
        <v>22.3</v>
      </c>
      <c r="BW124" s="1058"/>
      <c r="BX124" s="1058"/>
      <c r="BY124" s="1058"/>
      <c r="BZ124" s="1058"/>
      <c r="CA124" s="1058">
        <v>15.3</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v>34382055</v>
      </c>
      <c r="DH124" s="1014"/>
      <c r="DI124" s="1014"/>
      <c r="DJ124" s="1014"/>
      <c r="DK124" s="1015"/>
      <c r="DL124" s="1013">
        <v>32774101</v>
      </c>
      <c r="DM124" s="1014"/>
      <c r="DN124" s="1014"/>
      <c r="DO124" s="1014"/>
      <c r="DP124" s="1015"/>
      <c r="DQ124" s="1013">
        <v>165904</v>
      </c>
      <c r="DR124" s="1014"/>
      <c r="DS124" s="1014"/>
      <c r="DT124" s="1014"/>
      <c r="DU124" s="1015"/>
      <c r="DV124" s="1016">
        <v>0.3</v>
      </c>
      <c r="DW124" s="1017"/>
      <c r="DX124" s="1017"/>
      <c r="DY124" s="1017"/>
      <c r="DZ124" s="1018"/>
    </row>
    <row r="125" spans="1:130" s="199" customFormat="1" ht="26.25" customHeight="1" x14ac:dyDescent="0.15">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5522</v>
      </c>
      <c r="AB126" s="989"/>
      <c r="AC126" s="989"/>
      <c r="AD126" s="989"/>
      <c r="AE126" s="990"/>
      <c r="AF126" s="991">
        <v>5441</v>
      </c>
      <c r="AG126" s="989"/>
      <c r="AH126" s="989"/>
      <c r="AI126" s="989"/>
      <c r="AJ126" s="990"/>
      <c r="AK126" s="991">
        <v>5372</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v>5305726</v>
      </c>
      <c r="DH126" s="950"/>
      <c r="DI126" s="950"/>
      <c r="DJ126" s="950"/>
      <c r="DK126" s="950"/>
      <c r="DL126" s="950">
        <v>4520445</v>
      </c>
      <c r="DM126" s="950"/>
      <c r="DN126" s="950"/>
      <c r="DO126" s="950"/>
      <c r="DP126" s="950"/>
      <c r="DQ126" s="950">
        <v>4354094</v>
      </c>
      <c r="DR126" s="950"/>
      <c r="DS126" s="950"/>
      <c r="DT126" s="950"/>
      <c r="DU126" s="950"/>
      <c r="DV126" s="951">
        <v>8.9</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17667</v>
      </c>
      <c r="AB127" s="989"/>
      <c r="AC127" s="989"/>
      <c r="AD127" s="989"/>
      <c r="AE127" s="990"/>
      <c r="AF127" s="991">
        <v>15453</v>
      </c>
      <c r="AG127" s="989"/>
      <c r="AH127" s="989"/>
      <c r="AI127" s="989"/>
      <c r="AJ127" s="990"/>
      <c r="AK127" s="991">
        <v>13360</v>
      </c>
      <c r="AL127" s="989"/>
      <c r="AM127" s="989"/>
      <c r="AN127" s="989"/>
      <c r="AO127" s="990"/>
      <c r="AP127" s="992">
        <v>0</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2092794</v>
      </c>
      <c r="AB128" s="1078"/>
      <c r="AC128" s="1078"/>
      <c r="AD128" s="1078"/>
      <c r="AE128" s="1079"/>
      <c r="AF128" s="1080">
        <v>2075280</v>
      </c>
      <c r="AG128" s="1078"/>
      <c r="AH128" s="1078"/>
      <c r="AI128" s="1078"/>
      <c r="AJ128" s="1079"/>
      <c r="AK128" s="1080">
        <v>1784291</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112</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57213818</v>
      </c>
      <c r="AB129" s="989"/>
      <c r="AC129" s="989"/>
      <c r="AD129" s="989"/>
      <c r="AE129" s="990"/>
      <c r="AF129" s="991">
        <v>57377814</v>
      </c>
      <c r="AG129" s="989"/>
      <c r="AH129" s="989"/>
      <c r="AI129" s="989"/>
      <c r="AJ129" s="990"/>
      <c r="AK129" s="991">
        <v>57602506</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112</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8955872</v>
      </c>
      <c r="AB130" s="989"/>
      <c r="AC130" s="989"/>
      <c r="AD130" s="989"/>
      <c r="AE130" s="990"/>
      <c r="AF130" s="991">
        <v>8509389</v>
      </c>
      <c r="AG130" s="989"/>
      <c r="AH130" s="989"/>
      <c r="AI130" s="989"/>
      <c r="AJ130" s="990"/>
      <c r="AK130" s="991">
        <v>8586729</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1.7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48257946</v>
      </c>
      <c r="AB131" s="1014"/>
      <c r="AC131" s="1014"/>
      <c r="AD131" s="1014"/>
      <c r="AE131" s="1015"/>
      <c r="AF131" s="1013">
        <v>48868425</v>
      </c>
      <c r="AG131" s="1014"/>
      <c r="AH131" s="1014"/>
      <c r="AI131" s="1014"/>
      <c r="AJ131" s="1015"/>
      <c r="AK131" s="1013">
        <v>49015777</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v>15.3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1.8857039630000001</v>
      </c>
      <c r="AB132" s="1130"/>
      <c r="AC132" s="1130"/>
      <c r="AD132" s="1130"/>
      <c r="AE132" s="1131"/>
      <c r="AF132" s="1132">
        <v>2.6480595600000001</v>
      </c>
      <c r="AG132" s="1130"/>
      <c r="AH132" s="1130"/>
      <c r="AI132" s="1130"/>
      <c r="AJ132" s="1131"/>
      <c r="AK132" s="1132">
        <v>0.64268694500000001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3.5</v>
      </c>
      <c r="AB133" s="1113"/>
      <c r="AC133" s="1113"/>
      <c r="AD133" s="1113"/>
      <c r="AE133" s="1114"/>
      <c r="AF133" s="1112">
        <v>2.7</v>
      </c>
      <c r="AG133" s="1113"/>
      <c r="AH133" s="1113"/>
      <c r="AI133" s="1113"/>
      <c r="AJ133" s="1114"/>
      <c r="AK133" s="1112">
        <v>1.7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15696197</v>
      </c>
      <c r="L9" s="266">
        <v>55367</v>
      </c>
      <c r="M9" s="267">
        <v>56186</v>
      </c>
      <c r="N9" s="268">
        <v>-1.5</v>
      </c>
    </row>
    <row r="10" spans="1:16" x14ac:dyDescent="0.15">
      <c r="A10" s="250"/>
      <c r="B10" s="246"/>
      <c r="C10" s="246"/>
      <c r="D10" s="246"/>
      <c r="E10" s="246"/>
      <c r="F10" s="246"/>
      <c r="G10" s="1152" t="s">
        <v>478</v>
      </c>
      <c r="H10" s="1153"/>
      <c r="I10" s="1153"/>
      <c r="J10" s="1154"/>
      <c r="K10" s="269">
        <v>1564679</v>
      </c>
      <c r="L10" s="270">
        <v>5519</v>
      </c>
      <c r="M10" s="271">
        <v>3767</v>
      </c>
      <c r="N10" s="272">
        <v>46.5</v>
      </c>
    </row>
    <row r="11" spans="1:16" ht="13.5" customHeight="1" x14ac:dyDescent="0.15">
      <c r="A11" s="250"/>
      <c r="B11" s="246"/>
      <c r="C11" s="246"/>
      <c r="D11" s="246"/>
      <c r="E11" s="246"/>
      <c r="F11" s="246"/>
      <c r="G11" s="1152" t="s">
        <v>479</v>
      </c>
      <c r="H11" s="1153"/>
      <c r="I11" s="1153"/>
      <c r="J11" s="1154"/>
      <c r="K11" s="269">
        <v>41435</v>
      </c>
      <c r="L11" s="270">
        <v>146</v>
      </c>
      <c r="M11" s="271">
        <v>1509</v>
      </c>
      <c r="N11" s="272">
        <v>-90.3</v>
      </c>
    </row>
    <row r="12" spans="1:16" ht="13.5" customHeight="1" x14ac:dyDescent="0.15">
      <c r="A12" s="250"/>
      <c r="B12" s="246"/>
      <c r="C12" s="246"/>
      <c r="D12" s="246"/>
      <c r="E12" s="246"/>
      <c r="F12" s="246"/>
      <c r="G12" s="1152" t="s">
        <v>480</v>
      </c>
      <c r="H12" s="1153"/>
      <c r="I12" s="1153"/>
      <c r="J12" s="1154"/>
      <c r="K12" s="269" t="s">
        <v>481</v>
      </c>
      <c r="L12" s="270" t="s">
        <v>481</v>
      </c>
      <c r="M12" s="271">
        <v>918</v>
      </c>
      <c r="N12" s="272" t="s">
        <v>481</v>
      </c>
    </row>
    <row r="13" spans="1:16" ht="13.5" customHeight="1" x14ac:dyDescent="0.15">
      <c r="A13" s="250"/>
      <c r="B13" s="246"/>
      <c r="C13" s="246"/>
      <c r="D13" s="246"/>
      <c r="E13" s="246"/>
      <c r="F13" s="246"/>
      <c r="G13" s="1152" t="s">
        <v>482</v>
      </c>
      <c r="H13" s="1153"/>
      <c r="I13" s="1153"/>
      <c r="J13" s="1154"/>
      <c r="K13" s="269" t="s">
        <v>481</v>
      </c>
      <c r="L13" s="270" t="s">
        <v>481</v>
      </c>
      <c r="M13" s="271">
        <v>18</v>
      </c>
      <c r="N13" s="272" t="s">
        <v>481</v>
      </c>
    </row>
    <row r="14" spans="1:16" ht="13.5" customHeight="1" x14ac:dyDescent="0.15">
      <c r="A14" s="250"/>
      <c r="B14" s="246"/>
      <c r="C14" s="246"/>
      <c r="D14" s="246"/>
      <c r="E14" s="246"/>
      <c r="F14" s="246"/>
      <c r="G14" s="1152" t="s">
        <v>483</v>
      </c>
      <c r="H14" s="1153"/>
      <c r="I14" s="1153"/>
      <c r="J14" s="1154"/>
      <c r="K14" s="269">
        <v>461928</v>
      </c>
      <c r="L14" s="270">
        <v>1629</v>
      </c>
      <c r="M14" s="271">
        <v>2305</v>
      </c>
      <c r="N14" s="272">
        <v>-29.3</v>
      </c>
    </row>
    <row r="15" spans="1:16" ht="13.5" customHeight="1" x14ac:dyDescent="0.15">
      <c r="A15" s="250"/>
      <c r="B15" s="246"/>
      <c r="C15" s="246"/>
      <c r="D15" s="246"/>
      <c r="E15" s="246"/>
      <c r="F15" s="246"/>
      <c r="G15" s="1152" t="s">
        <v>484</v>
      </c>
      <c r="H15" s="1153"/>
      <c r="I15" s="1153"/>
      <c r="J15" s="1154"/>
      <c r="K15" s="269">
        <v>512136</v>
      </c>
      <c r="L15" s="270">
        <v>1807</v>
      </c>
      <c r="M15" s="271">
        <v>1282</v>
      </c>
      <c r="N15" s="272">
        <v>41</v>
      </c>
    </row>
    <row r="16" spans="1:16" x14ac:dyDescent="0.15">
      <c r="A16" s="250"/>
      <c r="B16" s="246"/>
      <c r="C16" s="246"/>
      <c r="D16" s="246"/>
      <c r="E16" s="246"/>
      <c r="F16" s="246"/>
      <c r="G16" s="1155" t="s">
        <v>485</v>
      </c>
      <c r="H16" s="1156"/>
      <c r="I16" s="1156"/>
      <c r="J16" s="1157"/>
      <c r="K16" s="270">
        <v>-1358543</v>
      </c>
      <c r="L16" s="270">
        <v>-4792</v>
      </c>
      <c r="M16" s="271">
        <v>-4349</v>
      </c>
      <c r="N16" s="272">
        <v>10.199999999999999</v>
      </c>
    </row>
    <row r="17" spans="1:16" x14ac:dyDescent="0.15">
      <c r="A17" s="250"/>
      <c r="B17" s="246"/>
      <c r="C17" s="246"/>
      <c r="D17" s="246"/>
      <c r="E17" s="246"/>
      <c r="F17" s="246"/>
      <c r="G17" s="1155" t="s">
        <v>171</v>
      </c>
      <c r="H17" s="1156"/>
      <c r="I17" s="1156"/>
      <c r="J17" s="1157"/>
      <c r="K17" s="270">
        <v>16917832</v>
      </c>
      <c r="L17" s="270">
        <v>59676</v>
      </c>
      <c r="M17" s="271">
        <v>61636</v>
      </c>
      <c r="N17" s="272">
        <v>-3.2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6.56</v>
      </c>
      <c r="L21" s="283">
        <v>6.07</v>
      </c>
      <c r="M21" s="284">
        <v>0.49</v>
      </c>
      <c r="N21" s="251"/>
      <c r="O21" s="285"/>
      <c r="P21" s="281"/>
    </row>
    <row r="22" spans="1:16" s="286" customFormat="1" x14ac:dyDescent="0.15">
      <c r="A22" s="281"/>
      <c r="B22" s="251"/>
      <c r="C22" s="251"/>
      <c r="D22" s="251"/>
      <c r="E22" s="251"/>
      <c r="F22" s="251"/>
      <c r="G22" s="1147" t="s">
        <v>491</v>
      </c>
      <c r="H22" s="1148"/>
      <c r="I22" s="1148"/>
      <c r="J22" s="1149"/>
      <c r="K22" s="287">
        <v>102.6</v>
      </c>
      <c r="L22" s="288">
        <v>100.6</v>
      </c>
      <c r="M22" s="289">
        <v>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8161819</v>
      </c>
      <c r="L32" s="296">
        <v>28790</v>
      </c>
      <c r="M32" s="297">
        <v>26755</v>
      </c>
      <c r="N32" s="298">
        <v>7.6</v>
      </c>
    </row>
    <row r="33" spans="1:16" ht="13.5" customHeight="1" x14ac:dyDescent="0.15">
      <c r="A33" s="250"/>
      <c r="B33" s="246"/>
      <c r="C33" s="246"/>
      <c r="D33" s="246"/>
      <c r="E33" s="246"/>
      <c r="F33" s="246"/>
      <c r="G33" s="1163" t="s">
        <v>496</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497</v>
      </c>
      <c r="H34" s="1164"/>
      <c r="I34" s="1164"/>
      <c r="J34" s="1165"/>
      <c r="K34" s="296" t="s">
        <v>481</v>
      </c>
      <c r="L34" s="296" t="s">
        <v>481</v>
      </c>
      <c r="M34" s="297">
        <v>35</v>
      </c>
      <c r="N34" s="298" t="s">
        <v>481</v>
      </c>
    </row>
    <row r="35" spans="1:16" ht="27" customHeight="1" x14ac:dyDescent="0.15">
      <c r="A35" s="250"/>
      <c r="B35" s="246"/>
      <c r="C35" s="246"/>
      <c r="D35" s="246"/>
      <c r="E35" s="246"/>
      <c r="F35" s="246"/>
      <c r="G35" s="1163" t="s">
        <v>498</v>
      </c>
      <c r="H35" s="1164"/>
      <c r="I35" s="1164"/>
      <c r="J35" s="1165"/>
      <c r="K35" s="296">
        <v>2484064</v>
      </c>
      <c r="L35" s="296">
        <v>8762</v>
      </c>
      <c r="M35" s="297">
        <v>6876</v>
      </c>
      <c r="N35" s="298">
        <v>27.4</v>
      </c>
    </row>
    <row r="36" spans="1:16" ht="27" customHeight="1" x14ac:dyDescent="0.15">
      <c r="A36" s="250"/>
      <c r="B36" s="246"/>
      <c r="C36" s="246"/>
      <c r="D36" s="246"/>
      <c r="E36" s="246"/>
      <c r="F36" s="246"/>
      <c r="G36" s="1163" t="s">
        <v>499</v>
      </c>
      <c r="H36" s="1164"/>
      <c r="I36" s="1164"/>
      <c r="J36" s="1165"/>
      <c r="K36" s="296">
        <v>19955</v>
      </c>
      <c r="L36" s="296">
        <v>70</v>
      </c>
      <c r="M36" s="297">
        <v>711</v>
      </c>
      <c r="N36" s="298">
        <v>-90.2</v>
      </c>
    </row>
    <row r="37" spans="1:16" ht="13.5" customHeight="1" x14ac:dyDescent="0.15">
      <c r="A37" s="250"/>
      <c r="B37" s="246"/>
      <c r="C37" s="246"/>
      <c r="D37" s="246"/>
      <c r="E37" s="246"/>
      <c r="F37" s="246"/>
      <c r="G37" s="1163" t="s">
        <v>500</v>
      </c>
      <c r="H37" s="1164"/>
      <c r="I37" s="1164"/>
      <c r="J37" s="1165"/>
      <c r="K37" s="296">
        <v>20200</v>
      </c>
      <c r="L37" s="296">
        <v>71</v>
      </c>
      <c r="M37" s="297">
        <v>1771</v>
      </c>
      <c r="N37" s="298">
        <v>-96</v>
      </c>
    </row>
    <row r="38" spans="1:16" ht="27" customHeight="1" x14ac:dyDescent="0.15">
      <c r="A38" s="250"/>
      <c r="B38" s="246"/>
      <c r="C38" s="246"/>
      <c r="D38" s="246"/>
      <c r="E38" s="246"/>
      <c r="F38" s="246"/>
      <c r="G38" s="1166" t="s">
        <v>501</v>
      </c>
      <c r="H38" s="1167"/>
      <c r="I38" s="1167"/>
      <c r="J38" s="1168"/>
      <c r="K38" s="299" t="s">
        <v>481</v>
      </c>
      <c r="L38" s="299" t="s">
        <v>481</v>
      </c>
      <c r="M38" s="300">
        <v>0</v>
      </c>
      <c r="N38" s="301" t="s">
        <v>481</v>
      </c>
      <c r="O38" s="295"/>
    </row>
    <row r="39" spans="1:16" x14ac:dyDescent="0.15">
      <c r="A39" s="250"/>
      <c r="B39" s="246"/>
      <c r="C39" s="246"/>
      <c r="D39" s="246"/>
      <c r="E39" s="246"/>
      <c r="F39" s="246"/>
      <c r="G39" s="1166" t="s">
        <v>502</v>
      </c>
      <c r="H39" s="1167"/>
      <c r="I39" s="1167"/>
      <c r="J39" s="1168"/>
      <c r="K39" s="302">
        <v>-1784291</v>
      </c>
      <c r="L39" s="302">
        <v>-6294</v>
      </c>
      <c r="M39" s="303">
        <v>-7763</v>
      </c>
      <c r="N39" s="304">
        <v>-18.899999999999999</v>
      </c>
      <c r="O39" s="295"/>
    </row>
    <row r="40" spans="1:16" ht="27" customHeight="1" x14ac:dyDescent="0.15">
      <c r="A40" s="250"/>
      <c r="B40" s="246"/>
      <c r="C40" s="246"/>
      <c r="D40" s="246"/>
      <c r="E40" s="246"/>
      <c r="F40" s="246"/>
      <c r="G40" s="1163" t="s">
        <v>503</v>
      </c>
      <c r="H40" s="1164"/>
      <c r="I40" s="1164"/>
      <c r="J40" s="1165"/>
      <c r="K40" s="302">
        <v>-8586729</v>
      </c>
      <c r="L40" s="302">
        <v>-30289</v>
      </c>
      <c r="M40" s="303">
        <v>-22050</v>
      </c>
      <c r="N40" s="304">
        <v>37.4</v>
      </c>
      <c r="O40" s="295"/>
    </row>
    <row r="41" spans="1:16" x14ac:dyDescent="0.15">
      <c r="A41" s="250"/>
      <c r="B41" s="246"/>
      <c r="C41" s="246"/>
      <c r="D41" s="246"/>
      <c r="E41" s="246"/>
      <c r="F41" s="246"/>
      <c r="G41" s="1169" t="s">
        <v>282</v>
      </c>
      <c r="H41" s="1170"/>
      <c r="I41" s="1170"/>
      <c r="J41" s="1171"/>
      <c r="K41" s="296">
        <v>315018</v>
      </c>
      <c r="L41" s="302">
        <v>1111</v>
      </c>
      <c r="M41" s="303">
        <v>6336</v>
      </c>
      <c r="N41" s="304">
        <v>-82.5</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7832534</v>
      </c>
      <c r="J51" s="322">
        <v>27531</v>
      </c>
      <c r="K51" s="323">
        <v>58.6</v>
      </c>
      <c r="L51" s="324">
        <v>39425</v>
      </c>
      <c r="M51" s="325">
        <v>2.1</v>
      </c>
      <c r="N51" s="326">
        <v>56.5</v>
      </c>
    </row>
    <row r="52" spans="1:14" x14ac:dyDescent="0.15">
      <c r="A52" s="250"/>
      <c r="B52" s="246"/>
      <c r="C52" s="246"/>
      <c r="D52" s="246"/>
      <c r="E52" s="246"/>
      <c r="F52" s="246"/>
      <c r="G52" s="327"/>
      <c r="H52" s="328" t="s">
        <v>514</v>
      </c>
      <c r="I52" s="329">
        <v>3553681</v>
      </c>
      <c r="J52" s="330">
        <v>12491</v>
      </c>
      <c r="K52" s="331">
        <v>37.4</v>
      </c>
      <c r="L52" s="332">
        <v>22414</v>
      </c>
      <c r="M52" s="333">
        <v>-0.1</v>
      </c>
      <c r="N52" s="334">
        <v>37.5</v>
      </c>
    </row>
    <row r="53" spans="1:14" x14ac:dyDescent="0.15">
      <c r="A53" s="250"/>
      <c r="B53" s="246"/>
      <c r="C53" s="246"/>
      <c r="D53" s="246"/>
      <c r="E53" s="246"/>
      <c r="F53" s="246"/>
      <c r="G53" s="312" t="s">
        <v>515</v>
      </c>
      <c r="H53" s="313"/>
      <c r="I53" s="321">
        <v>9634635</v>
      </c>
      <c r="J53" s="322">
        <v>33788</v>
      </c>
      <c r="K53" s="323">
        <v>22.7</v>
      </c>
      <c r="L53" s="324">
        <v>43141</v>
      </c>
      <c r="M53" s="325">
        <v>9.4</v>
      </c>
      <c r="N53" s="326">
        <v>13.3</v>
      </c>
    </row>
    <row r="54" spans="1:14" x14ac:dyDescent="0.15">
      <c r="A54" s="250"/>
      <c r="B54" s="246"/>
      <c r="C54" s="246"/>
      <c r="D54" s="246"/>
      <c r="E54" s="246"/>
      <c r="F54" s="246"/>
      <c r="G54" s="327"/>
      <c r="H54" s="328" t="s">
        <v>514</v>
      </c>
      <c r="I54" s="329">
        <v>3987667</v>
      </c>
      <c r="J54" s="330">
        <v>13985</v>
      </c>
      <c r="K54" s="331">
        <v>12</v>
      </c>
      <c r="L54" s="332">
        <v>21887</v>
      </c>
      <c r="M54" s="333">
        <v>-2.4</v>
      </c>
      <c r="N54" s="334">
        <v>14.4</v>
      </c>
    </row>
    <row r="55" spans="1:14" x14ac:dyDescent="0.15">
      <c r="A55" s="250"/>
      <c r="B55" s="246"/>
      <c r="C55" s="246"/>
      <c r="D55" s="246"/>
      <c r="E55" s="246"/>
      <c r="F55" s="246"/>
      <c r="G55" s="312" t="s">
        <v>516</v>
      </c>
      <c r="H55" s="313"/>
      <c r="I55" s="321">
        <v>14655114</v>
      </c>
      <c r="J55" s="322">
        <v>51431</v>
      </c>
      <c r="K55" s="323">
        <v>52.2</v>
      </c>
      <c r="L55" s="324">
        <v>45117</v>
      </c>
      <c r="M55" s="325">
        <v>4.5999999999999996</v>
      </c>
      <c r="N55" s="326">
        <v>47.6</v>
      </c>
    </row>
    <row r="56" spans="1:14" x14ac:dyDescent="0.15">
      <c r="A56" s="250"/>
      <c r="B56" s="246"/>
      <c r="C56" s="246"/>
      <c r="D56" s="246"/>
      <c r="E56" s="246"/>
      <c r="F56" s="246"/>
      <c r="G56" s="327"/>
      <c r="H56" s="328" t="s">
        <v>514</v>
      </c>
      <c r="I56" s="329">
        <v>5170003</v>
      </c>
      <c r="J56" s="330">
        <v>18144</v>
      </c>
      <c r="K56" s="331">
        <v>29.7</v>
      </c>
      <c r="L56" s="332">
        <v>25589</v>
      </c>
      <c r="M56" s="333">
        <v>16.899999999999999</v>
      </c>
      <c r="N56" s="334">
        <v>12.8</v>
      </c>
    </row>
    <row r="57" spans="1:14" x14ac:dyDescent="0.15">
      <c r="A57" s="250"/>
      <c r="B57" s="246"/>
      <c r="C57" s="246"/>
      <c r="D57" s="246"/>
      <c r="E57" s="246"/>
      <c r="F57" s="246"/>
      <c r="G57" s="312" t="s">
        <v>517</v>
      </c>
      <c r="H57" s="313"/>
      <c r="I57" s="321">
        <v>13109770</v>
      </c>
      <c r="J57" s="322">
        <v>45995</v>
      </c>
      <c r="K57" s="323">
        <v>-10.6</v>
      </c>
      <c r="L57" s="324">
        <v>39951</v>
      </c>
      <c r="M57" s="325">
        <v>-11.5</v>
      </c>
      <c r="N57" s="326">
        <v>0.9</v>
      </c>
    </row>
    <row r="58" spans="1:14" x14ac:dyDescent="0.15">
      <c r="A58" s="250"/>
      <c r="B58" s="246"/>
      <c r="C58" s="246"/>
      <c r="D58" s="246"/>
      <c r="E58" s="246"/>
      <c r="F58" s="246"/>
      <c r="G58" s="327"/>
      <c r="H58" s="328" t="s">
        <v>514</v>
      </c>
      <c r="I58" s="329">
        <v>4271135</v>
      </c>
      <c r="J58" s="330">
        <v>14985</v>
      </c>
      <c r="K58" s="331">
        <v>-17.399999999999999</v>
      </c>
      <c r="L58" s="332">
        <v>22555</v>
      </c>
      <c r="M58" s="333">
        <v>-11.9</v>
      </c>
      <c r="N58" s="334">
        <v>-5.5</v>
      </c>
    </row>
    <row r="59" spans="1:14" x14ac:dyDescent="0.15">
      <c r="A59" s="250"/>
      <c r="B59" s="246"/>
      <c r="C59" s="246"/>
      <c r="D59" s="246"/>
      <c r="E59" s="246"/>
      <c r="F59" s="246"/>
      <c r="G59" s="312" t="s">
        <v>518</v>
      </c>
      <c r="H59" s="313"/>
      <c r="I59" s="321">
        <v>12343554</v>
      </c>
      <c r="J59" s="322">
        <v>43541</v>
      </c>
      <c r="K59" s="323">
        <v>-5.3</v>
      </c>
      <c r="L59" s="324">
        <v>39893</v>
      </c>
      <c r="M59" s="325">
        <v>-0.1</v>
      </c>
      <c r="N59" s="326">
        <v>-5.2</v>
      </c>
    </row>
    <row r="60" spans="1:14" x14ac:dyDescent="0.15">
      <c r="A60" s="250"/>
      <c r="B60" s="246"/>
      <c r="C60" s="246"/>
      <c r="D60" s="246"/>
      <c r="E60" s="246"/>
      <c r="F60" s="246"/>
      <c r="G60" s="327"/>
      <c r="H60" s="328" t="s">
        <v>514</v>
      </c>
      <c r="I60" s="335">
        <v>4173748</v>
      </c>
      <c r="J60" s="330">
        <v>14723</v>
      </c>
      <c r="K60" s="331">
        <v>-1.7</v>
      </c>
      <c r="L60" s="332">
        <v>26170</v>
      </c>
      <c r="M60" s="333">
        <v>16</v>
      </c>
      <c r="N60" s="334">
        <v>-17.7</v>
      </c>
    </row>
    <row r="61" spans="1:14" x14ac:dyDescent="0.15">
      <c r="A61" s="250"/>
      <c r="B61" s="246"/>
      <c r="C61" s="246"/>
      <c r="D61" s="246"/>
      <c r="E61" s="246"/>
      <c r="F61" s="246"/>
      <c r="G61" s="312" t="s">
        <v>519</v>
      </c>
      <c r="H61" s="336"/>
      <c r="I61" s="337">
        <v>11515121</v>
      </c>
      <c r="J61" s="338">
        <v>40457</v>
      </c>
      <c r="K61" s="339">
        <v>23.5</v>
      </c>
      <c r="L61" s="340">
        <v>41505</v>
      </c>
      <c r="M61" s="341">
        <v>0.9</v>
      </c>
      <c r="N61" s="326">
        <v>22.6</v>
      </c>
    </row>
    <row r="62" spans="1:14" x14ac:dyDescent="0.15">
      <c r="A62" s="250"/>
      <c r="B62" s="246"/>
      <c r="C62" s="246"/>
      <c r="D62" s="246"/>
      <c r="E62" s="246"/>
      <c r="F62" s="246"/>
      <c r="G62" s="327"/>
      <c r="H62" s="328" t="s">
        <v>514</v>
      </c>
      <c r="I62" s="329">
        <v>4231247</v>
      </c>
      <c r="J62" s="330">
        <v>14866</v>
      </c>
      <c r="K62" s="331">
        <v>12</v>
      </c>
      <c r="L62" s="332">
        <v>23723</v>
      </c>
      <c r="M62" s="333">
        <v>3.7</v>
      </c>
      <c r="N62" s="334">
        <v>8.3000000000000007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13.6</v>
      </c>
      <c r="G47" s="12">
        <v>14.28</v>
      </c>
      <c r="H47" s="12">
        <v>14.4</v>
      </c>
      <c r="I47" s="12">
        <v>14.37</v>
      </c>
      <c r="J47" s="13">
        <v>15.18</v>
      </c>
    </row>
    <row r="48" spans="2:10" ht="57.75" customHeight="1" x14ac:dyDescent="0.15">
      <c r="B48" s="14"/>
      <c r="C48" s="1174" t="s">
        <v>4</v>
      </c>
      <c r="D48" s="1174"/>
      <c r="E48" s="1175"/>
      <c r="F48" s="15">
        <v>8.7100000000000009</v>
      </c>
      <c r="G48" s="16">
        <v>8.07</v>
      </c>
      <c r="H48" s="16">
        <v>8.5500000000000007</v>
      </c>
      <c r="I48" s="16">
        <v>10.36</v>
      </c>
      <c r="J48" s="17">
        <v>7.02</v>
      </c>
    </row>
    <row r="49" spans="2:10" ht="57.75" customHeight="1" thickBot="1" x14ac:dyDescent="0.2">
      <c r="B49" s="18"/>
      <c r="C49" s="1176" t="s">
        <v>5</v>
      </c>
      <c r="D49" s="1176"/>
      <c r="E49" s="1177"/>
      <c r="F49" s="19">
        <v>3.42</v>
      </c>
      <c r="G49" s="20">
        <v>0.5</v>
      </c>
      <c r="H49" s="20">
        <v>0.42</v>
      </c>
      <c r="I49" s="20">
        <v>1.84</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5168</cp:lastModifiedBy>
  <cp:lastPrinted>2018-02-22T07:46:01Z</cp:lastPrinted>
  <dcterms:created xsi:type="dcterms:W3CDTF">2018-01-24T03:52:15Z</dcterms:created>
  <dcterms:modified xsi:type="dcterms:W3CDTF">2018-12-02T02:49:45Z</dcterms:modified>
  <cp:category/>
</cp:coreProperties>
</file>